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5345" windowHeight="4305" tabRatio="501" activeTab="3"/>
  </bookViews>
  <sheets>
    <sheet name="DÖNEM II" sheetId="1" state="hidden" r:id="rId1"/>
    <sheet name="PHASE II" sheetId="2" state="hidden" r:id="rId2"/>
    <sheet name="2021-2022 AKADEMİK TAKVİM" sheetId="7" state="hidden" r:id="rId3"/>
    <sheet name="D2_Tur_DersProgramı_ONLINE" sheetId="3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14" i="3" l="1"/>
  <c r="AB345" i="3" s="1"/>
  <c r="L314" i="3"/>
  <c r="L345" i="3" s="1"/>
  <c r="U283" i="3"/>
  <c r="U314" i="3" s="1"/>
  <c r="U345" i="3" s="1"/>
  <c r="E283" i="3"/>
  <c r="E314" i="3" s="1"/>
  <c r="E345" i="3" s="1"/>
  <c r="S282" i="3"/>
  <c r="S313" i="3" s="1"/>
  <c r="S344" i="3" s="1"/>
  <c r="C282" i="3"/>
  <c r="C313" i="3" s="1"/>
  <c r="C344" i="3" s="1"/>
  <c r="W253" i="3"/>
  <c r="W284" i="3" s="1"/>
  <c r="W315" i="3" s="1"/>
  <c r="W346" i="3" s="1"/>
  <c r="V253" i="3"/>
  <c r="V284" i="3" s="1"/>
  <c r="V315" i="3" s="1"/>
  <c r="V346" i="3" s="1"/>
  <c r="U253" i="3"/>
  <c r="U284" i="3" s="1"/>
  <c r="U315" i="3" s="1"/>
  <c r="U346" i="3" s="1"/>
  <c r="N253" i="3"/>
  <c r="N284" i="3" s="1"/>
  <c r="N315" i="3" s="1"/>
  <c r="N346" i="3" s="1"/>
  <c r="M253" i="3"/>
  <c r="M284" i="3" s="1"/>
  <c r="M315" i="3" s="1"/>
  <c r="M346" i="3" s="1"/>
  <c r="L253" i="3"/>
  <c r="L284" i="3" s="1"/>
  <c r="L315" i="3" s="1"/>
  <c r="L346" i="3" s="1"/>
  <c r="G253" i="3"/>
  <c r="G284" i="3" s="1"/>
  <c r="G315" i="3" s="1"/>
  <c r="G346" i="3" s="1"/>
  <c r="F253" i="3"/>
  <c r="F284" i="3" s="1"/>
  <c r="F315" i="3" s="1"/>
  <c r="F346" i="3" s="1"/>
  <c r="AB191" i="3"/>
  <c r="AB222" i="3" s="1"/>
  <c r="AB253" i="3" s="1"/>
  <c r="AB284" i="3" s="1"/>
  <c r="AB315" i="3" s="1"/>
  <c r="AB346" i="3" s="1"/>
  <c r="W67" i="3"/>
  <c r="W98" i="3" s="1"/>
  <c r="W129" i="3" s="1"/>
  <c r="W160" i="3" s="1"/>
  <c r="W191" i="3" s="1"/>
  <c r="V67" i="3"/>
  <c r="V98" i="3" s="1"/>
  <c r="V129" i="3" s="1"/>
  <c r="V160" i="3" s="1"/>
  <c r="V191" i="3" s="1"/>
  <c r="U67" i="3"/>
  <c r="U98" i="3" s="1"/>
  <c r="U129" i="3" s="1"/>
  <c r="U160" i="3" s="1"/>
  <c r="U191" i="3" s="1"/>
  <c r="N67" i="3"/>
  <c r="N98" i="3" s="1"/>
  <c r="N129" i="3" s="1"/>
  <c r="N160" i="3" s="1"/>
  <c r="N191" i="3" s="1"/>
  <c r="M67" i="3"/>
  <c r="M98" i="3" s="1"/>
  <c r="M129" i="3" s="1"/>
  <c r="M160" i="3" s="1"/>
  <c r="M191" i="3" s="1"/>
  <c r="L67" i="3"/>
  <c r="L98" i="3" s="1"/>
  <c r="L129" i="3" s="1"/>
  <c r="L160" i="3" s="1"/>
  <c r="L191" i="3" s="1"/>
  <c r="G67" i="3"/>
  <c r="G98" i="3" s="1"/>
  <c r="G129" i="3" s="1"/>
  <c r="G160" i="3" s="1"/>
  <c r="F67" i="3"/>
  <c r="F98" i="3" s="1"/>
  <c r="F129" i="3" s="1"/>
  <c r="F160" i="3" s="1"/>
  <c r="E67" i="3"/>
  <c r="E98" i="3" s="1"/>
  <c r="E129" i="3" s="1"/>
  <c r="E160" i="3" s="1"/>
  <c r="E191" i="3" s="1"/>
  <c r="E222" i="3" s="1"/>
  <c r="E253" i="3" s="1"/>
  <c r="E284" i="3" s="1"/>
  <c r="E315" i="3" s="1"/>
  <c r="E346" i="3" s="1"/>
  <c r="AB66" i="3"/>
  <c r="AB97" i="3" s="1"/>
  <c r="AB128" i="3" s="1"/>
  <c r="AB159" i="3" s="1"/>
  <c r="U66" i="3"/>
  <c r="U97" i="3" s="1"/>
  <c r="U128" i="3" s="1"/>
  <c r="U159" i="3" s="1"/>
  <c r="U190" i="3" s="1"/>
  <c r="L66" i="3"/>
  <c r="L97" i="3" s="1"/>
  <c r="L128" i="3" s="1"/>
  <c r="L159" i="3" s="1"/>
  <c r="L190" i="3" s="1"/>
  <c r="E66" i="3"/>
  <c r="E97" i="3" s="1"/>
  <c r="E128" i="3" s="1"/>
  <c r="E159" i="3" s="1"/>
  <c r="S65" i="3"/>
  <c r="S96" i="3" s="1"/>
  <c r="S127" i="3" s="1"/>
  <c r="S158" i="3" s="1"/>
  <c r="S189" i="3" s="1"/>
  <c r="C65" i="3"/>
  <c r="C96" i="3" s="1"/>
  <c r="C127" i="3" s="1"/>
  <c r="C158" i="3" s="1"/>
  <c r="X37" i="3"/>
  <c r="X68" i="3" s="1"/>
  <c r="X99" i="3" s="1"/>
  <c r="X130" i="3" s="1"/>
  <c r="X161" i="3" s="1"/>
  <c r="X192" i="3" s="1"/>
  <c r="X223" i="3" s="1"/>
  <c r="X254" i="3" s="1"/>
  <c r="X285" i="3" s="1"/>
  <c r="X316" i="3" s="1"/>
  <c r="X347" i="3" s="1"/>
  <c r="W37" i="3"/>
  <c r="W68" i="3" s="1"/>
  <c r="W99" i="3" s="1"/>
  <c r="W130" i="3" s="1"/>
  <c r="W161" i="3" s="1"/>
  <c r="W192" i="3" s="1"/>
  <c r="W223" i="3" s="1"/>
  <c r="W254" i="3" s="1"/>
  <c r="W285" i="3" s="1"/>
  <c r="W316" i="3" s="1"/>
  <c r="W347" i="3" s="1"/>
  <c r="V37" i="3"/>
  <c r="V68" i="3" s="1"/>
  <c r="V99" i="3" s="1"/>
  <c r="V130" i="3" s="1"/>
  <c r="V161" i="3" s="1"/>
  <c r="V192" i="3" s="1"/>
  <c r="V223" i="3" s="1"/>
  <c r="V254" i="3" s="1"/>
  <c r="V285" i="3" s="1"/>
  <c r="V316" i="3" s="1"/>
  <c r="V347" i="3" s="1"/>
  <c r="U37" i="3"/>
  <c r="U68" i="3" s="1"/>
  <c r="U99" i="3" s="1"/>
  <c r="U130" i="3" s="1"/>
  <c r="U161" i="3" s="1"/>
  <c r="U192" i="3" s="1"/>
  <c r="U223" i="3" s="1"/>
  <c r="U254" i="3" s="1"/>
  <c r="U285" i="3" s="1"/>
  <c r="U316" i="3" s="1"/>
  <c r="U347" i="3" s="1"/>
  <c r="T37" i="3"/>
  <c r="T68" i="3" s="1"/>
  <c r="T99" i="3" s="1"/>
  <c r="T130" i="3" s="1"/>
  <c r="T161" i="3" s="1"/>
  <c r="T192" i="3" s="1"/>
  <c r="T223" i="3" s="1"/>
  <c r="T254" i="3" s="1"/>
  <c r="T285" i="3" s="1"/>
  <c r="T316" i="3" s="1"/>
  <c r="T347" i="3" s="1"/>
  <c r="O37" i="3"/>
  <c r="O68" i="3" s="1"/>
  <c r="O99" i="3" s="1"/>
  <c r="O130" i="3" s="1"/>
  <c r="O161" i="3" s="1"/>
  <c r="O192" i="3" s="1"/>
  <c r="O223" i="3" s="1"/>
  <c r="O254" i="3" s="1"/>
  <c r="O285" i="3" s="1"/>
  <c r="O316" i="3" s="1"/>
  <c r="O347" i="3" s="1"/>
  <c r="N37" i="3"/>
  <c r="N68" i="3" s="1"/>
  <c r="N99" i="3" s="1"/>
  <c r="N130" i="3" s="1"/>
  <c r="N161" i="3" s="1"/>
  <c r="N192" i="3" s="1"/>
  <c r="N223" i="3" s="1"/>
  <c r="N254" i="3" s="1"/>
  <c r="N285" i="3" s="1"/>
  <c r="N316" i="3" s="1"/>
  <c r="N347" i="3" s="1"/>
  <c r="M37" i="3"/>
  <c r="M68" i="3" s="1"/>
  <c r="M99" i="3" s="1"/>
  <c r="M130" i="3" s="1"/>
  <c r="M161" i="3" s="1"/>
  <c r="M192" i="3" s="1"/>
  <c r="M223" i="3" s="1"/>
  <c r="M254" i="3" s="1"/>
  <c r="M285" i="3" s="1"/>
  <c r="M316" i="3" s="1"/>
  <c r="M347" i="3" s="1"/>
  <c r="L37" i="3"/>
  <c r="L68" i="3" s="1"/>
  <c r="L99" i="3" s="1"/>
  <c r="L130" i="3" s="1"/>
  <c r="L161" i="3" s="1"/>
  <c r="L192" i="3" s="1"/>
  <c r="L223" i="3" s="1"/>
  <c r="L254" i="3" s="1"/>
  <c r="L285" i="3" s="1"/>
  <c r="L316" i="3" s="1"/>
  <c r="L347" i="3" s="1"/>
  <c r="K37" i="3"/>
  <c r="K68" i="3" s="1"/>
  <c r="K99" i="3" s="1"/>
  <c r="K130" i="3" s="1"/>
  <c r="K161" i="3" s="1"/>
  <c r="K192" i="3" s="1"/>
  <c r="K223" i="3" s="1"/>
  <c r="K254" i="3" s="1"/>
  <c r="K285" i="3" s="1"/>
  <c r="K316" i="3" s="1"/>
  <c r="K347" i="3" s="1"/>
  <c r="H37" i="3"/>
  <c r="H68" i="3" s="1"/>
  <c r="H99" i="3" s="1"/>
  <c r="H130" i="3" s="1"/>
  <c r="H161" i="3" s="1"/>
  <c r="H192" i="3" s="1"/>
  <c r="H223" i="3" s="1"/>
  <c r="H254" i="3" s="1"/>
  <c r="H285" i="3" s="1"/>
  <c r="H316" i="3" s="1"/>
  <c r="H347" i="3" s="1"/>
  <c r="G37" i="3"/>
  <c r="G68" i="3" s="1"/>
  <c r="G99" i="3" s="1"/>
  <c r="G130" i="3" s="1"/>
  <c r="G161" i="3" s="1"/>
  <c r="G192" i="3" s="1"/>
  <c r="G223" i="3" s="1"/>
  <c r="G254" i="3" s="1"/>
  <c r="G285" i="3" s="1"/>
  <c r="G316" i="3" s="1"/>
  <c r="G347" i="3" s="1"/>
  <c r="F37" i="3"/>
  <c r="F68" i="3" s="1"/>
  <c r="F99" i="3" s="1"/>
  <c r="F130" i="3" s="1"/>
  <c r="F161" i="3" s="1"/>
  <c r="F192" i="3" s="1"/>
  <c r="F223" i="3" s="1"/>
  <c r="F254" i="3" s="1"/>
  <c r="F285" i="3" s="1"/>
  <c r="F316" i="3" s="1"/>
  <c r="F347" i="3" s="1"/>
  <c r="E37" i="3"/>
  <c r="E68" i="3" s="1"/>
  <c r="E99" i="3" s="1"/>
  <c r="E130" i="3" s="1"/>
  <c r="E161" i="3" s="1"/>
  <c r="E192" i="3" s="1"/>
  <c r="E223" i="3" s="1"/>
  <c r="E254" i="3" s="1"/>
  <c r="E285" i="3" s="1"/>
  <c r="E316" i="3" s="1"/>
  <c r="E347" i="3" s="1"/>
  <c r="D37" i="3"/>
  <c r="D68" i="3" s="1"/>
  <c r="D99" i="3" s="1"/>
  <c r="D130" i="3" s="1"/>
  <c r="D161" i="3" s="1"/>
  <c r="D192" i="3" s="1"/>
  <c r="D223" i="3" s="1"/>
  <c r="D254" i="3" s="1"/>
  <c r="D285" i="3" s="1"/>
  <c r="D316" i="3" s="1"/>
  <c r="D347" i="3" s="1"/>
  <c r="AB1123" i="3"/>
  <c r="AB1154" i="3" s="1"/>
  <c r="AB1185" i="3" s="1"/>
  <c r="E1122" i="3"/>
  <c r="E1153" i="3" s="1"/>
  <c r="H1124" i="3"/>
  <c r="H1155" i="3" s="1"/>
  <c r="G1124" i="3"/>
  <c r="F1124" i="3"/>
  <c r="F1155" i="3" s="1"/>
  <c r="E1124" i="3"/>
  <c r="E1155" i="3" s="1"/>
  <c r="D1124" i="3"/>
  <c r="D1155" i="3" s="1"/>
  <c r="G1154" i="3"/>
  <c r="F1154" i="3"/>
  <c r="E1154" i="3"/>
  <c r="S1090" i="3"/>
  <c r="U1091" i="3"/>
  <c r="U1092" i="3"/>
  <c r="V1092" i="3"/>
  <c r="W1092" i="3"/>
  <c r="W1123" i="3" l="1"/>
  <c r="W1154" i="3" s="1"/>
  <c r="W1185" i="3" s="1"/>
  <c r="V1123" i="3"/>
  <c r="V1154" i="3" s="1"/>
  <c r="V1185" i="3" s="1"/>
  <c r="U1123" i="3"/>
  <c r="U1154" i="3" s="1"/>
  <c r="U1185" i="3" s="1"/>
  <c r="U1122" i="3"/>
  <c r="U1153" i="3" s="1"/>
  <c r="U1184" i="3" s="1"/>
  <c r="S1121" i="3"/>
  <c r="S1152" i="3" s="1"/>
  <c r="S1183" i="3" s="1"/>
  <c r="N1061" i="3"/>
  <c r="M1061" i="3"/>
  <c r="L1061" i="3"/>
  <c r="L1060" i="3"/>
  <c r="X999" i="3"/>
  <c r="T999" i="3"/>
  <c r="W906" i="3"/>
  <c r="W937" i="3" s="1"/>
  <c r="W968" i="3" s="1"/>
  <c r="V906" i="3"/>
  <c r="V937" i="3" s="1"/>
  <c r="V968" i="3" s="1"/>
  <c r="U906" i="3"/>
  <c r="U937" i="3" s="1"/>
  <c r="U968" i="3" s="1"/>
  <c r="U905" i="3"/>
  <c r="U936" i="3" s="1"/>
  <c r="U967" i="3" s="1"/>
  <c r="U1029" i="3" s="1"/>
  <c r="S904" i="3"/>
  <c r="S935" i="3" s="1"/>
  <c r="S966" i="3" s="1"/>
  <c r="S1028" i="3" s="1"/>
  <c r="N875" i="3"/>
  <c r="N906" i="3" s="1"/>
  <c r="N937" i="3" s="1"/>
  <c r="N968" i="3" s="1"/>
  <c r="M875" i="3"/>
  <c r="M906" i="3" s="1"/>
  <c r="M937" i="3" s="1"/>
  <c r="M968" i="3" s="1"/>
  <c r="L875" i="3"/>
  <c r="L906" i="3" s="1"/>
  <c r="L937" i="3" s="1"/>
  <c r="L968" i="3" s="1"/>
  <c r="L874" i="3"/>
  <c r="L905" i="3" s="1"/>
  <c r="L936" i="3" s="1"/>
  <c r="L967" i="3" s="1"/>
  <c r="AB873" i="3"/>
  <c r="AB904" i="3" s="1"/>
  <c r="AB935" i="3" s="1"/>
  <c r="AB966" i="3" s="1"/>
  <c r="G904" i="3"/>
  <c r="G935" i="3" s="1"/>
  <c r="G966" i="3" s="1"/>
  <c r="G1028" i="3" s="1"/>
  <c r="F904" i="3"/>
  <c r="F935" i="3" s="1"/>
  <c r="F966" i="3" s="1"/>
  <c r="F1028" i="3" s="1"/>
  <c r="E904" i="3"/>
  <c r="E935" i="3" s="1"/>
  <c r="E966" i="3" s="1"/>
  <c r="E872" i="3"/>
  <c r="E903" i="3" s="1"/>
  <c r="E934" i="3" s="1"/>
  <c r="E965" i="3" s="1"/>
  <c r="C871" i="3"/>
  <c r="C902" i="3" s="1"/>
  <c r="C933" i="3" s="1"/>
  <c r="W720" i="3"/>
  <c r="W751" i="3" s="1"/>
  <c r="W782" i="3" s="1"/>
  <c r="W813" i="3" s="1"/>
  <c r="W844" i="3" s="1"/>
  <c r="V720" i="3"/>
  <c r="V751" i="3" s="1"/>
  <c r="V782" i="3" s="1"/>
  <c r="V813" i="3" s="1"/>
  <c r="V844" i="3" s="1"/>
  <c r="U720" i="3"/>
  <c r="U751" i="3" s="1"/>
  <c r="U782" i="3" s="1"/>
  <c r="U813" i="3" s="1"/>
  <c r="U844" i="3" s="1"/>
  <c r="U719" i="3"/>
  <c r="U750" i="3" s="1"/>
  <c r="U781" i="3" s="1"/>
  <c r="U812" i="3" s="1"/>
  <c r="U843" i="3" s="1"/>
  <c r="S718" i="3"/>
  <c r="S749" i="3" s="1"/>
  <c r="S780" i="3" s="1"/>
  <c r="S811" i="3" s="1"/>
  <c r="S842" i="3" s="1"/>
  <c r="N689" i="3"/>
  <c r="N720" i="3" s="1"/>
  <c r="N751" i="3" s="1"/>
  <c r="N782" i="3" s="1"/>
  <c r="N813" i="3" s="1"/>
  <c r="M689" i="3"/>
  <c r="M720" i="3" s="1"/>
  <c r="M751" i="3" s="1"/>
  <c r="M782" i="3" s="1"/>
  <c r="M813" i="3" s="1"/>
  <c r="L689" i="3"/>
  <c r="L720" i="3" s="1"/>
  <c r="L751" i="3" s="1"/>
  <c r="L782" i="3" s="1"/>
  <c r="L813" i="3" s="1"/>
  <c r="L688" i="3"/>
  <c r="L719" i="3" s="1"/>
  <c r="L750" i="3" s="1"/>
  <c r="L781" i="3" s="1"/>
  <c r="L812" i="3" s="1"/>
  <c r="AB687" i="3"/>
  <c r="AB718" i="3" s="1"/>
  <c r="AB749" i="3" s="1"/>
  <c r="AB780" i="3" s="1"/>
  <c r="AB811" i="3" s="1"/>
  <c r="G718" i="3"/>
  <c r="G749" i="3" s="1"/>
  <c r="G780" i="3" s="1"/>
  <c r="G811" i="3" s="1"/>
  <c r="F718" i="3"/>
  <c r="F749" i="3" s="1"/>
  <c r="F780" i="3" s="1"/>
  <c r="F811" i="3" s="1"/>
  <c r="E718" i="3"/>
  <c r="E749" i="3" s="1"/>
  <c r="E780" i="3" s="1"/>
  <c r="E811" i="3" s="1"/>
  <c r="E686" i="3"/>
  <c r="E717" i="3" s="1"/>
  <c r="E748" i="3" s="1"/>
  <c r="E779" i="3" s="1"/>
  <c r="E810" i="3" s="1"/>
  <c r="C685" i="3"/>
  <c r="C716" i="3" s="1"/>
  <c r="C747" i="3" s="1"/>
  <c r="C778" i="3" s="1"/>
  <c r="C809" i="3" s="1"/>
  <c r="O659" i="3"/>
  <c r="O690" i="3" s="1"/>
  <c r="O721" i="3" s="1"/>
  <c r="O752" i="3" s="1"/>
  <c r="O783" i="3" s="1"/>
  <c r="O814" i="3" s="1"/>
  <c r="O845" i="3" s="1"/>
  <c r="O876" i="3" s="1"/>
  <c r="O907" i="3" s="1"/>
  <c r="O938" i="3" s="1"/>
  <c r="O969" i="3" s="1"/>
  <c r="O1031" i="3" s="1"/>
  <c r="O1062" i="3" s="1"/>
  <c r="N659" i="3"/>
  <c r="N690" i="3" s="1"/>
  <c r="N721" i="3" s="1"/>
  <c r="N752" i="3" s="1"/>
  <c r="N783" i="3" s="1"/>
  <c r="N814" i="3" s="1"/>
  <c r="N845" i="3" s="1"/>
  <c r="N876" i="3" s="1"/>
  <c r="N907" i="3" s="1"/>
  <c r="N938" i="3" s="1"/>
  <c r="N969" i="3" s="1"/>
  <c r="N1031" i="3" s="1"/>
  <c r="N1062" i="3" s="1"/>
  <c r="M659" i="3"/>
  <c r="M690" i="3" s="1"/>
  <c r="M721" i="3" s="1"/>
  <c r="M752" i="3" s="1"/>
  <c r="M783" i="3" s="1"/>
  <c r="M814" i="3" s="1"/>
  <c r="M845" i="3" s="1"/>
  <c r="M876" i="3" s="1"/>
  <c r="M907" i="3" s="1"/>
  <c r="M938" i="3" s="1"/>
  <c r="M969" i="3" s="1"/>
  <c r="M1031" i="3" s="1"/>
  <c r="M1062" i="3" s="1"/>
  <c r="L659" i="3"/>
  <c r="L690" i="3" s="1"/>
  <c r="L721" i="3" s="1"/>
  <c r="L752" i="3" s="1"/>
  <c r="L783" i="3" s="1"/>
  <c r="L814" i="3" s="1"/>
  <c r="L845" i="3" s="1"/>
  <c r="L876" i="3" s="1"/>
  <c r="L907" i="3" s="1"/>
  <c r="L938" i="3" s="1"/>
  <c r="L969" i="3" s="1"/>
  <c r="L1031" i="3" s="1"/>
  <c r="L1062" i="3" s="1"/>
  <c r="K659" i="3"/>
  <c r="K690" i="3" s="1"/>
  <c r="K721" i="3" s="1"/>
  <c r="K752" i="3" s="1"/>
  <c r="K783" i="3" s="1"/>
  <c r="K814" i="3" s="1"/>
  <c r="K845" i="3" s="1"/>
  <c r="K876" i="3" s="1"/>
  <c r="K907" i="3" s="1"/>
  <c r="K938" i="3" s="1"/>
  <c r="K969" i="3" s="1"/>
  <c r="K1031" i="3" s="1"/>
  <c r="K1062" i="3" s="1"/>
  <c r="X627" i="3"/>
  <c r="W627" i="3"/>
  <c r="V627" i="3"/>
  <c r="U627" i="3"/>
  <c r="T627" i="3"/>
  <c r="E533" i="3"/>
  <c r="E564" i="3" s="1"/>
  <c r="E595" i="3" s="1"/>
  <c r="E626" i="3" s="1"/>
  <c r="E657" i="3" s="1"/>
  <c r="E688" i="3" s="1"/>
  <c r="E719" i="3" s="1"/>
  <c r="E750" i="3" s="1"/>
  <c r="E781" i="3" s="1"/>
  <c r="E812" i="3" s="1"/>
  <c r="E843" i="3" s="1"/>
  <c r="E874" i="3" s="1"/>
  <c r="E905" i="3" s="1"/>
  <c r="E936" i="3" s="1"/>
  <c r="E967" i="3" s="1"/>
  <c r="E998" i="3" s="1"/>
  <c r="E1029" i="3" s="1"/>
  <c r="E1060" i="3" s="1"/>
  <c r="AB469" i="3"/>
  <c r="AB500" i="3" s="1"/>
  <c r="AB531" i="3" s="1"/>
  <c r="AB562" i="3" s="1"/>
  <c r="W439" i="3"/>
  <c r="W470" i="3" s="1"/>
  <c r="W501" i="3" s="1"/>
  <c r="W532" i="3" s="1"/>
  <c r="W563" i="3" s="1"/>
  <c r="V439" i="3"/>
  <c r="V470" i="3" s="1"/>
  <c r="V501" i="3" s="1"/>
  <c r="V532" i="3" s="1"/>
  <c r="V563" i="3" s="1"/>
  <c r="U439" i="3"/>
  <c r="U470" i="3" s="1"/>
  <c r="U501" i="3" s="1"/>
  <c r="U532" i="3" s="1"/>
  <c r="U563" i="3" s="1"/>
  <c r="N439" i="3"/>
  <c r="N470" i="3" s="1"/>
  <c r="N501" i="3" s="1"/>
  <c r="N532" i="3" s="1"/>
  <c r="N563" i="3" s="1"/>
  <c r="M439" i="3"/>
  <c r="M470" i="3" s="1"/>
  <c r="M501" i="3" s="1"/>
  <c r="M532" i="3" s="1"/>
  <c r="M563" i="3" s="1"/>
  <c r="L439" i="3"/>
  <c r="L470" i="3" s="1"/>
  <c r="L501" i="3" s="1"/>
  <c r="L532" i="3" s="1"/>
  <c r="L563" i="3" s="1"/>
  <c r="G439" i="3"/>
  <c r="G470" i="3" s="1"/>
  <c r="G501" i="3" s="1"/>
  <c r="G532" i="3" s="1"/>
  <c r="G563" i="3" s="1"/>
  <c r="F439" i="3"/>
  <c r="F470" i="3" s="1"/>
  <c r="F501" i="3" s="1"/>
  <c r="F532" i="3" s="1"/>
  <c r="F563" i="3" s="1"/>
  <c r="U438" i="3"/>
  <c r="U469" i="3" s="1"/>
  <c r="U500" i="3" s="1"/>
  <c r="U531" i="3" s="1"/>
  <c r="U562" i="3" s="1"/>
  <c r="L438" i="3"/>
  <c r="L469" i="3" s="1"/>
  <c r="L500" i="3" s="1"/>
  <c r="L531" i="3" s="1"/>
  <c r="L562" i="3" s="1"/>
  <c r="E438" i="3"/>
  <c r="E469" i="3" s="1"/>
  <c r="E500" i="3" s="1"/>
  <c r="E531" i="3" s="1"/>
  <c r="E562" i="3" s="1"/>
  <c r="S437" i="3"/>
  <c r="S468" i="3" s="1"/>
  <c r="S499" i="3" s="1"/>
  <c r="S530" i="3" s="1"/>
  <c r="S561" i="3" s="1"/>
  <c r="C437" i="3"/>
  <c r="C468" i="3" s="1"/>
  <c r="C499" i="3" s="1"/>
  <c r="C530" i="3" s="1"/>
  <c r="C561" i="3" s="1"/>
  <c r="L376" i="3"/>
  <c r="U376" i="3"/>
  <c r="S375" i="3"/>
  <c r="AB377" i="3"/>
  <c r="AB408" i="3" s="1"/>
  <c r="AB439" i="3" s="1"/>
  <c r="AB470" i="3" s="1"/>
  <c r="AB501" i="3" s="1"/>
  <c r="AB532" i="3" s="1"/>
  <c r="AB563" i="3" s="1"/>
  <c r="W377" i="3"/>
  <c r="V377" i="3"/>
  <c r="U377" i="3"/>
  <c r="N377" i="3"/>
  <c r="M377" i="3"/>
  <c r="L377" i="3"/>
  <c r="E377" i="3"/>
  <c r="E408" i="3" s="1"/>
  <c r="E439" i="3" s="1"/>
  <c r="E470" i="3" s="1"/>
  <c r="E501" i="3" s="1"/>
  <c r="E532" i="3" s="1"/>
  <c r="E563" i="3" s="1"/>
  <c r="X378" i="3"/>
  <c r="X409" i="3" s="1"/>
  <c r="X440" i="3" s="1"/>
  <c r="X471" i="3" s="1"/>
  <c r="X502" i="3" s="1"/>
  <c r="X533" i="3" s="1"/>
  <c r="X564" i="3" s="1"/>
  <c r="X595" i="3" s="1"/>
  <c r="X659" i="3" s="1"/>
  <c r="X690" i="3" s="1"/>
  <c r="X721" i="3" s="1"/>
  <c r="X752" i="3" s="1"/>
  <c r="X783" i="3" s="1"/>
  <c r="X814" i="3" s="1"/>
  <c r="X845" i="3" s="1"/>
  <c r="X876" i="3" s="1"/>
  <c r="X907" i="3" s="1"/>
  <c r="X938" i="3" s="1"/>
  <c r="X969" i="3" s="1"/>
  <c r="X1031" i="3" s="1"/>
  <c r="X1062" i="3" s="1"/>
  <c r="W378" i="3"/>
  <c r="W409" i="3" s="1"/>
  <c r="W440" i="3" s="1"/>
  <c r="W471" i="3" s="1"/>
  <c r="W502" i="3" s="1"/>
  <c r="W533" i="3" s="1"/>
  <c r="W564" i="3" s="1"/>
  <c r="W595" i="3" s="1"/>
  <c r="W659" i="3" s="1"/>
  <c r="W690" i="3" s="1"/>
  <c r="W721" i="3" s="1"/>
  <c r="W752" i="3" s="1"/>
  <c r="W783" i="3" s="1"/>
  <c r="W814" i="3" s="1"/>
  <c r="W845" i="3" s="1"/>
  <c r="W876" i="3" s="1"/>
  <c r="W907" i="3" s="1"/>
  <c r="W938" i="3" s="1"/>
  <c r="W969" i="3" s="1"/>
  <c r="W1031" i="3" s="1"/>
  <c r="W1062" i="3" s="1"/>
  <c r="V378" i="3"/>
  <c r="V409" i="3" s="1"/>
  <c r="V440" i="3" s="1"/>
  <c r="V471" i="3" s="1"/>
  <c r="V502" i="3" s="1"/>
  <c r="V533" i="3" s="1"/>
  <c r="V564" i="3" s="1"/>
  <c r="V595" i="3" s="1"/>
  <c r="V659" i="3" s="1"/>
  <c r="V690" i="3" s="1"/>
  <c r="V721" i="3" s="1"/>
  <c r="V752" i="3" s="1"/>
  <c r="V783" i="3" s="1"/>
  <c r="V814" i="3" s="1"/>
  <c r="V845" i="3" s="1"/>
  <c r="V876" i="3" s="1"/>
  <c r="V907" i="3" s="1"/>
  <c r="V938" i="3" s="1"/>
  <c r="V969" i="3" s="1"/>
  <c r="V1031" i="3" s="1"/>
  <c r="V1062" i="3" s="1"/>
  <c r="U378" i="3"/>
  <c r="U409" i="3" s="1"/>
  <c r="U440" i="3" s="1"/>
  <c r="U471" i="3" s="1"/>
  <c r="U502" i="3" s="1"/>
  <c r="U533" i="3" s="1"/>
  <c r="U564" i="3" s="1"/>
  <c r="U595" i="3" s="1"/>
  <c r="U659" i="3" s="1"/>
  <c r="U690" i="3" s="1"/>
  <c r="U721" i="3" s="1"/>
  <c r="U752" i="3" s="1"/>
  <c r="U783" i="3" s="1"/>
  <c r="U814" i="3" s="1"/>
  <c r="U845" i="3" s="1"/>
  <c r="U876" i="3" s="1"/>
  <c r="U907" i="3" s="1"/>
  <c r="U938" i="3" s="1"/>
  <c r="U969" i="3" s="1"/>
  <c r="U1031" i="3" s="1"/>
  <c r="U1062" i="3" s="1"/>
  <c r="T378" i="3"/>
  <c r="T409" i="3" s="1"/>
  <c r="T440" i="3" s="1"/>
  <c r="T471" i="3" s="1"/>
  <c r="T502" i="3" s="1"/>
  <c r="T533" i="3" s="1"/>
  <c r="T564" i="3" s="1"/>
  <c r="T595" i="3" s="1"/>
  <c r="T659" i="3" s="1"/>
  <c r="T690" i="3" s="1"/>
  <c r="T721" i="3" s="1"/>
  <c r="T752" i="3" s="1"/>
  <c r="T783" i="3" s="1"/>
  <c r="T814" i="3" s="1"/>
  <c r="T845" i="3" s="1"/>
  <c r="T876" i="3" s="1"/>
  <c r="T907" i="3" s="1"/>
  <c r="T938" i="3" s="1"/>
  <c r="T969" i="3" s="1"/>
  <c r="T1031" i="3" s="1"/>
  <c r="T1062" i="3" s="1"/>
  <c r="O378" i="3"/>
  <c r="O409" i="3" s="1"/>
  <c r="O440" i="3" s="1"/>
  <c r="O471" i="3" s="1"/>
  <c r="O502" i="3" s="1"/>
  <c r="O533" i="3" s="1"/>
  <c r="O564" i="3" s="1"/>
  <c r="O595" i="3" s="1"/>
  <c r="O626" i="3" s="1"/>
  <c r="N378" i="3"/>
  <c r="N409" i="3" s="1"/>
  <c r="N440" i="3" s="1"/>
  <c r="N471" i="3" s="1"/>
  <c r="N502" i="3" s="1"/>
  <c r="N533" i="3" s="1"/>
  <c r="N564" i="3" s="1"/>
  <c r="N595" i="3" s="1"/>
  <c r="N626" i="3" s="1"/>
  <c r="M378" i="3"/>
  <c r="M409" i="3" s="1"/>
  <c r="M440" i="3" s="1"/>
  <c r="M471" i="3" s="1"/>
  <c r="M502" i="3" s="1"/>
  <c r="M533" i="3" s="1"/>
  <c r="M564" i="3" s="1"/>
  <c r="M595" i="3" s="1"/>
  <c r="M626" i="3" s="1"/>
  <c r="L378" i="3"/>
  <c r="L409" i="3" s="1"/>
  <c r="L440" i="3" s="1"/>
  <c r="L471" i="3" s="1"/>
  <c r="L502" i="3" s="1"/>
  <c r="L533" i="3" s="1"/>
  <c r="L564" i="3" s="1"/>
  <c r="L595" i="3" s="1"/>
  <c r="L626" i="3" s="1"/>
  <c r="K378" i="3"/>
  <c r="K409" i="3" s="1"/>
  <c r="K440" i="3" s="1"/>
  <c r="K471" i="3" s="1"/>
  <c r="K502" i="3" s="1"/>
  <c r="K533" i="3" s="1"/>
  <c r="K564" i="3" s="1"/>
  <c r="K595" i="3" s="1"/>
  <c r="K626" i="3" s="1"/>
  <c r="H378" i="3"/>
  <c r="H409" i="3" s="1"/>
  <c r="H440" i="3" s="1"/>
  <c r="H471" i="3" s="1"/>
  <c r="H502" i="3" s="1"/>
  <c r="H533" i="3" s="1"/>
  <c r="H564" i="3" s="1"/>
  <c r="H595" i="3" s="1"/>
  <c r="H626" i="3" s="1"/>
  <c r="H657" i="3" s="1"/>
  <c r="H688" i="3" s="1"/>
  <c r="H719" i="3" s="1"/>
  <c r="H750" i="3" s="1"/>
  <c r="H781" i="3" s="1"/>
  <c r="H812" i="3" s="1"/>
  <c r="H843" i="3" s="1"/>
  <c r="H874" i="3" s="1"/>
  <c r="H905" i="3" s="1"/>
  <c r="H936" i="3" s="1"/>
  <c r="H967" i="3" s="1"/>
  <c r="H998" i="3" s="1"/>
  <c r="H1029" i="3" s="1"/>
  <c r="H1060" i="3" s="1"/>
  <c r="G378" i="3"/>
  <c r="G409" i="3" s="1"/>
  <c r="G440" i="3" s="1"/>
  <c r="G471" i="3" s="1"/>
  <c r="G502" i="3" s="1"/>
  <c r="G533" i="3" s="1"/>
  <c r="G564" i="3" s="1"/>
  <c r="G595" i="3" s="1"/>
  <c r="G626" i="3" s="1"/>
  <c r="G657" i="3" s="1"/>
  <c r="G688" i="3" s="1"/>
  <c r="G719" i="3" s="1"/>
  <c r="G750" i="3" s="1"/>
  <c r="G781" i="3" s="1"/>
  <c r="G812" i="3" s="1"/>
  <c r="G843" i="3" s="1"/>
  <c r="G874" i="3" s="1"/>
  <c r="G905" i="3" s="1"/>
  <c r="G936" i="3" s="1"/>
  <c r="G967" i="3" s="1"/>
  <c r="G998" i="3" s="1"/>
  <c r="G1029" i="3" s="1"/>
  <c r="G1060" i="3" s="1"/>
  <c r="F378" i="3"/>
  <c r="F409" i="3" s="1"/>
  <c r="F440" i="3" s="1"/>
  <c r="F471" i="3" s="1"/>
  <c r="F502" i="3" s="1"/>
  <c r="F533" i="3" s="1"/>
  <c r="F564" i="3" s="1"/>
  <c r="F595" i="3" s="1"/>
  <c r="F626" i="3" s="1"/>
  <c r="F657" i="3" s="1"/>
  <c r="F688" i="3" s="1"/>
  <c r="F719" i="3" s="1"/>
  <c r="F750" i="3" s="1"/>
  <c r="F781" i="3" s="1"/>
  <c r="F812" i="3" s="1"/>
  <c r="F843" i="3" s="1"/>
  <c r="F874" i="3" s="1"/>
  <c r="F905" i="3" s="1"/>
  <c r="F936" i="3" s="1"/>
  <c r="F967" i="3" s="1"/>
  <c r="F998" i="3" s="1"/>
  <c r="F1029" i="3" s="1"/>
  <c r="F1060" i="3" s="1"/>
  <c r="E378" i="3"/>
  <c r="E409" i="3" s="1"/>
  <c r="E440" i="3" s="1"/>
  <c r="D378" i="3"/>
  <c r="D409" i="3" s="1"/>
  <c r="D440" i="3" s="1"/>
  <c r="D471" i="3" s="1"/>
  <c r="D502" i="3" s="1"/>
  <c r="D533" i="3" s="1"/>
  <c r="D564" i="3" s="1"/>
  <c r="D595" i="3" s="1"/>
  <c r="D626" i="3" s="1"/>
  <c r="D657" i="3" s="1"/>
  <c r="D688" i="3" s="1"/>
  <c r="D719" i="3" s="1"/>
  <c r="D750" i="3" s="1"/>
  <c r="D781" i="3" s="1"/>
  <c r="D812" i="3" s="1"/>
  <c r="D843" i="3" s="1"/>
  <c r="D874" i="3" s="1"/>
  <c r="D905" i="3" s="1"/>
  <c r="D936" i="3" s="1"/>
  <c r="D967" i="3" s="1"/>
  <c r="D998" i="3" s="1"/>
  <c r="D1029" i="3" s="1"/>
  <c r="D1060" i="3" s="1"/>
  <c r="D67" i="2"/>
  <c r="E65" i="2"/>
  <c r="G64" i="2"/>
  <c r="O17" i="2" s="1"/>
  <c r="P17" i="2" s="1"/>
  <c r="E64" i="2"/>
  <c r="E63" i="2"/>
  <c r="G62" i="2"/>
  <c r="E62" i="2"/>
  <c r="O14" i="2" s="1"/>
  <c r="G61" i="2"/>
  <c r="E61" i="2"/>
  <c r="O10" i="2" s="1"/>
  <c r="G60" i="2"/>
  <c r="E60" i="2"/>
  <c r="G59" i="2"/>
  <c r="E59" i="2"/>
  <c r="F54" i="2"/>
  <c r="D54" i="2"/>
  <c r="G52" i="2"/>
  <c r="N15" i="2" s="1"/>
  <c r="E52" i="2"/>
  <c r="N14" i="2" s="1"/>
  <c r="E51" i="2"/>
  <c r="G50" i="2"/>
  <c r="E50" i="2"/>
  <c r="G49" i="2"/>
  <c r="E49" i="2"/>
  <c r="N8" i="2" s="1"/>
  <c r="G48" i="2"/>
  <c r="N5" i="2" s="1"/>
  <c r="E48" i="2"/>
  <c r="N4" i="2" s="1"/>
  <c r="F43" i="2"/>
  <c r="D43" i="2"/>
  <c r="G41" i="2"/>
  <c r="M13" i="2" s="1"/>
  <c r="E41" i="2"/>
  <c r="G40" i="2"/>
  <c r="E40" i="2"/>
  <c r="M10" i="2" s="1"/>
  <c r="E39" i="2"/>
  <c r="M8" i="2" s="1"/>
  <c r="G38" i="2"/>
  <c r="E38" i="2"/>
  <c r="M4" i="2" s="1"/>
  <c r="F33" i="2"/>
  <c r="D33" i="2"/>
  <c r="G31" i="2"/>
  <c r="L15" i="2" s="1"/>
  <c r="E31" i="2"/>
  <c r="E30" i="2"/>
  <c r="L12" i="2" s="1"/>
  <c r="G29" i="2"/>
  <c r="E29" i="2"/>
  <c r="E28" i="2"/>
  <c r="G27" i="2"/>
  <c r="E27" i="2"/>
  <c r="L4" i="2" s="1"/>
  <c r="P23" i="2"/>
  <c r="P22" i="2"/>
  <c r="F22" i="2"/>
  <c r="D22" i="2"/>
  <c r="E20" i="2"/>
  <c r="K6" i="2" s="1"/>
  <c r="E19" i="2"/>
  <c r="K12" i="2" s="1"/>
  <c r="G18" i="2"/>
  <c r="K11" i="2" s="1"/>
  <c r="E18" i="2"/>
  <c r="K10" i="2" s="1"/>
  <c r="G17" i="2"/>
  <c r="E17" i="2"/>
  <c r="O16" i="2"/>
  <c r="P16" i="2" s="1"/>
  <c r="G16" i="2"/>
  <c r="K5" i="2" s="1"/>
  <c r="E16" i="2"/>
  <c r="K4" i="2" s="1"/>
  <c r="O15" i="2"/>
  <c r="L14" i="2"/>
  <c r="M12" i="2"/>
  <c r="O11" i="2"/>
  <c r="N11" i="2"/>
  <c r="M11" i="2"/>
  <c r="L11" i="2"/>
  <c r="F11" i="2"/>
  <c r="D11" i="2"/>
  <c r="N10" i="2"/>
  <c r="L10" i="2"/>
  <c r="O9" i="2"/>
  <c r="N9" i="2"/>
  <c r="K9" i="2"/>
  <c r="G9" i="2"/>
  <c r="J13" i="2" s="1"/>
  <c r="E9" i="2"/>
  <c r="J12" i="2" s="1"/>
  <c r="O8" i="2"/>
  <c r="L8" i="2"/>
  <c r="K8" i="2"/>
  <c r="G8" i="2"/>
  <c r="J15" i="2" s="1"/>
  <c r="E8" i="2"/>
  <c r="J14" i="2" s="1"/>
  <c r="O7" i="2"/>
  <c r="P7" i="2" s="1"/>
  <c r="G7" i="2"/>
  <c r="J11" i="2" s="1"/>
  <c r="E7" i="2"/>
  <c r="J10" i="2" s="1"/>
  <c r="O6" i="2"/>
  <c r="N6" i="2"/>
  <c r="G6" i="2"/>
  <c r="J9" i="2" s="1"/>
  <c r="P9" i="2" s="1"/>
  <c r="E6" i="2"/>
  <c r="J8" i="2" s="1"/>
  <c r="O5" i="2"/>
  <c r="M5" i="2"/>
  <c r="L5" i="2"/>
  <c r="G5" i="2"/>
  <c r="J5" i="2" s="1"/>
  <c r="E5" i="2"/>
  <c r="J4" i="2" s="1"/>
  <c r="O4" i="2"/>
  <c r="G67" i="1"/>
  <c r="G67" i="2" s="1"/>
  <c r="F67" i="1"/>
  <c r="E67" i="1"/>
  <c r="E67" i="2" s="1"/>
  <c r="D67" i="1"/>
  <c r="G54" i="1"/>
  <c r="G54" i="2" s="1"/>
  <c r="F54" i="1"/>
  <c r="E54" i="1"/>
  <c r="E54" i="2" s="1"/>
  <c r="D54" i="1"/>
  <c r="G43" i="1"/>
  <c r="G43" i="2" s="1"/>
  <c r="F43" i="1"/>
  <c r="E43" i="1"/>
  <c r="E43" i="2" s="1"/>
  <c r="D43" i="1"/>
  <c r="G33" i="1"/>
  <c r="G33" i="2" s="1"/>
  <c r="F33" i="1"/>
  <c r="E33" i="1"/>
  <c r="E33" i="2" s="1"/>
  <c r="D33" i="1"/>
  <c r="P23" i="1"/>
  <c r="P22" i="1"/>
  <c r="G22" i="1"/>
  <c r="G22" i="2" s="1"/>
  <c r="F22" i="1"/>
  <c r="E22" i="1"/>
  <c r="E22" i="2" s="1"/>
  <c r="D22" i="1"/>
  <c r="O17" i="1"/>
  <c r="P17" i="1" s="1"/>
  <c r="O16" i="1"/>
  <c r="P16" i="1" s="1"/>
  <c r="O15" i="1"/>
  <c r="N15" i="1"/>
  <c r="L15" i="1"/>
  <c r="P15" i="1" s="1"/>
  <c r="J15" i="1"/>
  <c r="O14" i="1"/>
  <c r="N14" i="1"/>
  <c r="L14" i="1"/>
  <c r="J14" i="1"/>
  <c r="M13" i="1"/>
  <c r="J13" i="1"/>
  <c r="M12" i="1"/>
  <c r="L12" i="1"/>
  <c r="K12" i="1"/>
  <c r="J12" i="1"/>
  <c r="O11" i="1"/>
  <c r="N11" i="1"/>
  <c r="M11" i="1"/>
  <c r="L11" i="1"/>
  <c r="K11" i="1"/>
  <c r="J11" i="1"/>
  <c r="G11" i="1"/>
  <c r="G11" i="2" s="1"/>
  <c r="F11" i="1"/>
  <c r="E11" i="1"/>
  <c r="E11" i="2" s="1"/>
  <c r="D11" i="1"/>
  <c r="O10" i="1"/>
  <c r="N10" i="1"/>
  <c r="M10" i="1"/>
  <c r="L10" i="1"/>
  <c r="K10" i="1"/>
  <c r="J10" i="1"/>
  <c r="O9" i="1"/>
  <c r="N9" i="1"/>
  <c r="K9" i="1"/>
  <c r="J9" i="1"/>
  <c r="BD8" i="1"/>
  <c r="BE8" i="1" s="1"/>
  <c r="O8" i="1"/>
  <c r="N8" i="1"/>
  <c r="M8" i="1"/>
  <c r="L8" i="1"/>
  <c r="K8" i="1"/>
  <c r="J8" i="1"/>
  <c r="BD7" i="1"/>
  <c r="BE7" i="1" s="1"/>
  <c r="O7" i="1"/>
  <c r="P7" i="1" s="1"/>
  <c r="BD6" i="1"/>
  <c r="BE6" i="1" s="1"/>
  <c r="O6" i="1"/>
  <c r="N6" i="1"/>
  <c r="K6" i="1"/>
  <c r="P6" i="1" s="1"/>
  <c r="BD5" i="1"/>
  <c r="BE5" i="1" s="1"/>
  <c r="O5" i="1"/>
  <c r="N5" i="1"/>
  <c r="M5" i="1"/>
  <c r="M20" i="1" s="1"/>
  <c r="L5" i="1"/>
  <c r="K5" i="1"/>
  <c r="J5" i="1"/>
  <c r="J20" i="1" s="1"/>
  <c r="BD4" i="1"/>
  <c r="BE4" i="1" s="1"/>
  <c r="AJ4" i="1"/>
  <c r="AI4" i="1"/>
  <c r="AH4" i="1"/>
  <c r="AG4" i="1"/>
  <c r="AF4" i="1"/>
  <c r="AE4" i="1"/>
  <c r="O4" i="1"/>
  <c r="N4" i="1"/>
  <c r="N19" i="1" s="1"/>
  <c r="M4" i="1"/>
  <c r="L4" i="1"/>
  <c r="K4" i="1"/>
  <c r="J4" i="1"/>
  <c r="BD3" i="1"/>
  <c r="BE3" i="1" s="1"/>
  <c r="P14" i="2" l="1"/>
  <c r="P13" i="2"/>
  <c r="F69" i="2"/>
  <c r="M20" i="2"/>
  <c r="P8" i="1"/>
  <c r="D69" i="1"/>
  <c r="P14" i="1"/>
  <c r="P8" i="2"/>
  <c r="O25" i="2"/>
  <c r="O25" i="1"/>
  <c r="K25" i="1"/>
  <c r="D69" i="2"/>
  <c r="P11" i="2"/>
  <c r="P15" i="2"/>
  <c r="M19" i="2"/>
  <c r="M21" i="2" s="1"/>
  <c r="O19" i="1"/>
  <c r="O21" i="1" s="1"/>
  <c r="P10" i="1"/>
  <c r="F69" i="1"/>
  <c r="P12" i="1"/>
  <c r="P6" i="2"/>
  <c r="E69" i="2"/>
  <c r="P11" i="1"/>
  <c r="O19" i="2"/>
  <c r="O21" i="2" s="1"/>
  <c r="P5" i="1"/>
  <c r="P20" i="1" s="1"/>
  <c r="L20" i="1"/>
  <c r="G69" i="2"/>
  <c r="K20" i="2"/>
  <c r="P10" i="2"/>
  <c r="N19" i="2"/>
  <c r="P4" i="1"/>
  <c r="O20" i="1"/>
  <c r="P12" i="2"/>
  <c r="N20" i="1"/>
  <c r="N21" i="1" s="1"/>
  <c r="L19" i="1"/>
  <c r="L21" i="1" s="1"/>
  <c r="P9" i="1"/>
  <c r="M19" i="1"/>
  <c r="P13" i="1"/>
  <c r="J19" i="2"/>
  <c r="P4" i="2"/>
  <c r="J25" i="2"/>
  <c r="K19" i="2"/>
  <c r="K25" i="2"/>
  <c r="L19" i="2"/>
  <c r="N20" i="2"/>
  <c r="N21" i="2" s="1"/>
  <c r="J20" i="2"/>
  <c r="P5" i="2"/>
  <c r="L20" i="2"/>
  <c r="M21" i="1"/>
  <c r="O20" i="2"/>
  <c r="J19" i="1"/>
  <c r="J21" i="1" s="1"/>
  <c r="E69" i="1"/>
  <c r="J25" i="1"/>
  <c r="K20" i="1"/>
  <c r="K19" i="1"/>
  <c r="K21" i="1" s="1"/>
  <c r="G69" i="1"/>
  <c r="L1092" i="3"/>
  <c r="L1123" i="3" s="1"/>
  <c r="L1154" i="3" s="1"/>
  <c r="K1093" i="3"/>
  <c r="K1124" i="3" s="1"/>
  <c r="K1155" i="3" s="1"/>
  <c r="N1092" i="3"/>
  <c r="N1123" i="3" s="1"/>
  <c r="N1154" i="3" s="1"/>
  <c r="M1093" i="3"/>
  <c r="M1124" i="3" s="1"/>
  <c r="M1155" i="3" s="1"/>
  <c r="N1093" i="3"/>
  <c r="N1124" i="3" s="1"/>
  <c r="N1155" i="3" s="1"/>
  <c r="O1093" i="3"/>
  <c r="O1124" i="3" s="1"/>
  <c r="O1155" i="3" s="1"/>
  <c r="L1091" i="3"/>
  <c r="L1122" i="3" s="1"/>
  <c r="L1153" i="3" s="1"/>
  <c r="M1092" i="3"/>
  <c r="M1123" i="3" s="1"/>
  <c r="M1154" i="3" s="1"/>
  <c r="L1093" i="3"/>
  <c r="L1124" i="3" s="1"/>
  <c r="L1155" i="3" s="1"/>
  <c r="U1093" i="3"/>
  <c r="U1124" i="3" s="1"/>
  <c r="U1155" i="3" s="1"/>
  <c r="U1186" i="3" s="1"/>
  <c r="T1093" i="3"/>
  <c r="T1124" i="3" s="1"/>
  <c r="T1155" i="3" s="1"/>
  <c r="T1186" i="3" s="1"/>
  <c r="V1093" i="3"/>
  <c r="V1124" i="3" s="1"/>
  <c r="V1155" i="3" s="1"/>
  <c r="V1186" i="3" s="1"/>
  <c r="W1093" i="3"/>
  <c r="W1124" i="3" s="1"/>
  <c r="W1155" i="3" s="1"/>
  <c r="X1093" i="3"/>
  <c r="X1124" i="3" s="1"/>
  <c r="X1155" i="3" s="1"/>
  <c r="X1186" i="3" s="1"/>
  <c r="W1030" i="3"/>
  <c r="W999" i="3"/>
  <c r="U999" i="3"/>
  <c r="U1030" i="3"/>
  <c r="V999" i="3"/>
  <c r="V1030" i="3"/>
  <c r="C964" i="3"/>
  <c r="C1026" i="3" s="1"/>
  <c r="C995" i="3"/>
  <c r="C1057" i="3" s="1"/>
  <c r="P25" i="1" l="1"/>
  <c r="K21" i="2"/>
  <c r="P19" i="1"/>
  <c r="P21" i="1" s="1"/>
  <c r="P20" i="2"/>
  <c r="L21" i="2"/>
  <c r="P19" i="2"/>
  <c r="P25" i="2"/>
  <c r="J21" i="2"/>
  <c r="P21" i="2" s="1"/>
  <c r="P241" i="3"/>
</calcChain>
</file>

<file path=xl/sharedStrings.xml><?xml version="1.0" encoding="utf-8"?>
<sst xmlns="http://schemas.openxmlformats.org/spreadsheetml/2006/main" count="14847" uniqueCount="2154">
  <si>
    <t>KOMİTE I</t>
  </si>
  <si>
    <t xml:space="preserve">TIP2100- HAREKET, KAN DOKUSU ve İMMUNOLOJİ </t>
  </si>
  <si>
    <t>DERS KODU</t>
  </si>
  <si>
    <t>DERS ADI</t>
  </si>
  <si>
    <t>AKTS</t>
  </si>
  <si>
    <t>DERS SAATİ</t>
  </si>
  <si>
    <t>Ders</t>
  </si>
  <si>
    <t>Komite 1</t>
  </si>
  <si>
    <t>Komite 2</t>
  </si>
  <si>
    <t>Komite 3</t>
  </si>
  <si>
    <t>Komite 4</t>
  </si>
  <si>
    <t>Komite 5</t>
  </si>
  <si>
    <t>Komite 6</t>
  </si>
  <si>
    <t>Final</t>
  </si>
  <si>
    <t>TEORİK</t>
  </si>
  <si>
    <t>UYGULAMA</t>
  </si>
  <si>
    <t>LAB.</t>
  </si>
  <si>
    <t>Anatomi</t>
  </si>
  <si>
    <t>TIP2104</t>
  </si>
  <si>
    <t>Yok</t>
  </si>
  <si>
    <t>Anatomi LAB *2</t>
  </si>
  <si>
    <t>TIP2112</t>
  </si>
  <si>
    <t xml:space="preserve">Tıbbi Fizyoloji </t>
  </si>
  <si>
    <t>Biyofizik</t>
  </si>
  <si>
    <t>TIP2118</t>
  </si>
  <si>
    <t xml:space="preserve">Histoloji ve Embriyoloji </t>
  </si>
  <si>
    <t>Farmakoloji</t>
  </si>
  <si>
    <t>TIP2131</t>
  </si>
  <si>
    <t>Tıbbi Mikrobiyoloji</t>
  </si>
  <si>
    <t xml:space="preserve">Fizyoloji                             </t>
  </si>
  <si>
    <t>TIP2107</t>
  </si>
  <si>
    <t>Tıbbi Biyokimya</t>
  </si>
  <si>
    <t>Fizyoloji LAB *2</t>
  </si>
  <si>
    <t>Histoloji ve Embriyoloji</t>
  </si>
  <si>
    <t>Komite AKTS</t>
  </si>
  <si>
    <t>Histoloji ve Embriyoloji LAB *2</t>
  </si>
  <si>
    <t>KOMİTE II</t>
  </si>
  <si>
    <t xml:space="preserve">TIP2200- DOLAŞIM ve SOLUNUM SİSTEMLERİ </t>
  </si>
  <si>
    <t>Tıbbi Biyokimya LAB *2</t>
  </si>
  <si>
    <t>Tıbbi Mikrobiyoloji LAB *2</t>
  </si>
  <si>
    <t>TIP2204</t>
  </si>
  <si>
    <t>Tıbbi Patoloji</t>
  </si>
  <si>
    <t>TIP2212</t>
  </si>
  <si>
    <t>Tıbbi Patoloji LAB *3</t>
  </si>
  <si>
    <t>TIP2218</t>
  </si>
  <si>
    <t>TIP2207</t>
  </si>
  <si>
    <t>Toplam Ders Saati</t>
  </si>
  <si>
    <t>Toplam Lab Saati</t>
  </si>
  <si>
    <t>TIP2205</t>
  </si>
  <si>
    <t>Toplam Teorik Ders Saati</t>
  </si>
  <si>
    <t>Uygulama saati</t>
  </si>
  <si>
    <t>Komite Suresi (Hafta)</t>
  </si>
  <si>
    <t>KOMİTE III</t>
  </si>
  <si>
    <t xml:space="preserve">TIP2300-GASTROİNTESTİNAL SİSTEM, METABOLİZMA ve BAKTERİYOLOJİ </t>
  </si>
  <si>
    <t>BÖLÜM SAYISI</t>
  </si>
  <si>
    <t xml:space="preserve">KOMİTE-1-  HAREKET, KAN DOKUSU ve İMMUNOLOJİ </t>
  </si>
  <si>
    <t>TIP2304</t>
  </si>
  <si>
    <t xml:space="preserve">KOMİTE-2-  DOLAŞIM ve SOLUNUM SİSTEMLERİ </t>
  </si>
  <si>
    <t>TIP2312</t>
  </si>
  <si>
    <t xml:space="preserve">KOMİTE-3-  GASTROİNTESTİNAL SİSTEM, METABOLİZMA ve BAKTERİYOLOJİ </t>
  </si>
  <si>
    <t>TIP2318</t>
  </si>
  <si>
    <t xml:space="preserve">KOMİTE-4-  ENDOKRİN ve ÜROGENİTAL SİSTEMLERİ </t>
  </si>
  <si>
    <t>TIP2307</t>
  </si>
  <si>
    <t>KOMİTE-5-  SİNİR SİSTEMİ ve MİKOLOJİ</t>
  </si>
  <si>
    <t>TIP2331</t>
  </si>
  <si>
    <t>KOMİTE IV</t>
  </si>
  <si>
    <t xml:space="preserve">TIP2400- ENDOKRİN ve ÜROGENİTAL SİSTEMLERİ </t>
  </si>
  <si>
    <t>TIP2404</t>
  </si>
  <si>
    <t>TIP2412</t>
  </si>
  <si>
    <t>TIP2418</t>
  </si>
  <si>
    <t>TIP2407</t>
  </si>
  <si>
    <t>KOMİTE V</t>
  </si>
  <si>
    <t>TIP2500- SİNİR SİSTEMİ ve MİKOLOJİ</t>
  </si>
  <si>
    <t>TIP2504</t>
  </si>
  <si>
    <t>TIP2512</t>
  </si>
  <si>
    <t>TIP2518</t>
  </si>
  <si>
    <t>TIP2505</t>
  </si>
  <si>
    <t>TIP2531</t>
  </si>
  <si>
    <t>KOMİTE VI</t>
  </si>
  <si>
    <t>TIP2600- KLİNİK BİLİMLERE GİRİŞ, DUYU ORGANLARI ve PARAZİTOLOJİ</t>
  </si>
  <si>
    <t>TIP2632</t>
  </si>
  <si>
    <t>Tıbbi Farmakoloji</t>
  </si>
  <si>
    <t>TIP2631</t>
  </si>
  <si>
    <t>TIP2604</t>
  </si>
  <si>
    <t>TIP2612</t>
  </si>
  <si>
    <t>TIP2618</t>
  </si>
  <si>
    <t>TIP2605</t>
  </si>
  <si>
    <t>Toplam AKTS</t>
  </si>
  <si>
    <t>COMMITTEE I</t>
  </si>
  <si>
    <t>MED2100- LOCOMOTION, BLOOD TISSUE AND IMMUNOLOGY</t>
  </si>
  <si>
    <t>CODE</t>
  </si>
  <si>
    <t>COURSES</t>
  </si>
  <si>
    <t>ECTS</t>
  </si>
  <si>
    <t>THEORETIC</t>
  </si>
  <si>
    <t>PRACTICE</t>
  </si>
  <si>
    <t>LABORATORY</t>
  </si>
  <si>
    <t>MED2104</t>
  </si>
  <si>
    <t>Anatomy</t>
  </si>
  <si>
    <t>None</t>
  </si>
  <si>
    <t>MED2112</t>
  </si>
  <si>
    <t>Medical Physiology</t>
  </si>
  <si>
    <t>MED2118</t>
  </si>
  <si>
    <t>Histology and Embryology</t>
  </si>
  <si>
    <t>MED2131</t>
  </si>
  <si>
    <t>Medical Microbiology</t>
  </si>
  <si>
    <t>MED2107</t>
  </si>
  <si>
    <t>Committee ECTS</t>
  </si>
  <si>
    <t>COMMITTEE II</t>
  </si>
  <si>
    <t>MED2200- RESPIRATORY and CARDIOVASCULAR SYSTEM</t>
  </si>
  <si>
    <t>MED2204</t>
  </si>
  <si>
    <t>MED2212</t>
  </si>
  <si>
    <t>MED2218</t>
  </si>
  <si>
    <t>MED2207</t>
  </si>
  <si>
    <t>Medical Biochemistry</t>
  </si>
  <si>
    <t>MED2205</t>
  </si>
  <si>
    <t>Biophysics</t>
  </si>
  <si>
    <t>COMMITTEE III</t>
  </si>
  <si>
    <t>MED2300- GASTROINTESTINAL SYSTEM, METABOLISM and BACTERIOLOGY</t>
  </si>
  <si>
    <t>MED2304</t>
  </si>
  <si>
    <t>MED2312</t>
  </si>
  <si>
    <t>MED2318</t>
  </si>
  <si>
    <t>MED2307</t>
  </si>
  <si>
    <t>MED2331</t>
  </si>
  <si>
    <t>COMMITTEE IV</t>
  </si>
  <si>
    <t>MED2400- ENDOCRINE SYSTEM and UROGENITAL SYSTEM</t>
  </si>
  <si>
    <t>MED2404</t>
  </si>
  <si>
    <t>MED2412</t>
  </si>
  <si>
    <t>MED2418</t>
  </si>
  <si>
    <t>MED2407</t>
  </si>
  <si>
    <t>COMMITTEE V</t>
  </si>
  <si>
    <t xml:space="preserve">MED2500- NERVOUS SYSTEM and MYCOLOGY </t>
  </si>
  <si>
    <t>MED2504</t>
  </si>
  <si>
    <t>MED2512</t>
  </si>
  <si>
    <t>MED2518</t>
  </si>
  <si>
    <t>MED2505</t>
  </si>
  <si>
    <t>MED2531</t>
  </si>
  <si>
    <t>COMMITTEE VI</t>
  </si>
  <si>
    <t>MED2600- INTRODUCTION TO CLINICAL SCIENCES, SENSORY ORGANS and PARASITOLOGY</t>
  </si>
  <si>
    <t>MED2632</t>
  </si>
  <si>
    <t>Medical Pathology</t>
  </si>
  <si>
    <t>MED2629</t>
  </si>
  <si>
    <t>Medical Pharmacology</t>
  </si>
  <si>
    <t>MED2631</t>
  </si>
  <si>
    <t>MED2604</t>
  </si>
  <si>
    <t>MED2612</t>
  </si>
  <si>
    <t>MED2618</t>
  </si>
  <si>
    <t>MED2605</t>
  </si>
  <si>
    <t>TOTAL ECTS</t>
  </si>
  <si>
    <t>KOMİTE 1- HAREKET, KAN DOKUSU VE İMMUNOLOJİ</t>
  </si>
  <si>
    <t>COMMITTEE 1-  LOCOMOTION , BLOOD and IMMUNOLOGY</t>
  </si>
  <si>
    <t>HAFTA</t>
  </si>
  <si>
    <t>WEEK</t>
  </si>
  <si>
    <t>Komite sorumluları:</t>
  </si>
  <si>
    <t>Dr. Ayça Bilginoğlu</t>
  </si>
  <si>
    <t>Committee Chairman:</t>
  </si>
  <si>
    <t>08.30- 09.15</t>
  </si>
  <si>
    <t>Physiology</t>
  </si>
  <si>
    <t xml:space="preserve">Anatomy LAB (Group B) / Histology and Embriology LAB (Group A) </t>
  </si>
  <si>
    <t xml:space="preserve">Medical Microbiology </t>
  </si>
  <si>
    <t>Functions of the erythrocyte</t>
  </si>
  <si>
    <t xml:space="preserve"> Muscles of Cranium and Face-Muscles of Mastication/ Cartilage Tissue</t>
  </si>
  <si>
    <t xml:space="preserve">Bone tissue </t>
  </si>
  <si>
    <t>Natural immunity and phagocytosis Inflammation, Complement-3</t>
  </si>
  <si>
    <t>Dr. Kadir Desdicioğlu</t>
  </si>
  <si>
    <t xml:space="preserve"> Dr. Selma Çalışkan LAB / Hist. and Embr. Dept. Members LAB  </t>
  </si>
  <si>
    <t>09.30- 10.15</t>
  </si>
  <si>
    <t>Muscles of Cranium and Face-Muscles of Mastication / Cartilage Tissue</t>
  </si>
  <si>
    <t>Natural immunity and phagocytosis Inflammation, Complement-4</t>
  </si>
  <si>
    <t>10.30- 11.15</t>
  </si>
  <si>
    <t>Fizyoloji</t>
  </si>
  <si>
    <t xml:space="preserve">Anatomy LAB (Group A) / Histology and Embriology LAB (Group A) </t>
  </si>
  <si>
    <t>Kan ve Lenf Biyokimyası</t>
  </si>
  <si>
    <t>Physical and chemical properties of blood</t>
  </si>
  <si>
    <t>Cartilage Tissue</t>
  </si>
  <si>
    <t>Natural immunity and phagocytosis,  Inflammation, Complement-1</t>
  </si>
  <si>
    <t>Muscles and Fascia of Neck</t>
  </si>
  <si>
    <t>Dr. Leyla Aydın</t>
  </si>
  <si>
    <t>Dr. Gülsen Yılmaz</t>
  </si>
  <si>
    <t>Dr. M. Salih Kaya</t>
  </si>
  <si>
    <t>Dr. Selma Çalışkan</t>
  </si>
  <si>
    <t>11.30- 12.15</t>
  </si>
  <si>
    <t>Kaslar Hakkında Genel Bilgi</t>
  </si>
  <si>
    <t>Introduction to Musculer System</t>
  </si>
  <si>
    <t>Natural immunity and phagocytosis,  Inflammation, Complement-2</t>
  </si>
  <si>
    <t>Dr. Selma çalışkan</t>
  </si>
  <si>
    <t>12.15- 13.30</t>
  </si>
  <si>
    <t>ARA</t>
  </si>
  <si>
    <t>BREAK</t>
  </si>
  <si>
    <t>13.30- 14.15</t>
  </si>
  <si>
    <t xml:space="preserve">Anatomi LAB (Grup A) / Histoloji ve Embriyoloji LAB (Grup B) </t>
  </si>
  <si>
    <t>Anatomi LAB (Grup A)</t>
  </si>
  <si>
    <t xml:space="preserve">Anatomy LAB (Group A) </t>
  </si>
  <si>
    <t xml:space="preserve">Cranium ve Yüz Kasları/ Kıkırdak dokusu </t>
  </si>
  <si>
    <t>Kemik Dokusu</t>
  </si>
  <si>
    <t>Muscles of Cranium and Face Muscles of Mastication</t>
  </si>
  <si>
    <t xml:space="preserve"> Blood and  lymph Biochemistry</t>
  </si>
  <si>
    <t xml:space="preserve"> Functions of the leucocytes</t>
  </si>
  <si>
    <t xml:space="preserve"> Dr. Gülsen Yılmaz</t>
  </si>
  <si>
    <t>Dr. Fahri Bayıroğlu</t>
  </si>
  <si>
    <t xml:space="preserve"> Dr. Selma Çalışkan LAB  </t>
  </si>
  <si>
    <t>14.30- 15.15</t>
  </si>
  <si>
    <t>15.30- 16.15</t>
  </si>
  <si>
    <t xml:space="preserve">Anatomi LAB (Grup B) / Histoloji ve Embriyoloji LAB (Grup A) </t>
  </si>
  <si>
    <t>Anatomi LAB (Grup B)</t>
  </si>
  <si>
    <t xml:space="preserve">Anatomy LAB (Group B) </t>
  </si>
  <si>
    <t xml:space="preserve"> Introduction to Immunology/Antigens</t>
  </si>
  <si>
    <t>16.30- 17.15</t>
  </si>
  <si>
    <t xml:space="preserve">Anatomy LAB (Group A) / Histology and Embriology LAB (Group B) </t>
  </si>
  <si>
    <t xml:space="preserve"> Physiology LAB (Group B)</t>
  </si>
  <si>
    <t>Sırt ve Ense Kasları</t>
  </si>
  <si>
    <t>Hem/Porphyrin metabolism and porphrias</t>
  </si>
  <si>
    <t>Bone formation</t>
  </si>
  <si>
    <t xml:space="preserve"> Coagulation and the mechanism against coagulation</t>
  </si>
  <si>
    <t>Back/ Bone tissue</t>
  </si>
  <si>
    <t>Blood physiology</t>
  </si>
  <si>
    <t>Dr. Fatma Meriç Yılmaz</t>
  </si>
  <si>
    <t xml:space="preserve">All members of Phy.dept. LAB </t>
  </si>
  <si>
    <t>Blood Groups and Transfusion Reactions</t>
  </si>
  <si>
    <t>Bağışıklık Sisteminin Organ, Hücre ve Mediyatörleri</t>
  </si>
  <si>
    <t>Hem/Porfirin metabolizması ve Porfirialar</t>
  </si>
  <si>
    <t>Functıons of trombocytes</t>
  </si>
  <si>
    <t xml:space="preserve"> Muscles of Thoracic Wall,Diafragma and Breast</t>
  </si>
  <si>
    <t>Back and nape muscles</t>
  </si>
  <si>
    <t>Back / Bone tissue</t>
  </si>
  <si>
    <t xml:space="preserve">Anatomi LAB (Grup A) /Hist Emb LAB (Grup B) </t>
  </si>
  <si>
    <t xml:space="preserve">Anatomy LAB (Group A) / Medical Biochemistry LAB-Group B </t>
  </si>
  <si>
    <t>Organs, cells and mediators  of the immun system</t>
  </si>
  <si>
    <t>Muscles of Thoracic Wall , Diafragma and Breast / CBC and AnemiaThalasemia screening tests</t>
  </si>
  <si>
    <t>Presentation of antigens and Tissue Compatibility Antigens-1</t>
  </si>
  <si>
    <t>Hb biochemistry and Hemoglobinopathies</t>
  </si>
  <si>
    <t>Presentation of antigens and Tissue Compatibility Antigens-2</t>
  </si>
  <si>
    <t xml:space="preserve">Anatomi LAB (Grup B) /Hist Emb LAB (Grup A) </t>
  </si>
  <si>
    <t xml:space="preserve">Anatomy LAB (Group B) / Medical Biochemistry LAB-Group A </t>
  </si>
  <si>
    <t>Presentation of antigens and Tissue Compatibility Antigens-3</t>
  </si>
  <si>
    <t>Physiology LAB (Group A)</t>
  </si>
  <si>
    <t>Anatomy LAB-Group A</t>
  </si>
  <si>
    <t xml:space="preserve">Physiology LAB (Group A) </t>
  </si>
  <si>
    <t xml:space="preserve">Physiology LAB (Group B) </t>
  </si>
  <si>
    <t>Muscles of Shoulder and Arm</t>
  </si>
  <si>
    <t>Erythrocyte Leukocyte Count and Coagulation Tests</t>
  </si>
  <si>
    <t>Specific immunity: Recognition, activation, effector mechanisms, regulation-5</t>
  </si>
  <si>
    <t>Dr. Selma Çalışkan LAB</t>
  </si>
  <si>
    <t xml:space="preserve">Physiology Dept. Members LAB </t>
  </si>
  <si>
    <t>Specific immunity: Recognition, activation, effector mechanisms, regulation-6</t>
  </si>
  <si>
    <t>Anatomy LAB-Group B</t>
  </si>
  <si>
    <t>Omuz ve Kol Kasları</t>
  </si>
  <si>
    <t xml:space="preserve"> Muscles of Forearm and Hand</t>
  </si>
  <si>
    <t>Dr. Cem Bozkurt</t>
  </si>
  <si>
    <t>Anatomi LAB-Grup A</t>
  </si>
  <si>
    <t>Specific immunity: Recognition, activation, effector mechanisms, regulation-3</t>
  </si>
  <si>
    <t xml:space="preserve">   Synaptic transmission</t>
  </si>
  <si>
    <t>Muscles of Forearm and Hand</t>
  </si>
  <si>
    <t xml:space="preserve">Dr. Fahri Bayıroğlu </t>
  </si>
  <si>
    <t>Specific immunity: Recognition, activation, effector mechanisms, regulation-4</t>
  </si>
  <si>
    <t>Anatomi LAB-Grup B</t>
  </si>
  <si>
    <t>Specific immunity: Recognition, activation, effector mechanisms, regulation-1</t>
  </si>
  <si>
    <t xml:space="preserve"> Physiology of the nervous tissue</t>
  </si>
  <si>
    <t>Specific immunity: Recognition, activation, effector mechanisms, regulation-2</t>
  </si>
  <si>
    <t xml:space="preserve">Anatomi LAB (Grup A) </t>
  </si>
  <si>
    <t xml:space="preserve">Üst ekstremite damarları </t>
  </si>
  <si>
    <t xml:space="preserve"> Antimikrobik immünite</t>
  </si>
  <si>
    <t>Üst ekstremite sinirleri</t>
  </si>
  <si>
    <t>Vessels of Upper Limb</t>
  </si>
  <si>
    <t>Nerves of Upper Limb</t>
  </si>
  <si>
    <t xml:space="preserve"> Spinal reflexes</t>
  </si>
  <si>
    <t xml:space="preserve">Dr.Selma Çalışkan </t>
  </si>
  <si>
    <t xml:space="preserve">Tıbbi Mikrobiyoloji </t>
  </si>
  <si>
    <t xml:space="preserve">Anatomi LAB (Grup B) </t>
  </si>
  <si>
    <t>Ön Kol ve El Kasları</t>
  </si>
  <si>
    <t>Aşırı duyarlık reaksiyonları</t>
  </si>
  <si>
    <t xml:space="preserve"> Chemical mediators </t>
  </si>
  <si>
    <t>Muscles of Thigh and Hip</t>
  </si>
  <si>
    <t xml:space="preserve">Dr. Fahri Bayıroğlu    </t>
  </si>
  <si>
    <t xml:space="preserve">Dr. Selma Çalışkan </t>
  </si>
  <si>
    <t xml:space="preserve">       Medical Microbiology        </t>
  </si>
  <si>
    <t>Üst Ekstremite Damarları</t>
  </si>
  <si>
    <t>Kalça ve Uyluk Kasları</t>
  </si>
  <si>
    <t xml:space="preserve"> Nerves of Upper Limb</t>
  </si>
  <si>
    <t xml:space="preserve">Hypersensitivity reactions- </t>
  </si>
  <si>
    <t>Hypersensitivity reactions-</t>
  </si>
  <si>
    <t>Vaccines and serums; active and passive immunization</t>
  </si>
  <si>
    <t>Antimicrobial immunity</t>
  </si>
  <si>
    <t>Muscles of Leg and Foot</t>
  </si>
  <si>
    <t xml:space="preserve">Anatomy LAB (Group A) / </t>
  </si>
  <si>
    <t xml:space="preserve">Anatomy LAB (Group A) Medical Microbiology LAB (Group B) </t>
  </si>
  <si>
    <t>Transplantasyon immünitesi</t>
  </si>
  <si>
    <t xml:space="preserve"> Antijen-Antikor reaksiyonları ve serolojik testler</t>
  </si>
  <si>
    <t xml:space="preserve">Vessels of Lower Limb/ </t>
  </si>
  <si>
    <t xml:space="preserve">Nerves of Lower Limb/Ag-Ab reactions and Serological tests </t>
  </si>
  <si>
    <t>Nerve conduction velocity and EMG</t>
  </si>
  <si>
    <t xml:space="preserve"> Dr. Selma Çalışkan LAB /  </t>
  </si>
  <si>
    <t>Tümör immünitesi</t>
  </si>
  <si>
    <t>Otonom Sinir Sistemi</t>
  </si>
  <si>
    <t xml:space="preserve">   Autonomic nervous system</t>
  </si>
  <si>
    <t xml:space="preserve"> Dr. Selma Çalışkan LAB / </t>
  </si>
  <si>
    <t xml:space="preserve">Anatomy LAB (Group B) / </t>
  </si>
  <si>
    <t xml:space="preserve">Anatomy LAB (Group B) Medical Microbiology LAB (Group A) </t>
  </si>
  <si>
    <t>Bacak ve Ayak Kasları</t>
  </si>
  <si>
    <t>Alt Ekstremite Damarları</t>
  </si>
  <si>
    <t>Alt Ekstremite Sinirleri</t>
  </si>
  <si>
    <t xml:space="preserve">Anatomi LAB-Grup A </t>
  </si>
  <si>
    <t xml:space="preserve">Anatomi LAB (Grup A) / Tıbbi Mikrobiyoloji LAB  (Grup B) </t>
  </si>
  <si>
    <t>Bacak ve ayak kasları</t>
  </si>
  <si>
    <t xml:space="preserve">Alt Ekstremite Damarları </t>
  </si>
  <si>
    <t>Alt Ekstremite Sinirleri/ Antijen-Antikor Reaksiyonları ve Serolojik Testler</t>
  </si>
  <si>
    <t>Vessels of Lower Limb</t>
  </si>
  <si>
    <t>Antigen-antibody reactions and serological tests</t>
  </si>
  <si>
    <t>Dr.Selma Çalışkan</t>
  </si>
  <si>
    <t xml:space="preserve">Anatomi LAB-Grup B </t>
  </si>
  <si>
    <t xml:space="preserve">Anatomi LAB (Grup B) / Tıbbi Mikrobiyoloji LAB   LAB (Grup A) </t>
  </si>
  <si>
    <t>Transplantion immunology</t>
  </si>
  <si>
    <t>Nerves of Lower Limb</t>
  </si>
  <si>
    <t xml:space="preserve">Anatomi LAB (Grup B) / Tıbbi Mikrobiyoloji LAB (Grup A) </t>
  </si>
  <si>
    <t>Tumor immunology</t>
  </si>
  <si>
    <t>PRATİK VE TEORİK SINAV</t>
  </si>
  <si>
    <t>PRACTICAL AND THEORETICAL EXAM</t>
  </si>
  <si>
    <t>KOMİTE 2-  DOLAŞIM ve SOLUNUM SİSTEMLERİ</t>
  </si>
  <si>
    <t>COMMITTEE-2- CIRCULATORY AND RESPIRATORY SYSTEMS</t>
  </si>
  <si>
    <t xml:space="preserve">Anatomy LAB (Grup A)/ Histology and Embriology LAB (Group B)  </t>
  </si>
  <si>
    <t>Kalp Anatomisi ve Fetal Dolaşım</t>
  </si>
  <si>
    <t>Kardiyovasküler Sistem Gelişimi</t>
  </si>
  <si>
    <t>Histology of cardiovascular system</t>
  </si>
  <si>
    <t>Heart /Histology of Heart</t>
  </si>
  <si>
    <t>Great vessels of Heart and Subclavian Artery/Histology of Vessels</t>
  </si>
  <si>
    <t xml:space="preserve">           Dr. Fahri Bayıroğlu             </t>
  </si>
  <si>
    <t xml:space="preserve">Dr.Selma Çalışkan, Hist. and Embr. Dept. Members LAB  </t>
  </si>
  <si>
    <t xml:space="preserve">Dr.Selma ÇalışkanHist. and Embr. Dept. Members LAB  </t>
  </si>
  <si>
    <t xml:space="preserve">Anatomy LAB (Group B) / Histology and Embriology LAB (Group B) </t>
  </si>
  <si>
    <t xml:space="preserve">Anatomy LAB (Grup B)/ Histology and Embriology LAB (Group A)  </t>
  </si>
  <si>
    <t>Kalbin Büyük Damarları ve A.subclavia</t>
  </si>
  <si>
    <t>Kalp Sesleri ve Kalp Kapakları</t>
  </si>
  <si>
    <t>Introduction to Cardiovasculer System</t>
  </si>
  <si>
    <t>Heart and Fetal Circulation</t>
  </si>
  <si>
    <t xml:space="preserve">Dr.Selma Çalışkan /  Hist. and Embr. Dept. Members LAB  </t>
  </si>
  <si>
    <t>Kalp Anatomisi / Kalp Histolojisi</t>
  </si>
  <si>
    <t>Kalbin Büyük Damarları/ Damar Histolojisi</t>
  </si>
  <si>
    <t>Great vessels of Heart and Subclavian Artery</t>
  </si>
  <si>
    <t>Development of cardiovascular system</t>
  </si>
  <si>
    <t xml:space="preserve"> Heart sounds and heart valves</t>
  </si>
  <si>
    <t xml:space="preserve">Anatomy LAB (Grup A) </t>
  </si>
  <si>
    <t>Endotel Biyokimyası</t>
  </si>
  <si>
    <t>Fetal Dolaşım ve Gelişimsel Bozukluklar</t>
  </si>
  <si>
    <t xml:space="preserve">Cardiac Action Potential  </t>
  </si>
  <si>
    <t>Arteries of Head and Neck</t>
  </si>
  <si>
    <t>Principles of haemodynamics</t>
  </si>
  <si>
    <t>Veins of Head and Neck</t>
  </si>
  <si>
    <t>Faringeal complex</t>
  </si>
  <si>
    <t>Dr. L. Didem Kozacı</t>
  </si>
  <si>
    <t>Dr. Gülsüm Akdeniz</t>
  </si>
  <si>
    <t>Biophysical Principles of Electrocardiography</t>
  </si>
  <si>
    <t xml:space="preserve">AnatomyLAB (Grup B) </t>
  </si>
  <si>
    <t>Kalp hücrelerinde aksiyon potansiyeli</t>
  </si>
  <si>
    <t>Baş-Boyun Arterleri</t>
  </si>
  <si>
    <t>Hemodinamiğin Prensipleri</t>
  </si>
  <si>
    <t>Baş-Boyun Venleri</t>
  </si>
  <si>
    <t>Coronary circulation</t>
  </si>
  <si>
    <t>Biochemistry of Endothelium</t>
  </si>
  <si>
    <t xml:space="preserve">Anatomy LAB (Grup B) </t>
  </si>
  <si>
    <t>Elektrokardiyografinin (EKG) Biyofiziksel İlkeleri</t>
  </si>
  <si>
    <t xml:space="preserve">  Volume-pressure relationship in the heart</t>
  </si>
  <si>
    <t>Koroner Dolaşım</t>
  </si>
  <si>
    <t>Damar Genişleyebilirliği ve Laplace Yasası</t>
  </si>
  <si>
    <t xml:space="preserve">Hydrostatic Factor of Circulation  </t>
  </si>
  <si>
    <t>Fetal circulatıon and ve developmental defects</t>
  </si>
  <si>
    <t xml:space="preserve">  Physiological and pathological significance of Electrocardiography</t>
  </si>
  <si>
    <t xml:space="preserve">  Dr. Ayça Bilginoglu</t>
  </si>
  <si>
    <t xml:space="preserve"> Coefficient of Viscosity and Turbulant flow  </t>
  </si>
  <si>
    <t>Vessel Distensibility and The Laplace Law</t>
  </si>
  <si>
    <t>Dr. Ayça Bilginoglu</t>
  </si>
  <si>
    <t xml:space="preserve">Fizyoloji LAB (Grup A) / Histoloji ve Embriyoloji LAB (Grup B) </t>
  </si>
  <si>
    <t xml:space="preserve"> Physiology LAB (Group A) / Histology and Embriology LAB (Grup B)</t>
  </si>
  <si>
    <t>Lenfoid Organlar</t>
  </si>
  <si>
    <t>Dolaşım Fizyolojisi/ Lenfoid Organlar</t>
  </si>
  <si>
    <t>Lymphoid organs</t>
  </si>
  <si>
    <t>Arteries and Veins of Thorax</t>
  </si>
  <si>
    <t>Circulatory Physiology / Lymphoid organs</t>
  </si>
  <si>
    <t>Dr.Sevil Çaylı</t>
  </si>
  <si>
    <t>Fizyoloji Öğr. Üyeleri LAB / Hist. ve Embriy.  Öğr. Üyeleri LAB</t>
  </si>
  <si>
    <t xml:space="preserve">Physiology Dept. Members LAB / Hist. and Embr. Dept. Members LAB  </t>
  </si>
  <si>
    <t>Toraks Arterleri ve Venleri</t>
  </si>
  <si>
    <t>Burun ve Paranazal Sinüs Anatomisi</t>
  </si>
  <si>
    <t>Regulation of arterial pressure</t>
  </si>
  <si>
    <t>Nose and Paranasal Sinuses</t>
  </si>
  <si>
    <t xml:space="preserve">Fizyoloji LAB (Grup B) / Histoloji ve Embriyoloji LAB (Grup A) </t>
  </si>
  <si>
    <t xml:space="preserve"> Physiology LAB (Group B) / Histology and Embriology LAB (Grup A)</t>
  </si>
  <si>
    <t>Kan Basıncının Düzenlenmesi</t>
  </si>
  <si>
    <t>Burun ve paranasal sinus anatomisi</t>
  </si>
  <si>
    <t xml:space="preserve">          Dr. Fahri Bayıroğlu </t>
  </si>
  <si>
    <t xml:space="preserve"> </t>
  </si>
  <si>
    <t>Larinks Anatomisi</t>
  </si>
  <si>
    <t>Reaktif Oksijen Molekülleri ve Oksidatif Stres</t>
  </si>
  <si>
    <t xml:space="preserve">Respiratory System Histology </t>
  </si>
  <si>
    <t xml:space="preserve">   Respiration mechamism             </t>
  </si>
  <si>
    <t>Trachea, Lungs and Mediastinum</t>
  </si>
  <si>
    <t>Dr. H. Nakkaş</t>
  </si>
  <si>
    <t xml:space="preserve">  Volume and capacities of the lungs</t>
  </si>
  <si>
    <t>Trachea, akciğer ve mediastinum anatomisi</t>
  </si>
  <si>
    <t xml:space="preserve">Larynx </t>
  </si>
  <si>
    <t>Larynx</t>
  </si>
  <si>
    <t>Akciğer Hacim ve Kapasiteleri</t>
  </si>
  <si>
    <t xml:space="preserve">Larynx  </t>
  </si>
  <si>
    <t>Solunum Biyomekaniği</t>
  </si>
  <si>
    <t xml:space="preserve"> Reactive  oxygen molecules and oxidative stress </t>
  </si>
  <si>
    <t>Biomechanics of Respiration</t>
  </si>
  <si>
    <t>Anatomy LAB (Grup A) / Histology and Embriology LAB (Grup B)</t>
  </si>
  <si>
    <t>Physiology LAB (Group B)</t>
  </si>
  <si>
    <t>Lymphatic system/ Respiratory System Histology</t>
  </si>
  <si>
    <t xml:space="preserve"> Respiratory physiology</t>
  </si>
  <si>
    <t xml:space="preserve">Dr.Selma Çalışkan/Hist. and Embr. Dept. Members LAB  </t>
  </si>
  <si>
    <t>All members of Phy.dept. LAB</t>
  </si>
  <si>
    <t>Anatomy LAB (Grup B) / Histology and Embriology LAB (Grup A)</t>
  </si>
  <si>
    <t>Lenfatik sistem Anatomisi</t>
  </si>
  <si>
    <t xml:space="preserve">         Dr. Fahri Bayıroğlu            </t>
  </si>
  <si>
    <t xml:space="preserve">Fizyoloji LAB (Grup B) </t>
  </si>
  <si>
    <t xml:space="preserve">Fizyoloji LAB (Grup A) </t>
  </si>
  <si>
    <t>Lenfatik sistem anatomisi/ Solunum Sistemi Histolojisi</t>
  </si>
  <si>
    <t>Solunum Fizyolojisi</t>
  </si>
  <si>
    <t xml:space="preserve"> Lymphatic system</t>
  </si>
  <si>
    <t xml:space="preserve">  Fizyoloji   Öğr. Üyeleri LAB</t>
  </si>
  <si>
    <t>Anatomi LAB (Grup A) / Histoloji ve Embriyoloji LAB (Grup B)</t>
  </si>
  <si>
    <t>Respiratory system development and anomalies</t>
  </si>
  <si>
    <t>Anatomi LAB (Grup B) / Histoloji ve Embriyoloji LAB (Grup A)</t>
  </si>
  <si>
    <t>KOMİTE 3-  GASTROİNTESTİNAL SİSTEM ve BAKTERİYOLOJİ</t>
  </si>
  <si>
    <t>COMMITTEE-3- GASTROINTESTINAL SYSTEM and BACTERIOLOGY</t>
  </si>
  <si>
    <t>Dr. Sevil Çaylı</t>
  </si>
  <si>
    <t xml:space="preserve">Anatomy LAB (Grup A) /  Histol.and Embr.LAB (Group B) </t>
  </si>
  <si>
    <t xml:space="preserve">Anatomy LAB (Group A) / Medical Microbiology LAB (Group B) </t>
  </si>
  <si>
    <t>Normal Flora</t>
  </si>
  <si>
    <t>Bakteriyel Patogenez</t>
  </si>
  <si>
    <t xml:space="preserve"> Functional regulation of gastrointestinal system</t>
  </si>
  <si>
    <t>Oral Cavity and salivary gland /  Oral Cavity</t>
  </si>
  <si>
    <t xml:space="preserve">Pharynx and esophagus </t>
  </si>
  <si>
    <t xml:space="preserve">   Bacterial pathogenesis-         </t>
  </si>
  <si>
    <t>Abdominal wall and inguinal canal / Examination bacteria cultures</t>
  </si>
  <si>
    <t>Dr. Nural Cevahir</t>
  </si>
  <si>
    <t>Dr. Z. Cibali Açıkgöz</t>
  </si>
  <si>
    <t xml:space="preserve">Dr.Selma Çalışkan / Hist. and Embr. Dept. Members LAB  </t>
  </si>
  <si>
    <t>Dr. Rıza Durmaz</t>
  </si>
  <si>
    <t xml:space="preserve"> Dr. Selma Çalışkan LAB / Dr. Rıza Durmaz, Dr. Tuba DAL LAB</t>
  </si>
  <si>
    <t>Gastrointestinal Sistemin Fonksiyonel Düzenlenmesi</t>
  </si>
  <si>
    <t xml:space="preserve">   Bacterial pathogenesis-        </t>
  </si>
  <si>
    <t xml:space="preserve">Anatomy LAB (Grup B) /  Histol.and Embr.LAB (Group A) </t>
  </si>
  <si>
    <t xml:space="preserve">Anatomy LAB (Group B) / Medical Microbiology LAB (Group A) </t>
  </si>
  <si>
    <t>Mikrobiyolojik Örneklerin Alınması ve Transportu</t>
  </si>
  <si>
    <t>Moleküler Yöntemlerin Klinik Mikrobiyolojide Kullanımı</t>
  </si>
  <si>
    <t>Abdominal wall and inguinal canal</t>
  </si>
  <si>
    <t>Histology of oral cavity</t>
  </si>
  <si>
    <t xml:space="preserve">Anatomi LAB (Grup A) / Hist. ve Embr.i LAB (Grup B) </t>
  </si>
  <si>
    <t xml:space="preserve">Anatomi LAB (Grup A) / T. Mikrobiyoloji LAB  (Grup B) </t>
  </si>
  <si>
    <t>Ağız anatomisi ve tükürük bezleri/Ağız Boşluğu</t>
  </si>
  <si>
    <t>Çiğneme ve Yutma</t>
  </si>
  <si>
    <t>Oral Cavity and salivary gland</t>
  </si>
  <si>
    <t>Pharynx  and esophagus</t>
  </si>
  <si>
    <t>Histologyof upper digestive tract</t>
  </si>
  <si>
    <t>Mastication and swallowing</t>
  </si>
  <si>
    <t xml:space="preserve">Anatomi LAB (Grup A) / Hist.ve Embri.LAB (Grup B) </t>
  </si>
  <si>
    <t xml:space="preserve">Anatomi LAB (Grup B) / Histoloji ve Embr.LAB (Grup A) </t>
  </si>
  <si>
    <t xml:space="preserve">Anatomi LAB (Grup B) / T. Mikrobiyoloji LAB  (Grup A) </t>
  </si>
  <si>
    <t xml:space="preserve"> Normal microbial flora of human body</t>
  </si>
  <si>
    <t xml:space="preserve"> Collection, transport and processing of clinical specimens  </t>
  </si>
  <si>
    <t xml:space="preserve"> Molecular Diagnostic Tools in Medical Microbiology </t>
  </si>
  <si>
    <t>Dr. Tuba Dal</t>
  </si>
  <si>
    <t xml:space="preserve">T.Mikrobiyoloji LAB (Grup A) </t>
  </si>
  <si>
    <t>Anatomy LAB (Grup A) / Histology and Embryology LAB (Grup B)</t>
  </si>
  <si>
    <t>M. Biochemistry</t>
  </si>
  <si>
    <t>Mide ve İnce Bağırsak Anatomisi</t>
  </si>
  <si>
    <t>Gram Pozitif Bakterilerin İncelenmesi</t>
  </si>
  <si>
    <t xml:space="preserve"> Staphylococci </t>
  </si>
  <si>
    <t>Stomach and small intestines / Histologyof upper digestive tract</t>
  </si>
  <si>
    <t>Gram positive spor-forming aerobic bacilli</t>
  </si>
  <si>
    <t>Metabolic birth-defects and neonatal screening tests</t>
  </si>
  <si>
    <t>Large  intestiness / Histologyof lower digestive tract</t>
  </si>
  <si>
    <t>Neisseria ve Moraxella</t>
  </si>
  <si>
    <t xml:space="preserve">T.Mikrobiyoloji LAB (Grup B) </t>
  </si>
  <si>
    <t>Anatomy LAB (Grup B) / Histology and Embryology LAB (Grup A)</t>
  </si>
  <si>
    <t>Stafilokoklar</t>
  </si>
  <si>
    <t>Tükrük Salgılanması</t>
  </si>
  <si>
    <t>Gram pozitif aerop sporlu basiller</t>
  </si>
  <si>
    <t>Kalın Bağırsak Anatomisi</t>
  </si>
  <si>
    <t>Stomach and small intestines</t>
  </si>
  <si>
    <t xml:space="preserve"> Histology of lower digestive tract</t>
  </si>
  <si>
    <t>Large intestines</t>
  </si>
  <si>
    <t xml:space="preserve">Anatomi LAB (Grup A) / Hist. ve Embr.LAB (Grup B) </t>
  </si>
  <si>
    <t xml:space="preserve">M.Microbiology LAB (Group A) </t>
  </si>
  <si>
    <t>Mide ve İnce Bağırsak Anatomisi/ Üst GİS</t>
  </si>
  <si>
    <t>Streptokoklar ve Enterokoklar</t>
  </si>
  <si>
    <t>Gastrik Salgılama</t>
  </si>
  <si>
    <t xml:space="preserve"> Saliva secretion</t>
  </si>
  <si>
    <t>Streptococci and enterococcci</t>
  </si>
  <si>
    <t>Examination of gram-positive bacteria</t>
  </si>
  <si>
    <t>Kalın Bağırsak Anatomisi/ Alt GIS</t>
  </si>
  <si>
    <t>Pankreatik Salgılama</t>
  </si>
  <si>
    <t xml:space="preserve"> Pancreas secretions</t>
  </si>
  <si>
    <t xml:space="preserve">Anatomi LAB (Grup B) / Hist. ve Embr.LAB (Grup A) </t>
  </si>
  <si>
    <t xml:space="preserve">M.Microbiology LAB (Group B) </t>
  </si>
  <si>
    <t xml:space="preserve">Metabolik dogum defektleri ve yenidogan tarama testleri </t>
  </si>
  <si>
    <t xml:space="preserve">Neisseria and Moraxella </t>
  </si>
  <si>
    <t>Karaciğer, safra yolları, pancreas ve dalak anatomisi/ Karaciğer, Pankreas, Safra Kesesi</t>
  </si>
  <si>
    <t>Salmonella, Shigella, Yersinia</t>
  </si>
  <si>
    <t>Non-fermenterler ve Seyrek Gram Negatif Basiller (HACEK grubu bakteriler,Capnocytophaga türleri)</t>
  </si>
  <si>
    <t>Vibrio, Campylobakter, Helikobakter</t>
  </si>
  <si>
    <t xml:space="preserve">Liver, gallbladder and pancreas  </t>
  </si>
  <si>
    <t>Vitamines and Coenzymes-1</t>
  </si>
  <si>
    <t>Non-fermentative bacteria and other uncommon gram negative bacilli (HACEK group of bacteries)</t>
  </si>
  <si>
    <t>Vibrio, Campylobacter and Helicobacter</t>
  </si>
  <si>
    <t>Dr.Rıza Durmaz</t>
  </si>
  <si>
    <t>Vitamines and Coenzymes-2</t>
  </si>
  <si>
    <t xml:space="preserve"> Gram positive non-spor forming aerobic bacilli</t>
  </si>
  <si>
    <t>Introduction to Enteric gram negative bacteria</t>
  </si>
  <si>
    <t>Biliary secretion</t>
  </si>
  <si>
    <t>Peritoneum</t>
  </si>
  <si>
    <t>Vitamines and Coenzymes-3</t>
  </si>
  <si>
    <t xml:space="preserve">Dr. Rıza Durmaz </t>
  </si>
  <si>
    <t xml:space="preserve">Dr. Selma Çalışkan  </t>
  </si>
  <si>
    <t>Vitamines and Coenzymes-4</t>
  </si>
  <si>
    <t xml:space="preserve">Anatomi LAB-Grup A /Tıbbi Mikrobiyoloji LAB  (Grup B) </t>
  </si>
  <si>
    <t>Anatomy LAB (Grup A) / Histology and Embryology LAB/Grup B)</t>
  </si>
  <si>
    <t xml:space="preserve">Anatomy LAB (Grup A) /Med. Microbiology LAB (Group B) </t>
  </si>
  <si>
    <t xml:space="preserve">Periton Anatomisi / Enterik Bakterilerin İncelenmesi </t>
  </si>
  <si>
    <t xml:space="preserve"> Digestion and absorbtion</t>
  </si>
  <si>
    <t xml:space="preserve">Liver, gall bladder, pancreas, spleen / Histology of Liver, bile ducts, pancreas and spleen </t>
  </si>
  <si>
    <t xml:space="preserve">Peritoneum / Examination of enteric bacteria </t>
  </si>
  <si>
    <t xml:space="preserve">Anatomi LAB-Grup B /Tıbbi Mikrobiyoloji LAB  (Grup A) </t>
  </si>
  <si>
    <t>Anatomy LAB (Grup B) / Histology and Embryology LAB/Grup A)</t>
  </si>
  <si>
    <t xml:space="preserve">Anatomy LAB (Grup B) /Med. Microbiology LAB (Group A) </t>
  </si>
  <si>
    <t>Gram pozitif aerop sporsuz basiller</t>
  </si>
  <si>
    <t>Enterik Gram negatif Basillere Giriş</t>
  </si>
  <si>
    <t>Liver, gall bladder, Pancreas and spleen</t>
  </si>
  <si>
    <t>Eser Element Metabolizması</t>
  </si>
  <si>
    <t>Detoksifikasyon ve Atılım Metabolizması</t>
  </si>
  <si>
    <t>GİS Gelişimi ve Anomalileri</t>
  </si>
  <si>
    <t>Mikobakteriler</t>
  </si>
  <si>
    <t xml:space="preserve">Dr. Sevil Çaylı  </t>
  </si>
  <si>
    <t>Vessels of Abdominal Cavity and Portal Vein / Examination of gram-negative bacteria</t>
  </si>
  <si>
    <t>Metabolism of the trace elements</t>
  </si>
  <si>
    <t>Development of GIS and related anomalies</t>
  </si>
  <si>
    <t xml:space="preserve">Dr. Gülsen Yılmaz   </t>
  </si>
  <si>
    <t>Regulation of body heat</t>
  </si>
  <si>
    <t>Haemophilus ve Bordatella</t>
  </si>
  <si>
    <t>Pasteurella ve Francisella</t>
  </si>
  <si>
    <t>Aktinomiçesler ve Nocardia</t>
  </si>
  <si>
    <t>Vessels of Abdominal Cavity and Portal Vein</t>
  </si>
  <si>
    <t>Actinomyces and Nocardia</t>
  </si>
  <si>
    <t>Mycobacteria</t>
  </si>
  <si>
    <t xml:space="preserve">Medical Microbiology  </t>
  </si>
  <si>
    <t>Legionella,Bartonella ve bazı sıradışı patojen bakteriler</t>
  </si>
  <si>
    <t>Brucella</t>
  </si>
  <si>
    <t>Mikoplazma ve Üreoplazma</t>
  </si>
  <si>
    <t>Mycoplasma and Ureaplasma</t>
  </si>
  <si>
    <t xml:space="preserve">Anatomi LAB-Grup A / Tıbbi Mikrobiyoloji LAB  (Grup B) </t>
  </si>
  <si>
    <t xml:space="preserve">Tıbbi Mikrobiyoloji LAB (Grup A) </t>
  </si>
  <si>
    <t>Medical Microbiology (Grup A)</t>
  </si>
  <si>
    <t>Abdomen Damarları ve Vena Portae Anatomisi</t>
  </si>
  <si>
    <t>Abdomen Damarları ve Vena porta Anatomisi / Gram Negatif Bakterilerin İncelenmesi</t>
  </si>
  <si>
    <t>Haemophylus and Bordetella</t>
  </si>
  <si>
    <t xml:space="preserve"> Detoxification and Excretory mechanisms</t>
  </si>
  <si>
    <t>Investigation of Mycobacteria</t>
  </si>
  <si>
    <t xml:space="preserve">  Dr. Tuba Dal</t>
  </si>
  <si>
    <t>Legionella, Bartonella and some unusual pathogens</t>
  </si>
  <si>
    <t xml:space="preserve">Anatomi LAB-Grup B / Tıbbi Mikrobiyoloji LAB  (Grup A) </t>
  </si>
  <si>
    <t xml:space="preserve">Tıbbi Mikrobiyoloji LAB (Grup B) </t>
  </si>
  <si>
    <t>Medical Microbiology (Grup B)</t>
  </si>
  <si>
    <t>Francisella, Pasteurella</t>
  </si>
  <si>
    <t>Medical Microbiology (GrupB)</t>
  </si>
  <si>
    <t>Med. Microbiology LAB-Group A</t>
  </si>
  <si>
    <t>Rickettsiaceae and Erlichia</t>
  </si>
  <si>
    <t xml:space="preserve"> Examination of anaerobic bacteria     </t>
  </si>
  <si>
    <t>Anaerop Bakteriler</t>
  </si>
  <si>
    <t>Chlamydiaceae</t>
  </si>
  <si>
    <t>Anaerop Bacteria</t>
  </si>
  <si>
    <t xml:space="preserve">Dr. Sevil Çaylı </t>
  </si>
  <si>
    <t>Development of GIS and Abnormalities</t>
  </si>
  <si>
    <t>Tıbbi Mikrobiyoloji LAB (Grup A)</t>
  </si>
  <si>
    <t>Spiroketler ve Diğer Spiral Bakteriler</t>
  </si>
  <si>
    <t>Rickettsia ve Erlichia</t>
  </si>
  <si>
    <t>Spirochetes and other spiral bacterias</t>
  </si>
  <si>
    <t>Klamidya</t>
  </si>
  <si>
    <t>Tıbbi Mikrobiyoloji LAB (Grup B)</t>
  </si>
  <si>
    <t>ARA TATİL</t>
  </si>
  <si>
    <t>WINTER BREAK</t>
  </si>
  <si>
    <t>1. HAFTA</t>
  </si>
  <si>
    <t>1ST WEEK</t>
  </si>
  <si>
    <t>COMMITTEE-4- ENDOCRIN AND UROGENITAL SYSTEM</t>
  </si>
  <si>
    <t xml:space="preserve">M. Biochemistry </t>
  </si>
  <si>
    <t>Histology and embryology</t>
  </si>
  <si>
    <t>Histology LAB Grup A</t>
  </si>
  <si>
    <t xml:space="preserve"> General properties and mechanism of action of hormones</t>
  </si>
  <si>
    <t>Development and histology of thyroid and parathyroid</t>
  </si>
  <si>
    <t>Histology of hypophysis, thyroid and parathyroid</t>
  </si>
  <si>
    <t>Physiology of thyroid hormones</t>
  </si>
  <si>
    <t>Dr. Meltem Özgüner</t>
  </si>
  <si>
    <t xml:space="preserve">Hist. and Embr. Dept. Members LAB  </t>
  </si>
  <si>
    <t>Histology LAB Grup B</t>
  </si>
  <si>
    <t xml:space="preserve"> Introduction to endocrine physiology</t>
  </si>
  <si>
    <t xml:space="preserve"> Hormones of adenohypophysis and neurohypophysis</t>
  </si>
  <si>
    <t xml:space="preserve"> Thyroid hormones and metabolism</t>
  </si>
  <si>
    <t>Adenohypophysis and pineal gland hormones</t>
  </si>
  <si>
    <t>Dr. Cemile Biçer</t>
  </si>
  <si>
    <t>Dr. Fahri  Bayıroğlu</t>
  </si>
  <si>
    <t xml:space="preserve"> development and histology of hypophysis</t>
  </si>
  <si>
    <t>Hypothalamic  and neurohypophyseal hormones</t>
  </si>
  <si>
    <t>Dr. M.Özgüner</t>
  </si>
  <si>
    <t>COMMITTEE-4- ENDOCRIN ND UROGENITAL SYSTEM</t>
  </si>
  <si>
    <t xml:space="preserve">Anatomy LAB (Group A) / Hist. and Embr.LAB (Group B)+N19:N30 </t>
  </si>
  <si>
    <t xml:space="preserve">Adrenal cortex hormones </t>
  </si>
  <si>
    <t>Histology of adrenal glands and Pancreas</t>
  </si>
  <si>
    <t>Kidney, urether, bladder and urethra/ Histology of CNS</t>
  </si>
  <si>
    <t xml:space="preserve">Anatomy LAB (Group A) / Hist. and Embr.LAB (Group B) </t>
  </si>
  <si>
    <t xml:space="preserve">Anatomy LAB (Group B) / Hist. and Embr. LAB (Group A) </t>
  </si>
  <si>
    <t>Kidney, urether, bladder and urethra</t>
  </si>
  <si>
    <t>Histology and development of adrenal glands</t>
  </si>
  <si>
    <t>Physiology of the adrenal cortex and medulla hormones</t>
  </si>
  <si>
    <t xml:space="preserve">Pancreas and diffuse neuroendocrine system </t>
  </si>
  <si>
    <t>Histology</t>
  </si>
  <si>
    <t>Physiopathology of Thyroid Hormones</t>
  </si>
  <si>
    <t>Urinary System Histology</t>
  </si>
  <si>
    <t>Hormones of calcium and phosphorus metabolism</t>
  </si>
  <si>
    <t>Reabsorption and Secretion in kidney tubules</t>
  </si>
  <si>
    <t>Urinary system development</t>
  </si>
  <si>
    <t xml:space="preserve">Male Genital Organs/ </t>
  </si>
  <si>
    <t xml:space="preserve"> Dr. Selma Çalışkan LAB /</t>
  </si>
  <si>
    <t>Male Genital Organs/</t>
  </si>
  <si>
    <t>Anatomy LAB (Group B) /</t>
  </si>
  <si>
    <t>Hormones of tissue and GI System</t>
  </si>
  <si>
    <t>Male Genital Organs</t>
  </si>
  <si>
    <t>Dr. Hilal Nakkaş</t>
  </si>
  <si>
    <t>Anatomy LAB (Group B) / H</t>
  </si>
  <si>
    <t xml:space="preserve"> Dr. Selma Çalışkan LAB </t>
  </si>
  <si>
    <t>Histology of Male Reproductive System</t>
  </si>
  <si>
    <t xml:space="preserve"> Development of male Reproductive system</t>
  </si>
  <si>
    <t>Electrolytes</t>
  </si>
  <si>
    <t>M. Biochemistry LAB-Group A / Histology and Embriology LAB (Group B)</t>
  </si>
  <si>
    <t>Urinanalysis and tests of urine/ Male Reproductive System</t>
  </si>
  <si>
    <t>Nerves and vessels of pelvis and perineum / Female Reproductive System</t>
  </si>
  <si>
    <t xml:space="preserve"> Development of Female Reproductive system</t>
  </si>
  <si>
    <t>Diseases in which urinary tests are used/ Male Reproductive System</t>
  </si>
  <si>
    <t>Pelvis and Perineum</t>
  </si>
  <si>
    <t xml:space="preserve"> Physiology of male Genital hormones</t>
  </si>
  <si>
    <t xml:space="preserve"> Renal Clearance</t>
  </si>
  <si>
    <t>Urine concentration and dilution</t>
  </si>
  <si>
    <t>Acid-base balance</t>
  </si>
  <si>
    <t xml:space="preserve"> Acid Base Balance</t>
  </si>
  <si>
    <t>Female Genital organs</t>
  </si>
  <si>
    <t xml:space="preserve">Anatomi </t>
  </si>
  <si>
    <t xml:space="preserve"> Histology and Development of Mammary glands</t>
  </si>
  <si>
    <t xml:space="preserve"> Physiology of Female Genital hormones</t>
  </si>
  <si>
    <t>Nerves and Vessels of Pelvis and Perineum</t>
  </si>
  <si>
    <t>Anatomy LAB (Group A) / Hist. and Embr.LAB (Group B)</t>
  </si>
  <si>
    <t>Female Genital Organs /  Female Reproductive System 2</t>
  </si>
  <si>
    <t>Nerves and vessels of pelvis and perineum / Histology of Mammary glands</t>
  </si>
  <si>
    <t>Anatomy LAB (Group B) / Hist. and Embr.LAB (Group A)</t>
  </si>
  <si>
    <t>COMMITTEE 5- NERVOUS SYSTEM and MYCOLOGY</t>
  </si>
  <si>
    <t>Anatomy LAB (Group A) / Hist. and Emb. LAB  (Grup B)</t>
  </si>
  <si>
    <t xml:space="preserve"> Functions of the basal ganglia</t>
  </si>
  <si>
    <t xml:space="preserve"> Dr. Selma Çalışkan LAB /Hist. and Embr. Dept. Members LAB  </t>
  </si>
  <si>
    <t xml:space="preserve">Biophysics </t>
  </si>
  <si>
    <t>Electrical Properties of the Neuron</t>
  </si>
  <si>
    <t xml:space="preserve">Dr. Gülsüm Akdeniz </t>
  </si>
  <si>
    <t>Anatomy LAB (Group B) / Hist. and Emb. LAB  (Grup A)</t>
  </si>
  <si>
    <t>Introduction to central nervous system</t>
  </si>
  <si>
    <t>Development of CNS</t>
  </si>
  <si>
    <t>Spinal Cord</t>
  </si>
  <si>
    <t xml:space="preserve">Histology and Embryology </t>
  </si>
  <si>
    <t>Basal Ganglia and Limbic System</t>
  </si>
  <si>
    <t>Functional Organization of Nervous System</t>
  </si>
  <si>
    <t>Peripheral nerve and ganglions</t>
  </si>
  <si>
    <t>Dr. Fahri Bayiroglu</t>
  </si>
  <si>
    <t>Histology of CNS</t>
  </si>
  <si>
    <t xml:space="preserve"> Telencephalon</t>
  </si>
  <si>
    <t>Anatomi LAB-2</t>
  </si>
  <si>
    <t>Cerebellum</t>
  </si>
  <si>
    <t>Sensory cortex</t>
  </si>
  <si>
    <t>Anatomi LAB-1</t>
  </si>
  <si>
    <t>Ascending and Descending Pathways</t>
  </si>
  <si>
    <t>Diencephalon</t>
  </si>
  <si>
    <t>Mesencephalon and Pons</t>
  </si>
  <si>
    <t>Bulbus and cerebellum</t>
  </si>
  <si>
    <t xml:space="preserve">Physiology  </t>
  </si>
  <si>
    <t xml:space="preserve">Anatomi LAB (Group A)  / Hist. and Embr.LAB (Group B) </t>
  </si>
  <si>
    <t>Spinal cord</t>
  </si>
  <si>
    <t>Physiology of sleep</t>
  </si>
  <si>
    <t xml:space="preserve">Diencephalon, brain stem, cerebellum / Histology of  PSS </t>
  </si>
  <si>
    <t xml:space="preserve">Dr. Selma Çalışkan  / Hist. and Embr. Dept. Members LAB  </t>
  </si>
  <si>
    <t>Introduction to medical Mycology</t>
  </si>
  <si>
    <t xml:space="preserve">Anatomi LAB (Group B)  / Hist. and Embr.LAB (Group A) </t>
  </si>
  <si>
    <t>Anatomy LAB (Group A)</t>
  </si>
  <si>
    <t>EEG</t>
  </si>
  <si>
    <t>Subcutanous mycoses</t>
  </si>
  <si>
    <t>Cranial nerves</t>
  </si>
  <si>
    <t xml:space="preserve"> Physiology Dept. Members LAB  </t>
  </si>
  <si>
    <t xml:space="preserve">Dr. Selma Çalışkan LAB </t>
  </si>
  <si>
    <t>Systemic  mycoses</t>
  </si>
  <si>
    <t>Anatomy LAB (Group B)</t>
  </si>
  <si>
    <t>Brain ventricles, meninges and sinuses</t>
  </si>
  <si>
    <t>Cranial Nerves (I-VI)</t>
  </si>
  <si>
    <t>Cranial Nerves (VII-XII))</t>
  </si>
  <si>
    <t>Cranial Nerves (VII-XII)</t>
  </si>
  <si>
    <t>Superficial and cutanous mycoses</t>
  </si>
  <si>
    <t>Learning and memory</t>
  </si>
  <si>
    <t>Spinal Nerves</t>
  </si>
  <si>
    <t>Anatomi LAB-(Group A) /M.Microbiology LAB (Group B)</t>
  </si>
  <si>
    <t>Brain ventricles, menings and sinuses</t>
  </si>
  <si>
    <t>Opportunistic Mycoses</t>
  </si>
  <si>
    <t>Autonomic nervous system /Examination of dermatofits and some opportunistic mycoses</t>
  </si>
  <si>
    <t>Myctoxins  and Antifungals</t>
  </si>
  <si>
    <t>Anatomi LAB-(Group B) /M.Microbiology LAB (Group A)</t>
  </si>
  <si>
    <t>Vestibular system and the sense of balance</t>
  </si>
  <si>
    <t>Autonomic nervous system</t>
  </si>
  <si>
    <t>Vessels of CNS</t>
  </si>
  <si>
    <t>Physiology of pain</t>
  </si>
  <si>
    <t>Biophysics of  medical imaging</t>
  </si>
  <si>
    <t>COMMITTEE 6-  INTRODUCTION TO CLINICAL SCIENCES, SENSORY ORGANS and PARACYTOLOGY</t>
  </si>
  <si>
    <t>Dr. Ayşenur Çam</t>
  </si>
  <si>
    <t>Pathology</t>
  </si>
  <si>
    <t>Introduction to Pathology</t>
  </si>
  <si>
    <t>the development and histology of the ear</t>
  </si>
  <si>
    <t>Biophysics of Visual Perception</t>
  </si>
  <si>
    <t>Introduction to parasitology</t>
  </si>
  <si>
    <t xml:space="preserve">Dr. Berrak G. Öcal </t>
  </si>
  <si>
    <t xml:space="preserve"> Intestinal and urogenital protozoons-1</t>
  </si>
  <si>
    <t>Pharmacology</t>
  </si>
  <si>
    <t xml:space="preserve"> Introduction to Pharmacology</t>
  </si>
  <si>
    <t>Methods of Drug Use</t>
  </si>
  <si>
    <t>Absorption and biovailability of drugs</t>
  </si>
  <si>
    <t>Eye</t>
  </si>
  <si>
    <t>Eye / Histology of Sensory organs</t>
  </si>
  <si>
    <t>General mechanism of cell damage</t>
  </si>
  <si>
    <t xml:space="preserve">Dr. Selma Çalışkan / Hist. and Embr. Dept. Members LAB  </t>
  </si>
  <si>
    <t>Dr. Ayşegül Aksoy Altınboğa</t>
  </si>
  <si>
    <t>Cellular response to stress and injury</t>
  </si>
  <si>
    <t xml:space="preserve">Cellular aging and the mechanism of cell death </t>
  </si>
  <si>
    <t xml:space="preserve"> Drug metabolism</t>
  </si>
  <si>
    <t>Intracellular accumulations</t>
  </si>
  <si>
    <t>Blood and tissue parasite-3</t>
  </si>
  <si>
    <t>Biophysics of the ear</t>
  </si>
  <si>
    <t xml:space="preserve">Pathology; </t>
  </si>
  <si>
    <t>Edema</t>
  </si>
  <si>
    <t>Dr. Berrak G. Öcal</t>
  </si>
  <si>
    <t>Ear</t>
  </si>
  <si>
    <t>Blood and tissue parasite-1</t>
  </si>
  <si>
    <t>Blood and tissue parasite-2</t>
  </si>
  <si>
    <t xml:space="preserve"> Intestinal and urogenital protozoons-2</t>
  </si>
  <si>
    <t xml:space="preserve"> Intestinal and urogenital protozoons-3</t>
  </si>
  <si>
    <t xml:space="preserve">Anatomi LAB  (Grup A) / Physiology LAB (Group B) </t>
  </si>
  <si>
    <t>Medical Microbiology LAB (Group A) / Pathology LAB (Group B)</t>
  </si>
  <si>
    <t>Drug-Receptor interactions</t>
  </si>
  <si>
    <t>Ear / Sensory Physiology</t>
  </si>
  <si>
    <t>Examination of helmints/ Cellular injury</t>
  </si>
  <si>
    <t>Examination of protozoons/  Hemodynamic disorders</t>
  </si>
  <si>
    <t xml:space="preserve">Dr. Selma Çalışkan / Physiology Dept. Members LAB </t>
  </si>
  <si>
    <t>The factors on drug effects</t>
  </si>
  <si>
    <t xml:space="preserve">Anatomi LAB  (Grup B) / Physiology LAB (Group A) </t>
  </si>
  <si>
    <t>Cestodes-1</t>
  </si>
  <si>
    <t>Cestodes-2</t>
  </si>
  <si>
    <t>Chronic inflammation</t>
  </si>
  <si>
    <t>Nematodes-1</t>
  </si>
  <si>
    <t>Toxic effects of drugs</t>
  </si>
  <si>
    <t>Wound healing and repair</t>
  </si>
  <si>
    <t>Nematodes-2</t>
  </si>
  <si>
    <t>Pathology of genetic disorders</t>
  </si>
  <si>
    <t>Trematodes</t>
  </si>
  <si>
    <t>Hemostasis and Thrombosis</t>
  </si>
  <si>
    <t>Embolism, Infarction and Shock</t>
  </si>
  <si>
    <t>Pathology LAB-Group A</t>
  </si>
  <si>
    <t xml:space="preserve">Medical Microbiology, </t>
  </si>
  <si>
    <t>Medical entamology</t>
  </si>
  <si>
    <t>Acute and chronic inflammation</t>
  </si>
  <si>
    <t>Pathology Dept. Members LAB</t>
  </si>
  <si>
    <t>Development of new drugs</t>
  </si>
  <si>
    <t>Pathology LAB-Group B</t>
  </si>
  <si>
    <t>Pathology LAB-GroupB</t>
  </si>
  <si>
    <t>*İkinci yarıyılda Cuma günleri öğleden sonraki derslerin başlama saati 14:00'dır.</t>
  </si>
  <si>
    <t>*In the second semester, the start of the afternoon classes on Fridays is 14:00.</t>
  </si>
  <si>
    <t>Cranial Nerves</t>
  </si>
  <si>
    <t>Respiratory adaptations to exercise</t>
  </si>
  <si>
    <t>Gastric secretion</t>
  </si>
  <si>
    <t>Lymphoid Tissue Cells</t>
  </si>
  <si>
    <t>Sex hormones and Placental Homones</t>
  </si>
  <si>
    <t>Acute inflammation</t>
  </si>
  <si>
    <t>Drug-drug interactions</t>
  </si>
  <si>
    <r>
      <t xml:space="preserve">ANKARA YILDIRIM BEYAZIT UNIVERSITY FACULTY OF MEDICINE 2019-20 ACADEMIC YEAR </t>
    </r>
    <r>
      <rPr>
        <sz val="16"/>
        <color rgb="FF000000"/>
        <rFont val="Calibri"/>
        <family val="2"/>
        <charset val="1"/>
      </rPr>
      <t>PHASE II ANNUAL SCHEDULE</t>
    </r>
  </si>
  <si>
    <r>
      <rPr>
        <sz val="11"/>
        <color rgb="FF000000"/>
        <rFont val="Calibri"/>
        <family val="2"/>
        <charset val="162"/>
      </rPr>
      <t>Dr. Selma Çalışkan</t>
    </r>
    <r>
      <rPr>
        <sz val="11"/>
        <color rgb="FF9C6500"/>
        <rFont val="Calibri"/>
        <family val="2"/>
        <charset val="162"/>
      </rPr>
      <t xml:space="preserve"> </t>
    </r>
  </si>
  <si>
    <t>How pathology lab works?</t>
  </si>
  <si>
    <t>Dr. Aslı Ceyhan</t>
  </si>
  <si>
    <t>Mechanism of drug action</t>
  </si>
  <si>
    <t>Elemination of Drugs</t>
  </si>
  <si>
    <t>D2K1</t>
  </si>
  <si>
    <t>D2K2</t>
  </si>
  <si>
    <t>D2K3</t>
  </si>
  <si>
    <t>D2K4</t>
  </si>
  <si>
    <t>D2K5</t>
  </si>
  <si>
    <t>D2K6</t>
  </si>
  <si>
    <t>Büt</t>
  </si>
  <si>
    <t>CNS-1</t>
  </si>
  <si>
    <t>CNS-2</t>
  </si>
  <si>
    <t xml:space="preserve">Kalp Kası ve Kalpte İleti Sistemi  </t>
  </si>
  <si>
    <t>Heart muscle and cardiac conduction system</t>
  </si>
  <si>
    <t>Cardiac cycle</t>
  </si>
  <si>
    <t>Vektörel Analiz ve Elektriksel Eksen</t>
  </si>
  <si>
    <t>Vector Analysis and The Electrical Axis</t>
  </si>
  <si>
    <t>Physiology of Shock</t>
  </si>
  <si>
    <t>Lung ventilation</t>
  </si>
  <si>
    <t>Pulmonary Circulation</t>
  </si>
  <si>
    <t>Pulmoner Dolaşım</t>
  </si>
  <si>
    <t xml:space="preserve">Gaz Değişimi ve Taşınması </t>
  </si>
  <si>
    <t>Solunumun Düzenlenmesi</t>
  </si>
  <si>
    <t>Egzersizde Solunum</t>
  </si>
  <si>
    <t>Solunum Fizyopatolojisi</t>
  </si>
  <si>
    <t xml:space="preserve">Olağandışı Ortamlarda Solunum </t>
  </si>
  <si>
    <t>Gas Exchange and Transport</t>
  </si>
  <si>
    <t>Regulation of Respiration</t>
  </si>
  <si>
    <t>Physiopathology of The Respiratory System</t>
  </si>
  <si>
    <t>Respiratory in extreme conditions</t>
  </si>
  <si>
    <t>Motility</t>
  </si>
  <si>
    <t>Vücut Isısının Düzenlenmesi</t>
  </si>
  <si>
    <t>Bazal Metabolik Hız ve Besin Alımının Düzenlenmesi</t>
  </si>
  <si>
    <t xml:space="preserve">Physiopathology of gastrointestinal </t>
  </si>
  <si>
    <t>Regulation of Food Intake and basal metabolic rate</t>
  </si>
  <si>
    <t>Hypothalamic-pituitary relationships</t>
  </si>
  <si>
    <t>Hormonal Regulation of Calcium and Phosphate Metabolism</t>
  </si>
  <si>
    <t>Functions of endocrine pancreas</t>
  </si>
  <si>
    <t>Introduction to Urinary Physiology</t>
  </si>
  <si>
    <t>Renal blood circulation and Functions of glomerules</t>
  </si>
  <si>
    <t>Glomerular Filtration Rate and Regulation</t>
  </si>
  <si>
    <t>Urine extraction-Micturating</t>
  </si>
  <si>
    <t>Pregnancy and placental hormones</t>
  </si>
  <si>
    <t xml:space="preserve">Puberty and Menopause </t>
  </si>
  <si>
    <t>Medulla Spinalis and Brain Stem</t>
  </si>
  <si>
    <t>Reticular formation and Thalamus</t>
  </si>
  <si>
    <t>Cerebral cortex</t>
  </si>
  <si>
    <t>Motor Cortex</t>
  </si>
  <si>
    <t xml:space="preserve">The Brain's Electrical Activity, EEG  </t>
  </si>
  <si>
    <t>Limbic system and Hypothalamus</t>
  </si>
  <si>
    <t>Brain Blood Flow, CSF and Brain Metabolism</t>
  </si>
  <si>
    <t>Taste and Smell senses</t>
  </si>
  <si>
    <t>Sense of  Vision</t>
  </si>
  <si>
    <t xml:space="preserve">Sense of Hearing </t>
  </si>
  <si>
    <t>Skin senses</t>
  </si>
  <si>
    <t>Dönem 2 önemli tarihler</t>
  </si>
  <si>
    <t>1. yarıyıl başlangıcı</t>
  </si>
  <si>
    <t>1. yarıyıl bitişi</t>
  </si>
  <si>
    <t>yarıyıl tatili başlangıcı</t>
  </si>
  <si>
    <t>yarıyıl tatili bitişi</t>
  </si>
  <si>
    <t>2. yarıyıl başlangıcı</t>
  </si>
  <si>
    <t>2. yarıyıl bitişi</t>
  </si>
  <si>
    <t>2-6 mayıs boş bırak</t>
  </si>
  <si>
    <t>19-20 mayıs tatil</t>
  </si>
  <si>
    <t>11-15 temmuz tatil</t>
  </si>
  <si>
    <t>30 ağustos tatil</t>
  </si>
  <si>
    <t>D3K1</t>
  </si>
  <si>
    <t>D3K2</t>
  </si>
  <si>
    <t>D3K3</t>
  </si>
  <si>
    <t>D3K4</t>
  </si>
  <si>
    <t>D3K5</t>
  </si>
  <si>
    <t>D3K6</t>
  </si>
  <si>
    <t>D3K7</t>
  </si>
  <si>
    <t>Dr. Bahar Kartal</t>
  </si>
  <si>
    <t>Dr. S. Oktay Arslan</t>
  </si>
  <si>
    <t xml:space="preserve"> Dr. Selma Çalışkan LAB / Dr. Rıza Durmaz LAB</t>
  </si>
  <si>
    <t>Dr. B. İpek TORUN</t>
  </si>
  <si>
    <t>Dr. Salim NEŞELİOĞLU</t>
  </si>
  <si>
    <t>Dr. Gülsüm AKDENİZ</t>
  </si>
  <si>
    <t>Dr. A. Esin AKTAŞ</t>
  </si>
  <si>
    <t>Dr. Selma ÇALIŞKAN</t>
  </si>
  <si>
    <t>Dr. Merve TUNÇAY</t>
  </si>
  <si>
    <t>Dr. Ceylan BAL</t>
  </si>
  <si>
    <t>Dr. Ayça BİLGİNOĞLU</t>
  </si>
  <si>
    <t>Dr. Hayriye T. DOĞAN</t>
  </si>
  <si>
    <t>Baş-Boyun Arterleri LAB</t>
  </si>
  <si>
    <t>Toraks Arter ve Venleri LAB</t>
  </si>
  <si>
    <t>Dolaşım Fizyolojisi/ Lenfoid Sistem Histolojisi</t>
  </si>
  <si>
    <t>Dr. A. Esin Aktaş</t>
  </si>
  <si>
    <t xml:space="preserve">Dr. Nural Cevahir LAB </t>
  </si>
  <si>
    <t>Dr. Merve Ergin Tuncay</t>
  </si>
  <si>
    <t>Dr. Ceylan Bal</t>
  </si>
  <si>
    <t>Dr. Tuba Dilay Ünal</t>
  </si>
  <si>
    <t>Dr. Tuba DAL LAB</t>
  </si>
  <si>
    <t>Dr. Selma Çalışkan  /Dr. Tuba DAL LAB</t>
  </si>
  <si>
    <t>Dr. Selma Çalışkan  / Dr. Tuba DAL LAB</t>
  </si>
  <si>
    <t>Dr.Selma Çalışkan /Dr. Tuba DAL LAB</t>
  </si>
  <si>
    <t>Adrenal medulla hormones</t>
  </si>
  <si>
    <t>Pancreas and adipose tissue hormones</t>
  </si>
  <si>
    <t xml:space="preserve">  Hormones related to cardiovascular system and renal system</t>
  </si>
  <si>
    <t>Congenital malformations of CNS</t>
  </si>
  <si>
    <t>Dr. Selma Çalışkan / Dr. Tuba DAL LAB</t>
  </si>
  <si>
    <t>Nematodes-3</t>
  </si>
  <si>
    <t>Nematodes-4</t>
  </si>
  <si>
    <t xml:space="preserve">Development and histology of the eye </t>
  </si>
  <si>
    <t>General Properties of Senses</t>
  </si>
  <si>
    <t xml:space="preserve">Dr. Tuba DAL LAB/Pathology Dept. Members LAB  </t>
  </si>
  <si>
    <t>Dr. Salim Neşelioğlu</t>
  </si>
  <si>
    <t xml:space="preserve">Female Reproductive System </t>
  </si>
  <si>
    <t>SERBEST ÇALIŞMA</t>
  </si>
  <si>
    <t xml:space="preserve"> Dr. Selma Çalışkan LAB  / Dr. Fatma Meriç Yilmaz, Dr. Merve Ergin Tunçay LAB</t>
  </si>
  <si>
    <t>PUBLIC HOLIDAY</t>
  </si>
  <si>
    <t>Dr. Merve Ergin Tunçay</t>
  </si>
  <si>
    <t>Dr. Nural CEVAHİR</t>
  </si>
  <si>
    <t>Dr. Gülsen Yılmaz,Dr. Merve Ergin Tunçay LAB / All members of Hist. Dept. LAB</t>
  </si>
  <si>
    <t xml:space="preserve"> Telencephalon, basal ganglia,limbic system/ Histology of CNS </t>
  </si>
  <si>
    <t>Introduction to inflammation and mediators</t>
  </si>
  <si>
    <t xml:space="preserve">Distribution of drugs </t>
  </si>
  <si>
    <t>TIP2630</t>
  </si>
  <si>
    <t>KOMİTE-6-  KLİNİK BİLİMLERE GİRİŞ, DUYU ORGANLARI ve PARAZİTOLOJİ</t>
  </si>
  <si>
    <t>COMMITTEE I - LOCOMOTION, BLOOD TISSUE AND IMMUNOLOGY</t>
  </si>
  <si>
    <t>COMMITTEE VI - INTRODUCTION TO CLINICAL SCIENCES, SENSORY ORGANS and PARASITOLOGY</t>
  </si>
  <si>
    <t xml:space="preserve">COMMITTEE V - NERVOUS SYSTEM and MYCOLOGY </t>
  </si>
  <si>
    <t>COMMITTEE IV - ENDOCRINE SYSTEM and UROGENITAL SYSTEM</t>
  </si>
  <si>
    <t>COMMITTEE III - GASTROINTESTINAL SYSTEM, METABOLISM and BACTERIOLOGY</t>
  </si>
  <si>
    <t>COMMITTEE II - RESPIRATORY and CARDIOVASCULAR SYSTEM</t>
  </si>
  <si>
    <t>ANKARA YILDIRIM BEYAZIT ÜNİVERSİTESİ TIP FAKÜLTESİ                                                                                                                                         2021 - 2022 EĞİTİM - ÖĞRETİM YILI DÖNEM II AKADEMİK PROGRAMI ve KREDİLERİ</t>
  </si>
  <si>
    <t>Anatomy LAB *2</t>
  </si>
  <si>
    <t xml:space="preserve">Medical Physiology             </t>
  </si>
  <si>
    <t>Medical Physiology LAB *2</t>
  </si>
  <si>
    <t>Histology and Embryology LAB *2</t>
  </si>
  <si>
    <t>Medical Biochemistry LAB *2</t>
  </si>
  <si>
    <t>Medical Microbiology LAB *2</t>
  </si>
  <si>
    <t>Medical PathologyLAB *3</t>
  </si>
  <si>
    <t>DÖNEM 2 2021/2022 TÜRKÇE</t>
  </si>
  <si>
    <t>ANKARA YILDIRIM BEYAZIT UNIVERSITY FACULTY OF MEDICINE                                                                                                                                       2021 – 2022 PHASE II ACADEMIC PROGRAM and CREDITS</t>
  </si>
  <si>
    <t>2021 – 2022 PHASE II ENGLISH</t>
  </si>
  <si>
    <t>Lesson</t>
  </si>
  <si>
    <t>Commitee 1</t>
  </si>
  <si>
    <t>Commitee 2</t>
  </si>
  <si>
    <t>Commitee 3</t>
  </si>
  <si>
    <t>Commitee 4</t>
  </si>
  <si>
    <t>Commitee 5</t>
  </si>
  <si>
    <t>Commitee 6</t>
  </si>
  <si>
    <t>Total Lesson Hours</t>
  </si>
  <si>
    <t>Total Lab Hours</t>
  </si>
  <si>
    <t>Total Theoretical Lesson Hours</t>
  </si>
  <si>
    <t>Practice Hours</t>
  </si>
  <si>
    <t xml:space="preserve">Committee Time (Week) </t>
  </si>
  <si>
    <t>NUMBER OF DEPARTMENT</t>
  </si>
  <si>
    <t>D1K1</t>
  </si>
  <si>
    <t>D1K2</t>
  </si>
  <si>
    <t>D1K3</t>
  </si>
  <si>
    <t>D1K4</t>
  </si>
  <si>
    <t>22-23 Kasım 2021 Pzt - Salı</t>
  </si>
  <si>
    <t>17-18 Ocak 2022 Pzt - Salı</t>
  </si>
  <si>
    <t>29 Mart 2022 Salı</t>
  </si>
  <si>
    <t>24 Mayıs 2022 Salı</t>
  </si>
  <si>
    <t>28-29 ekim tatil, 1. komite sınavı 27 ekime alındı</t>
  </si>
  <si>
    <t>Resmi Tatiller</t>
  </si>
  <si>
    <t>Cumhuriyet Bayramı Arefesi</t>
  </si>
  <si>
    <t>Cumhuriyet Bayramı</t>
  </si>
  <si>
    <t>Yılbaşı</t>
  </si>
  <si>
    <t>Ulusal Egemenlik ve Çocuk Bayramı</t>
  </si>
  <si>
    <t>Emek ve Dayanışma Günü*</t>
  </si>
  <si>
    <t>Ramazan Bayramı Arefesi</t>
  </si>
  <si>
    <t>Ramazan Bayramı (1.Gün)</t>
  </si>
  <si>
    <t>Ramazan Bayramı (2.Gün)</t>
  </si>
  <si>
    <t>Ramazan Bayramı (3.Gün)</t>
  </si>
  <si>
    <t>Atatürk’ü Anma, Gençlik ve Spor Bayramı</t>
  </si>
  <si>
    <t>Kurban Bayramı Arefesi</t>
  </si>
  <si>
    <t>Kurban Bayramı (1.Gün)</t>
  </si>
  <si>
    <t>Kurban Bayramı (2.Gün)</t>
  </si>
  <si>
    <t>Kurban Bayramı (3.Gün)</t>
  </si>
  <si>
    <t>Kurban Bayramı (4.Gün)</t>
  </si>
  <si>
    <t>Demokrasi Bayramı</t>
  </si>
  <si>
    <t>Zafer Bayramı</t>
  </si>
  <si>
    <t>Başlangıç</t>
  </si>
  <si>
    <t>Bitiş</t>
  </si>
  <si>
    <t>Hafta</t>
  </si>
  <si>
    <t>Gün</t>
  </si>
  <si>
    <t>Resmi Tatil</t>
  </si>
  <si>
    <t>Toplam İş Günü</t>
  </si>
  <si>
    <t>d3 de 16 haziran görüünüyor</t>
  </si>
  <si>
    <t>Teoik ders saati</t>
  </si>
  <si>
    <t>Toplam</t>
  </si>
  <si>
    <t>Yuvarlanmış</t>
  </si>
  <si>
    <t>1. hafta öğleden sonra</t>
  </si>
  <si>
    <t>2. hafta öğleden sonra</t>
  </si>
  <si>
    <t>3. hafta öğleden sonra</t>
  </si>
  <si>
    <t>4. hafta öğleden sonra</t>
  </si>
  <si>
    <t>5. hafta öğleden sonra</t>
  </si>
  <si>
    <t>TR</t>
  </si>
  <si>
    <t>ENG</t>
  </si>
  <si>
    <r>
      <t xml:space="preserve">Histology and Embryology </t>
    </r>
    <r>
      <rPr>
        <sz val="10"/>
        <color rgb="FFFF0000"/>
        <rFont val="Calibri"/>
        <family val="2"/>
        <charset val="162"/>
      </rPr>
      <t>ONLINE</t>
    </r>
  </si>
  <si>
    <r>
      <t xml:space="preserve">Physiology </t>
    </r>
    <r>
      <rPr>
        <sz val="10"/>
        <color rgb="FFFF0000"/>
        <rFont val="Calibri"/>
        <family val="2"/>
        <charset val="162"/>
      </rPr>
      <t>ONLINE</t>
    </r>
  </si>
  <si>
    <r>
      <t xml:space="preserve">Anatomy </t>
    </r>
    <r>
      <rPr>
        <sz val="10"/>
        <color rgb="FFFF0000"/>
        <rFont val="Calibri"/>
        <family val="2"/>
        <charset val="162"/>
      </rPr>
      <t>ONLINE</t>
    </r>
  </si>
  <si>
    <r>
      <t xml:space="preserve">Medical Biochemistry </t>
    </r>
    <r>
      <rPr>
        <sz val="10"/>
        <color rgb="FFFF0000"/>
        <rFont val="Calibri"/>
        <family val="2"/>
        <charset val="162"/>
      </rPr>
      <t>ONLINE</t>
    </r>
  </si>
  <si>
    <r>
      <t xml:space="preserve">Medical Microbiology </t>
    </r>
    <r>
      <rPr>
        <sz val="10"/>
        <color rgb="FFFF0000"/>
        <rFont val="Calibri"/>
        <family val="2"/>
        <charset val="162"/>
      </rPr>
      <t>ONLINE</t>
    </r>
  </si>
  <si>
    <r>
      <t xml:space="preserve">Tıbbi Biyokimya </t>
    </r>
    <r>
      <rPr>
        <sz val="10"/>
        <color rgb="FFFF0000"/>
        <rFont val="Calibri"/>
        <family val="2"/>
        <charset val="162"/>
      </rPr>
      <t>ONLINE</t>
    </r>
  </si>
  <si>
    <r>
      <t xml:space="preserve">M.Microbiology </t>
    </r>
    <r>
      <rPr>
        <sz val="10"/>
        <color rgb="FFFF0000"/>
        <rFont val="Calibri"/>
        <family val="2"/>
        <charset val="162"/>
      </rPr>
      <t>ONLINE</t>
    </r>
  </si>
  <si>
    <t>Toplam Yarıyıl İş Günü</t>
  </si>
  <si>
    <t>KOMİTE TOPLAM</t>
  </si>
  <si>
    <r>
      <t xml:space="preserve">Biophysics </t>
    </r>
    <r>
      <rPr>
        <sz val="10"/>
        <color rgb="FFFF0000"/>
        <rFont val="Calibri"/>
        <family val="2"/>
        <charset val="162"/>
      </rPr>
      <t>ONLINE</t>
    </r>
  </si>
  <si>
    <t xml:space="preserve">Fizyoloji </t>
  </si>
  <si>
    <t>PROGRAMDA</t>
  </si>
  <si>
    <r>
      <t xml:space="preserve">M. Biochemistry </t>
    </r>
    <r>
      <rPr>
        <sz val="10"/>
        <color rgb="FFFF0000"/>
        <rFont val="Calibri"/>
        <family val="2"/>
        <charset val="162"/>
      </rPr>
      <t>ONLINE</t>
    </r>
  </si>
  <si>
    <t>FREELANCE</t>
  </si>
  <si>
    <t>Dr. Cemile BİÇER</t>
  </si>
  <si>
    <t>Dr. Cem BOZKURT</t>
  </si>
  <si>
    <t>Doğal Bağışıklık, Fagositoz, Enflamasyon, Kompleman</t>
  </si>
  <si>
    <t>Boyun Kasları, Fasiyaları ve Plexus Cervicalis</t>
  </si>
  <si>
    <t xml:space="preserve">Tıbbi Biyokimya </t>
  </si>
  <si>
    <t>Antijen Sunumu ve Doku Uygunluk Antijenleri</t>
  </si>
  <si>
    <t>Özgül bağışıklık: Tanıma, efektör mekanizmalar, düzenlenme ve aktivasyon</t>
  </si>
  <si>
    <t xml:space="preserve">Biyofizik </t>
  </si>
  <si>
    <t>İmmünolojiye Giriş-Antijenler</t>
  </si>
  <si>
    <t xml:space="preserve"> Mikobakterilerin İncelenmesi</t>
  </si>
  <si>
    <t>Anaerob Bakterilerin İncelenmesi</t>
  </si>
  <si>
    <t>Dr.A.E.AKTAŞ LAB</t>
  </si>
  <si>
    <t>Kalp Döngüsü ve Kalpte Hacim Basınç İlişkisi</t>
  </si>
  <si>
    <t>Kalp Yetmezliğinin Fizyopatolojisi</t>
  </si>
  <si>
    <t>Gastrointestinal Motilite</t>
  </si>
  <si>
    <t>Karaciğer ve Safra Salgılanması</t>
  </si>
  <si>
    <t>Sindirim ve Emilim</t>
  </si>
  <si>
    <t>Gastrointestinal Sistemin  Fizyopatolojisi</t>
  </si>
  <si>
    <t>Üst GİS ( Ösefagus ve Mide) Histolojisi</t>
  </si>
  <si>
    <t>Alt GİS (İnce, Kalın Bağırsak ve Anüs) Histolojisi</t>
  </si>
  <si>
    <t>Karaciğer,Safra Kesesi ve Pankreas</t>
  </si>
  <si>
    <t>Anatomi Öğretim Üyeleri LAB</t>
  </si>
  <si>
    <t>Anatomi Öğretim Üyeleri LAB/ Dr. Z. Cibali Açıkgöz LAB</t>
  </si>
  <si>
    <t>Dolaşım Sistemine Giriş</t>
  </si>
  <si>
    <t>Pharynx ve Oesophagus Anatomisi</t>
  </si>
  <si>
    <t>Anatomi Öğretim Üyeleri LAB /  Dr.C.Açıkgöz LAB</t>
  </si>
  <si>
    <t>Karın Kasları ve İnguinal Kanal Anatomisi</t>
  </si>
  <si>
    <t>Karın  Kasları ve İnguinal Kanal Anatomisi/ Bakteri Kültürlerinin Değerlendirilmesi</t>
  </si>
  <si>
    <t>Karın Kasları ve İnguinal Kanal Anatomisi/ Bakteri Kültürlerinin Değerlendirilmesi</t>
  </si>
  <si>
    <t>Periton Anatomisi</t>
  </si>
  <si>
    <t xml:space="preserve"> Tükürük Bezleri</t>
  </si>
  <si>
    <t>Tükürük Bezleri</t>
  </si>
  <si>
    <t xml:space="preserve">Ağız Boşluğu Anatomisi </t>
  </si>
  <si>
    <t>Kardiyovasküler Sistem Histolojisi</t>
  </si>
  <si>
    <t>Dr. Ferhat Geneci</t>
  </si>
  <si>
    <t>Trakea, Akciğerler ve Mediastinum Anatomisi</t>
  </si>
  <si>
    <t>Trakea ,Akciğerler ve Mediastinum Anatomisi</t>
  </si>
  <si>
    <t>Karaciğer, Safra Kesesi, Pankreas ve Dalak Anatomisi</t>
  </si>
  <si>
    <t>Dr. Salime Akçakaya Tek</t>
  </si>
  <si>
    <t xml:space="preserve">Normal ve Patolojik Elektrokardiyografi </t>
  </si>
  <si>
    <t>Normal ve Patolojik Elektrokardiyografi</t>
  </si>
  <si>
    <t>Dr. Ebru Alimoğulları</t>
  </si>
  <si>
    <t>Dr. Hilal  Nakkaş</t>
  </si>
  <si>
    <t>Solunum Sistemi Histolojisi</t>
  </si>
  <si>
    <t>Solunum Sistemi Gelişimi ve Anomalileri</t>
  </si>
  <si>
    <t>Ağız Boşluğu</t>
  </si>
  <si>
    <t>Anatomi LAB (Grup A) / Tıbbi Biyokimya (Grup B)</t>
  </si>
  <si>
    <t>Anatomi LAB (Grup A) /Tıbbi Biyokimya (Grup B)</t>
  </si>
  <si>
    <t>Anatomi LAB (Grup B) /Tıbbi Biyokimya (Grup A)</t>
  </si>
  <si>
    <t xml:space="preserve">Anatomi LAB (Grup B) /Tıbbi Biyokimya (Grup A) </t>
  </si>
  <si>
    <t>Üst Ekstremite Sinirleri/Tam Kan ve Anemi-Talasemi Tarama Testleri</t>
  </si>
  <si>
    <t>Anatomi Öğretim Üyeleri / Dr Salim Neşelioğlu</t>
  </si>
  <si>
    <t>Genetik Bozuklukların Patolojisi</t>
  </si>
  <si>
    <t>Patoloji</t>
  </si>
  <si>
    <t>İlaçların Etkisini Değiştiren Faktörler</t>
  </si>
  <si>
    <t>Dr. Halil Kara</t>
  </si>
  <si>
    <t>Dr. Esin Aktaş</t>
  </si>
  <si>
    <t>Yeni İlaç Geliştirme</t>
  </si>
  <si>
    <t>Trematodlar</t>
  </si>
  <si>
    <t>Dr. Esin Aktaş LAB/ Patoloji Öğr. Üyeleri LAB</t>
  </si>
  <si>
    <t>Patoloji öğr üyeleri</t>
  </si>
  <si>
    <t>Dr. Aydan Kılıçarslan</t>
  </si>
  <si>
    <t>Tıbbi Entamoloji</t>
  </si>
  <si>
    <t>Akut ve Kronik İnflamasyon</t>
  </si>
  <si>
    <t>Emboli, Enfarkt ve Şok</t>
  </si>
  <si>
    <t>Sestodlar</t>
  </si>
  <si>
    <t>Hemostaz ve Tromboz</t>
  </si>
  <si>
    <t>İlaçların Toksik Tesirleri</t>
  </si>
  <si>
    <t>Yara İyileşmesi ve Tamir</t>
  </si>
  <si>
    <t>Kronik İnflamasyon</t>
  </si>
  <si>
    <t>Görme duyusu</t>
  </si>
  <si>
    <t>İşitme Biyofiziği</t>
  </si>
  <si>
    <t>Tat ve Koku Duyusu</t>
  </si>
  <si>
    <t>Dr. Aslı Ceylan</t>
  </si>
  <si>
    <t>Kulak anatomisi / Duyu Fizyolojisi</t>
  </si>
  <si>
    <t>İlaçların Atılımı</t>
  </si>
  <si>
    <t xml:space="preserve">Anatomi LAB (Grup B) /  Fizyoloji LAB (Grup A) </t>
  </si>
  <si>
    <t>Dr. Fazlı Erdoğan</t>
  </si>
  <si>
    <t>Ödem</t>
  </si>
  <si>
    <t>İlaçların Dağılımı</t>
  </si>
  <si>
    <t>Akut İnflamasyon</t>
  </si>
  <si>
    <t>Kulak anatomisi</t>
  </si>
  <si>
    <t>Hücre içi Birikimler</t>
  </si>
  <si>
    <t xml:space="preserve">Anatomi LAB (Grup A) /  Fizyoloji LAB (Grup B) </t>
  </si>
  <si>
    <t>İnflamasyona Giriş ve Mediyatörler</t>
  </si>
  <si>
    <t>Hücre Yaşlanması ve Hücre Ölümünün Mekanızması</t>
  </si>
  <si>
    <t>Farmakolojiye Giriş</t>
  </si>
  <si>
    <t>Özel duyular: İşitme</t>
  </si>
  <si>
    <t>Dr. Z.Cibali Açıkgöz</t>
  </si>
  <si>
    <t>İlaçların Metabolizması</t>
  </si>
  <si>
    <t>Göz Gelişimi ve Histolojisi</t>
  </si>
  <si>
    <t>Dr. Nuran Süngü</t>
  </si>
  <si>
    <t xml:space="preserve"> Göz Anatomisi</t>
  </si>
  <si>
    <t>Kulak Gelişimi ve Histolojisi</t>
  </si>
  <si>
    <t>Stres ve hasara karşı Hücresel Yanıtlar</t>
  </si>
  <si>
    <t>Duyuların Genel Özellikleri</t>
  </si>
  <si>
    <t xml:space="preserve">Dr. Nuran Süngü </t>
  </si>
  <si>
    <t>Hücre Hasarının Genel Mekanizmaları</t>
  </si>
  <si>
    <t>Görme biyofiziği</t>
  </si>
  <si>
    <t>Patoloji Laboratuvarı Nasıl Çalışır?</t>
  </si>
  <si>
    <t>İlaç Uygulama Yolları</t>
  </si>
  <si>
    <t>Parazitolojiye Giriş</t>
  </si>
  <si>
    <t>Patolojiye Giriş</t>
  </si>
  <si>
    <t>Anatomi Öğretim Üyeleri LAB /  Dr.E.Aktaş LAB</t>
  </si>
  <si>
    <t xml:space="preserve">Spinal sinirler ve Otonom Sinir Sistemi/ Dermatofitlerin ve Bazı Fırsatçı Mikozların İncelenmesi </t>
  </si>
  <si>
    <t xml:space="preserve">Anatomi LAB (Grup B) /T. Mikrobiyoloji LAB  (Grup A) </t>
  </si>
  <si>
    <t>Anatomi Öğretim Üyeleri LAB/  Dr.E.Aktaş LAB</t>
  </si>
  <si>
    <t>Dr.Gülsüm Akdeniz</t>
  </si>
  <si>
    <t>Tıbbi Görüntülemenin Biyofiziği</t>
  </si>
  <si>
    <t xml:space="preserve">Anatomi LAB (Grup A) /T. Mikrobiyoloji LAB  (Grup B) </t>
  </si>
  <si>
    <t>Beyin Kan Akımı, BOS ve Beyin Metabolizması</t>
  </si>
  <si>
    <t>Mikotoksinler ve Antifungaller</t>
  </si>
  <si>
    <t xml:space="preserve">Fırsatçı Mikozlar </t>
  </si>
  <si>
    <t>Vestibüler sistem ve Denge</t>
  </si>
  <si>
    <t>İnen-Çıkan Yollar</t>
  </si>
  <si>
    <t xml:space="preserve">Sistemik Mikozlar </t>
  </si>
  <si>
    <t>Ağrı Fizyolojisi</t>
  </si>
  <si>
    <t>SSS’ nin Arter ve Venleri</t>
  </si>
  <si>
    <t>Yüzeyel Mikozlar ve Deri Mikozları</t>
  </si>
  <si>
    <t xml:space="preserve">Subkutan Mikozlar </t>
  </si>
  <si>
    <t>Beyin ventrikülleri, Beyin zarları, Duramater sinuslar, SSS damarları</t>
  </si>
  <si>
    <t>Öğrenme ve Bellek</t>
  </si>
  <si>
    <t>Limbik sistem ve Hipotalamus</t>
  </si>
  <si>
    <t xml:space="preserve">Beynin Elektriksel Aktivitesi, EEG </t>
  </si>
  <si>
    <t>Spinal sinirler</t>
  </si>
  <si>
    <t xml:space="preserve">Motor Korteks </t>
  </si>
  <si>
    <t xml:space="preserve"> Dr. Kadir Desdicioğlu</t>
  </si>
  <si>
    <t>Kraniyal sinirler</t>
  </si>
  <si>
    <t>Telencephalon</t>
  </si>
  <si>
    <t>Uyku Fizyolojisi</t>
  </si>
  <si>
    <t>Serebellum</t>
  </si>
  <si>
    <t>Bulbus,Pons, Mesencephalon,Serebellum,Diencephalon/ PSS Histolojisi</t>
  </si>
  <si>
    <t>Beyin Ventrikülleri,Beyin Zarları ve Duramater sinüsleri</t>
  </si>
  <si>
    <t>Bazal Gangliyonun Fonksiyonları</t>
  </si>
  <si>
    <t>Diencephalon Anatomisi</t>
  </si>
  <si>
    <t>Tıbbi Mikolojiye Giriş</t>
  </si>
  <si>
    <t>Basal ganglionlar ve limbik sistem anatomisi</t>
  </si>
  <si>
    <t>Duyu Korteksi</t>
  </si>
  <si>
    <t>Retiküler Formasyon ve Talamus</t>
  </si>
  <si>
    <t>Serebral Korteks</t>
  </si>
  <si>
    <t>Medulla Spinalis</t>
  </si>
  <si>
    <t>Dr. Tuba Özdemir Sancı</t>
  </si>
  <si>
    <t>Periferik Sinir ve Gangliyonlar</t>
  </si>
  <si>
    <t>MSS Gelişimi</t>
  </si>
  <si>
    <t xml:space="preserve">Sinir Sisteminin Fonksiyonel Organizasyonu </t>
  </si>
  <si>
    <t>MSS Histolojisi</t>
  </si>
  <si>
    <t>MSS Konjenital Malformasyonları</t>
  </si>
  <si>
    <t>Medulla Spinalis ve Beyin Sapı</t>
  </si>
  <si>
    <t xml:space="preserve">Sinir Sistemine Giriş </t>
  </si>
  <si>
    <t>Nöronun Elektriksel Özellikleri</t>
  </si>
  <si>
    <t>KOMİTE 5- SİNİR SİSTEMİ ve MİKOLOJİ</t>
  </si>
  <si>
    <t>Fetus ve Yenidoğan Fizyolojisi</t>
  </si>
  <si>
    <t>Gebelik Fizyolojisi</t>
  </si>
  <si>
    <t>Pelvis ve Perine Damar ve Sinirleri</t>
  </si>
  <si>
    <t xml:space="preserve">Gebelik ve Plasental Hormonlar </t>
  </si>
  <si>
    <t>Kadın Genital Hormonları Fizyolojisi</t>
  </si>
  <si>
    <t xml:space="preserve">Anatomi LAB (Grup B)/Hist.ve Embriyoloji LAB (Grup A) </t>
  </si>
  <si>
    <t xml:space="preserve">Puberte, Menapoz,Andropoz </t>
  </si>
  <si>
    <t>Meme Bezi Histolojisi ve Gelişimi</t>
  </si>
  <si>
    <t xml:space="preserve">Anatomi LAB (Grup A)/Hist.ve Embriyoloji LAB (Grup B) </t>
  </si>
  <si>
    <t>TİT ve İdrar testlerinin kullanıldığı hastalıklar/Erkek Üreme sistemi Histolojisi</t>
  </si>
  <si>
    <t>Histoloji- Grup B /Anatomi-Grup A</t>
  </si>
  <si>
    <t>Asit-Baz Dengesi</t>
  </si>
  <si>
    <t>Kadın Genital Organları</t>
  </si>
  <si>
    <t>Histoloji- Grup A /Anatomi-Grup B</t>
  </si>
  <si>
    <t>Erkek Genital Hormonları Fizyolojisi</t>
  </si>
  <si>
    <t>Pelvis ve Perine Anatomisi</t>
  </si>
  <si>
    <t>İdrarın Konsantrasyonu ve Dilüsyonu</t>
  </si>
  <si>
    <t>İdrarın Boşaltılması-Miksiyon</t>
  </si>
  <si>
    <t xml:space="preserve">Böbrek İşlevlerinin Değerlendirilmesinde Klirens </t>
  </si>
  <si>
    <t>Kadın Üreme Sistemi Gelişimi</t>
  </si>
  <si>
    <t>Kadın Üreme Sistemi Histolojisi</t>
  </si>
  <si>
    <t>Erkek Genital Organları</t>
  </si>
  <si>
    <t>Anatomi-Grup B</t>
  </si>
  <si>
    <t>Erkek Üreme Sistemi Gelişimi</t>
  </si>
  <si>
    <t>Glomerüler Filtrasyon Hızı ve Düzenlenmesi</t>
  </si>
  <si>
    <t>Anatomi-Grup A</t>
  </si>
  <si>
    <t>Tübüler Reabsorbsiyon ve Sekresyonun Düzenlenmesi</t>
  </si>
  <si>
    <t>Böbrek Kan Dolaşımı ve Glomerüler Fonksiyonlar</t>
  </si>
  <si>
    <t>Tübüler Reabsorbsiyon, Sekresyon</t>
  </si>
  <si>
    <t>Seks Hormonları ve Plasental Hormonlar</t>
  </si>
  <si>
    <t>Kalsiyum ve Fosfor Metabolizması Hormonları</t>
  </si>
  <si>
    <t>Üriner Sistem Gelişimi</t>
  </si>
  <si>
    <t>Üriner Sistem Histolojisi</t>
  </si>
  <si>
    <t>Elektrolitler</t>
  </si>
  <si>
    <t>Erkek Üreme Sistemi Histolojisi</t>
  </si>
  <si>
    <t>Kardiyovasküler Sistem ve Renal Sistem İle İlgili Hormonlar</t>
  </si>
  <si>
    <t>Doku ve GIS Hormonları</t>
  </si>
  <si>
    <t>Adrenal Medulla Hormonları</t>
  </si>
  <si>
    <t>Pankreas ve Yağ Dokusu Hormonları</t>
  </si>
  <si>
    <t>Boşaltım Fizyolojisine Giriş</t>
  </si>
  <si>
    <t>Adrenal Korteks Hormonları</t>
  </si>
  <si>
    <t>Pankreasın Endokrin Fonksiyonları</t>
  </si>
  <si>
    <t>Pankreas ve Yaygın Nöroendokrin Sistem</t>
  </si>
  <si>
    <t xml:space="preserve"> Histoloji ve Embriyoloji LAB (Grup B) </t>
  </si>
  <si>
    <t>Böbrek,Üreter, Mesane ve Üretra</t>
  </si>
  <si>
    <t>Adrenal Korteks ve Medulla Hormonlarının Fizyolojisi</t>
  </si>
  <si>
    <t>Adrenal Bez Histolojisi ve Gelişimi</t>
  </si>
  <si>
    <t>Kalsiyum ve Fosfat Metabolizmasının Hormonal Düzenlenmesi</t>
  </si>
  <si>
    <t xml:space="preserve"> Histoloji ve Embriyoloji LAB (Grup A) </t>
  </si>
  <si>
    <t>Tiroid Hormonlarının Fizyopatolojisi</t>
  </si>
  <si>
    <t>Adenohipofiz ve Nörohipofizin Hormonları</t>
  </si>
  <si>
    <t>Histoloji- LAB-Grup B</t>
  </si>
  <si>
    <t>Hipotalamus hipofiz ilişkisi</t>
  </si>
  <si>
    <t>Hipotalamus, Hipofiz ve Pineal Bez Hormonları</t>
  </si>
  <si>
    <t>Endokrin Sistem Anatomisi</t>
  </si>
  <si>
    <t>Histoloji- LAB-Grup A</t>
  </si>
  <si>
    <t>Tiroid Hormonları ve Metabolizmaları</t>
  </si>
  <si>
    <t>Adenohipofiz ve Nörohipofiz Hormonları</t>
  </si>
  <si>
    <t>Hipofiz ve Epifiz Histolojisi ve Gelişimi</t>
  </si>
  <si>
    <t>Hormonların Genel Özellikleri ve Etki Mekanizmaları</t>
  </si>
  <si>
    <t>Tiroid Hormonlarının Fizyolojisi</t>
  </si>
  <si>
    <t>Tiroid ve Paratiroid Histolojisi ve Gelişimi</t>
  </si>
  <si>
    <t>Endokrin Fizyolojisine Giriş</t>
  </si>
  <si>
    <t>Dr. Tuba Sancı</t>
  </si>
  <si>
    <t>KOMİTE 4-  ENDOKRİN  ve ÜROGENİTAL SİSTEM</t>
  </si>
  <si>
    <t>Göz Anatomisi /Duyu Organları</t>
  </si>
  <si>
    <t>Göz Anatomisi / Duyu Organları</t>
  </si>
  <si>
    <t xml:space="preserve">Anatomi LAB (Grup B) / Hist. ve Embriyoloji LAB (Grup A) </t>
  </si>
  <si>
    <t xml:space="preserve">Anatomi LAB (Grup A)/ Histo. ve Embr. LAB (Grup B) </t>
  </si>
  <si>
    <t xml:space="preserve">Anatomi LAB (Grup A)  </t>
  </si>
  <si>
    <t>Anatomi LAB (Grup B)/ Histoloji ve Embriyoloji LAB (Grup A)</t>
  </si>
  <si>
    <t>Anatomi LAB (Grup A) /  Histoloji ve Embriyoloji LAB (Grup B)</t>
  </si>
  <si>
    <t>AAnatomi-Grup B</t>
  </si>
  <si>
    <t>Tıbbi Biyokimya LAB (Grup B) /Hist.ve Embr. LAB (Grup A)</t>
  </si>
  <si>
    <t>Tıbbi Biyokimya LAB (Grup A) /Hist.ve Embr. LAB (Grup B)</t>
  </si>
  <si>
    <t>Tıbbi Biyokimya LAB(Grup A) /Hist.ve Embr. LAB (Grup B)</t>
  </si>
  <si>
    <t xml:space="preserve">Anatomi LAB (Grup B) / Fizyoloji LAB (Grup A) </t>
  </si>
  <si>
    <t>KOMİTE ÖLÇME VE DEĞERLENDİRME</t>
  </si>
  <si>
    <t>Cranium, Yüz ve Çiğneme Kasları</t>
  </si>
  <si>
    <t>Tolerans ve Otoimmünite</t>
  </si>
  <si>
    <t>Kanın Fiziksel ve Kimyasal Özellikleri</t>
  </si>
  <si>
    <t>Eritrositlerin Fonksiyonları</t>
  </si>
  <si>
    <t>Lökositlerin Fonksiyonları</t>
  </si>
  <si>
    <t xml:space="preserve"> Fizyoloji </t>
  </si>
  <si>
    <t>Trombositlerin Fonksiyonları</t>
  </si>
  <si>
    <t xml:space="preserve"> Fizyoloji</t>
  </si>
  <si>
    <t>Kan Pıhtılaşması ve Pıhtılaşma Önleyici Mekanizmalar</t>
  </si>
  <si>
    <t>Kan Grupları ve Transfüzyon Reaksiyonları</t>
  </si>
  <si>
    <t xml:space="preserve"> Fizyoloji LAB (Grup A)</t>
  </si>
  <si>
    <t>Kan Fizyolojisi</t>
  </si>
  <si>
    <t>Fizyoloji Ogrt.Uye.</t>
  </si>
  <si>
    <t>Fizyoloji LAB (Grup B)</t>
  </si>
  <si>
    <t xml:space="preserve"> Fizyoloji Ogrt.Uye.</t>
  </si>
  <si>
    <t>Sinir Dokusu Fizyolojisi</t>
  </si>
  <si>
    <t>Sinir İletiminin Elektriksel Temelleri</t>
  </si>
  <si>
    <t>Sinaptik İleti</t>
  </si>
  <si>
    <t>Kimyasal Mediyatörler</t>
  </si>
  <si>
    <t xml:space="preserve">Fizyoloji  LAB (Grup A) </t>
  </si>
  <si>
    <t xml:space="preserve"> Eritrosit Lökosit sayımı ve Pıhtılaşma Testleri</t>
  </si>
  <si>
    <t>Fizyoloji Öğr. Üyeleri LAB</t>
  </si>
  <si>
    <t xml:space="preserve">Fizyoloji  LAB (Grup B) </t>
  </si>
  <si>
    <t>Fizyoloji  LAB  (Grup A)</t>
  </si>
  <si>
    <t>Sinir ileti hızı ve EMG</t>
  </si>
  <si>
    <t>Fizyoloji  LAB (Grup A)</t>
  </si>
  <si>
    <t>Fizyoloji  LAB  (Grup B)</t>
  </si>
  <si>
    <t>Faringeal Kompleks</t>
  </si>
  <si>
    <t>Anatomi Öğretim Üyeleri LAB / Dr. Ebru Alimoğulları</t>
  </si>
  <si>
    <t>Anatomi Öğretim Üyeleri LAB/ Dr. Ebru Alimoğulları</t>
  </si>
  <si>
    <t>Anatomi Öğretim Üyeleri LAB/ Dr.Tuba Sancı</t>
  </si>
  <si>
    <t>Şok Fizyopatolojisi</t>
  </si>
  <si>
    <t>Solunum Sistemine Giriş ve Akciğer Ventilasyonu</t>
  </si>
  <si>
    <t xml:space="preserve">Egzersizde Kardiyovasküler Sistem </t>
  </si>
  <si>
    <t>Seçmeli Ders /Gönüllülük Çalışmaları</t>
  </si>
  <si>
    <t>Klinik Beceri Eğitimi / PDÖ</t>
  </si>
  <si>
    <t>Klinik Beceri Eğitimi/PDÖ</t>
  </si>
  <si>
    <t>Klinik Beceri Eğitimi /PDÖ</t>
  </si>
  <si>
    <t>Adipoz Doku Hormonları</t>
  </si>
  <si>
    <t>Pelvis ve Perine Damar ve Sinirleri/ Kadın Üreme sistemi Histolojisi-2</t>
  </si>
  <si>
    <t>Pelvis ve Perine Damar ve Sinirleri/Kadın Üreme sistemi Histolojisi-2</t>
  </si>
  <si>
    <t>Kadın Genital Organları/ Kadın Üreme sistemi Histolojisi-1</t>
  </si>
  <si>
    <t>Anatomi Öğretim Üyeleri LAB / Dr. İlkay Pişkin</t>
  </si>
  <si>
    <t>Anatomi Öğretim Üyeleri LAB /  Dr. İlkay Pişkin</t>
  </si>
  <si>
    <t>Anatomi Öğretim Üyeleri LAB/  Dr. İlkay Pişkin</t>
  </si>
  <si>
    <t xml:space="preserve"> Dr. Merve Ergin Tunçay LAB / Dr. Ebru Alimoğulları</t>
  </si>
  <si>
    <t>Dr. Merve Ergin Tunçay LAB / Dr. Ebru Alimoğulları</t>
  </si>
  <si>
    <t>Dr. Ebru Alimoğulları /Anatomi Öğretim Üyeleri LAB</t>
  </si>
  <si>
    <t xml:space="preserve">Böbrek,Üreter, Mesane ve Üretra/ Adrenal Bez ve Pankreas </t>
  </si>
  <si>
    <t>Anatomi Öğretim Üyeleri LAB / Dr.Tuba Sancı</t>
  </si>
  <si>
    <t xml:space="preserve">Hipofiz,Epifiz, Tiroid ve Paratiroid </t>
  </si>
  <si>
    <t>Dr. Ekin Bilge</t>
  </si>
  <si>
    <t xml:space="preserve"> Dr. Ekin Bilge</t>
  </si>
  <si>
    <t>Dr. Rüstem Ateşoğlu</t>
  </si>
  <si>
    <t xml:space="preserve"> Dr. Rüstem Ateşoğlu</t>
  </si>
  <si>
    <t>Duyusal Reseptörler ve Somatik Duyular</t>
  </si>
  <si>
    <t>Yaşlanma Fizyolojisi</t>
  </si>
  <si>
    <t>Anatomi LAB (Grup B) / Dr. Ebru Alimoğulları</t>
  </si>
  <si>
    <t>Anatomi Öğretim Üyeleri LAB/ Dr. Tuba Sancı</t>
  </si>
  <si>
    <t>Dr.Ferhat Geneci</t>
  </si>
  <si>
    <t>Mesencephalon ve Pons</t>
  </si>
  <si>
    <t>Bulbus ve Cerebellum</t>
  </si>
  <si>
    <t>Kraniyal sinirler  (I-V)</t>
  </si>
  <si>
    <t>Anatomi LAB (Group A)</t>
  </si>
  <si>
    <t>Anatomi LAB (Group B)</t>
  </si>
  <si>
    <t>Nematodlar-3</t>
  </si>
  <si>
    <t>Deri Duyuları</t>
  </si>
  <si>
    <t>COMMITTEE ASSESSMENT AND EVALUATION</t>
  </si>
  <si>
    <t>RESMİ TATİL</t>
  </si>
  <si>
    <t>Nematodlar-2</t>
  </si>
  <si>
    <t>Dr. Halil KARA</t>
  </si>
  <si>
    <t>Nematodlar-1</t>
  </si>
  <si>
    <t>Dr. Nural Cevahir LAB/ Patoloji Öğr. Üyeleri LAB</t>
  </si>
  <si>
    <t>Dr. Cem Bozkurt LAB /  Fizyoloji   Öğr. Üyeleri LAB</t>
  </si>
  <si>
    <t>Helmintlerin İncelenmesi / Hücre Hasarı</t>
  </si>
  <si>
    <t>Elective Courses/ Volunteering Studies</t>
  </si>
  <si>
    <t>Tıbbi Mikrobiyoloji LAB (Grup B) / PatolojiLAB (Grup A)</t>
  </si>
  <si>
    <t>İlaç –Reseptör Etkileşimleri</t>
  </si>
  <si>
    <t>Tıbbi Mikrobiyoloji LAB (Grup A) / Patoloji LAB (Grup B)</t>
  </si>
  <si>
    <t>İşitme duyusu</t>
  </si>
  <si>
    <t xml:space="preserve">Anatomi LAB (Grup A) / Fizyoloji LAB (Grup B) </t>
  </si>
  <si>
    <t>Kan ve Doku Parazitleri-3</t>
  </si>
  <si>
    <t>Protozoonların İncelenmesi / Hemodinamik Bozukluklar</t>
  </si>
  <si>
    <t>Kan ve Doku Parazitleri-2</t>
  </si>
  <si>
    <t>İlaç Etki Mekanizmaları</t>
  </si>
  <si>
    <t>Kan ve Doku Parazitleri-1</t>
  </si>
  <si>
    <t>İlaçlar arasındaki Etkileşimler</t>
  </si>
  <si>
    <t>Dr. Kadir Desdicioğlu LAB / Hist. ve Embriy.  Öğr. Üyeleri LAB</t>
  </si>
  <si>
    <t>Göz Küresi/Duyu Organları</t>
  </si>
  <si>
    <t>Bağırsaklarda ve Ürogenital Sistemde Yerleşen Protozoonlar-3</t>
  </si>
  <si>
    <t>Dr. S. Oktay ARSLAN</t>
  </si>
  <si>
    <t>Bağırsaklarda ve Ürogenital Sistemde Yerleşen Protozoonlar-2</t>
  </si>
  <si>
    <t>Görme algısının biyofiziğii</t>
  </si>
  <si>
    <t>Bağırsaklarda ve Ürogenital Sistemde Yerleşen Protozoonlar-1</t>
  </si>
  <si>
    <t xml:space="preserve">İlaçların Emilimi ve Biyoyararlanım </t>
  </si>
  <si>
    <t>KOMİTE 6-  KLİNİK BİLİMLERE GİRİŞ, DUYU ORGANLARI ve PARAZİTOLOJİ</t>
  </si>
  <si>
    <t>All Members of Anatomy Department  / Dr. Tuba Sancı</t>
  </si>
  <si>
    <t>Biophysics of the Ear</t>
  </si>
  <si>
    <t>Eye Histology and Development</t>
  </si>
  <si>
    <t>Dr. Bilge İpek Torun</t>
  </si>
  <si>
    <t xml:space="preserve"> Ear Histology and Development</t>
  </si>
  <si>
    <t xml:space="preserve">Anatomi LAB  (Grup B) / Physiology (Group A) </t>
  </si>
  <si>
    <t>Dr. Cem Bozkurt LAB /  Dr.E.Aktaş LAB</t>
  </si>
  <si>
    <t>Dr. Kadir Desdicioğlu LAB</t>
  </si>
  <si>
    <t xml:space="preserve">Otonom Sinir Sistemi/ Dermatofitlerin ve Bazı Fırsatçı Mikozların İncelenmesi </t>
  </si>
  <si>
    <t xml:space="preserve">Beyin ventrikülleri, Beyin zarları, Dural sinuslar, SSS’nin arter ve venleri </t>
  </si>
  <si>
    <t>All Members of Anatomy Department / Dr. Tuba DAL LAB</t>
  </si>
  <si>
    <t>Autonomic nervous system and spinal nerves /Examination of dermatofits and some opportunistic mycoses</t>
  </si>
  <si>
    <t>Brain ventricles, meninges and sinuses, CNS vessels</t>
  </si>
  <si>
    <t xml:space="preserve">Dr. Cem Bozkurt LAB </t>
  </si>
  <si>
    <t xml:space="preserve"> SSS</t>
  </si>
  <si>
    <t>Vestibular System and the Sense of Balance</t>
  </si>
  <si>
    <t>Biophysics of  Medical Imaging</t>
  </si>
  <si>
    <t>All Members of Anatomy Department</t>
  </si>
  <si>
    <t>Kraniyal sinirler  (VI-XII)</t>
  </si>
  <si>
    <t>Learning and Memory</t>
  </si>
  <si>
    <t>Beyin Ventrikülleri,Beyin Zarları ve Dural sinüsler</t>
  </si>
  <si>
    <t>Physiology of Pain</t>
  </si>
  <si>
    <t>Autonomic Nervous System</t>
  </si>
  <si>
    <t>Diencephalon, Pons, Serebellum/ PSS Histolojisi</t>
  </si>
  <si>
    <t>Diencephalon, mesencephalon, pons, bulbus and cerebellum</t>
  </si>
  <si>
    <t>Diensefalon</t>
  </si>
  <si>
    <t>Systemic  Mycoses</t>
  </si>
  <si>
    <t>Physiology of Sleep</t>
  </si>
  <si>
    <t>Superficial and Cutanous Mycoses</t>
  </si>
  <si>
    <t>Subcutanous Mycoses</t>
  </si>
  <si>
    <t>Dr. Cem Bozkurt LAB</t>
  </si>
  <si>
    <t>All Members of Anatomy Department  / Dr. İlkay Pişkin</t>
  </si>
  <si>
    <t xml:space="preserve"> Bulbus ve cerebellum anatomisi</t>
  </si>
  <si>
    <t xml:space="preserve">Cranial Nerves / Histology of  PNS </t>
  </si>
  <si>
    <t xml:space="preserve"> (Mezensefalon), Pons</t>
  </si>
  <si>
    <t>Telencephalon,basal ganglion ve limbik sistem/ SSS Histolojisi</t>
  </si>
  <si>
    <t xml:space="preserve"> Dr. M. Salih Kaya</t>
  </si>
  <si>
    <t>SSS Gelişimi</t>
  </si>
  <si>
    <t>Cerebral  Cortex</t>
  </si>
  <si>
    <t>SSS Konjenital Malformasyonları</t>
  </si>
  <si>
    <t>SSS Histolojisi</t>
  </si>
  <si>
    <t xml:space="preserve"> Functions of the Basal Ganglia</t>
  </si>
  <si>
    <t>Telensefalon</t>
  </si>
  <si>
    <t>Brain Ventricles, Meninges and Sinuses</t>
  </si>
  <si>
    <t>Brain Hemispheres</t>
  </si>
  <si>
    <t>Central Nervous System Development</t>
  </si>
  <si>
    <t>Bulbus and Cerebellum</t>
  </si>
  <si>
    <t>Central Nervous System Histology</t>
  </si>
  <si>
    <t>All Members of Anatomy Department  / Dr. Ebru Alimoğulları</t>
  </si>
  <si>
    <t xml:space="preserve">Brain hemispheres,basal ganglia and limbic system / Histology of CNS </t>
  </si>
  <si>
    <t>Peripheral Nerve and Ganglions</t>
  </si>
  <si>
    <t>Congenital Malformations of CNS</t>
  </si>
  <si>
    <t>Introduction to Medical Mycology</t>
  </si>
  <si>
    <t>Reticular Formation and Thalamus</t>
  </si>
  <si>
    <t>Dr. Cem Bozkurt LAB / Hist. ve Embriy.  Öğr. Üyeleri LAB</t>
  </si>
  <si>
    <t>Pelvis ve Perineum’un Damar ve Sinirleri/ Meme Bezi Histolojisi</t>
  </si>
  <si>
    <t>Puberte ve Menopoz</t>
  </si>
  <si>
    <t>Kadın Genital Organları/ Kadın Üreme sistemi Histolojisi-2</t>
  </si>
  <si>
    <t>Pelvis ve Perineum’un Damar ve Sinirleri</t>
  </si>
  <si>
    <t>Meme Bezi Histolojisi</t>
  </si>
  <si>
    <t xml:space="preserve">Dr. Kadir Desdicioğlu </t>
  </si>
  <si>
    <t>Tüm Öğretim Üyeleri LAB /Dr. Cem Bozkurt LAB</t>
  </si>
  <si>
    <t>Dr. Gülsen Yılmaz, Dr. Merve Ergin Tunçay LAB / Hist. ve Embriy.  Öğr. Üyeleri LAB</t>
  </si>
  <si>
    <t>Kadın Üreme sistemi-1 /Pelvis ve perineum anatomisi</t>
  </si>
  <si>
    <t>Tıbbi Biyokimya LAB-Grup B /Hist.ve Embr. LAB (Grup A)</t>
  </si>
  <si>
    <t>Tıbbi Biyokimya LAB-Grup A /Hist.ve Embr. LAB (Grup B)</t>
  </si>
  <si>
    <t xml:space="preserve">Anatomy LAB (Group A) / Hist. and Embr. LAB (Group B) </t>
  </si>
  <si>
    <t>TİT ve İdrarda yapılan testler/Erkek Üreme sistemi Histolojisi</t>
  </si>
  <si>
    <t>Pregnancy and Placental Hormones</t>
  </si>
  <si>
    <t xml:space="preserve">Anatomy LAB (Group B) / Hist. and Embr.LAB (Group A) </t>
  </si>
  <si>
    <t>Puberty ,Menopause and Andropause</t>
  </si>
  <si>
    <t>Pelvis ve Perineum</t>
  </si>
  <si>
    <t>Fetus and Newborn Physiology</t>
  </si>
  <si>
    <t>Pregnancy Physiology</t>
  </si>
  <si>
    <t xml:space="preserve"> Physiology of Female Genital Hormones</t>
  </si>
  <si>
    <t>Klirens Kavramı</t>
  </si>
  <si>
    <t xml:space="preserve"> Histology and Development of Mammary Glands</t>
  </si>
  <si>
    <t>Böbrek,Üreter, Mesane ve Üretra/ Boşaltım Histolojisi</t>
  </si>
  <si>
    <t>Urine Concentration and Dilution</t>
  </si>
  <si>
    <t>Clearance in Evaluation of Kidney Functions</t>
  </si>
  <si>
    <t>Urine Extraction and Micturating</t>
  </si>
  <si>
    <t xml:space="preserve"> Regulation of Tubuler Reabsorbtion and Secreation</t>
  </si>
  <si>
    <t>Üriner sistem Gelişimi</t>
  </si>
  <si>
    <t>Female Genital Organs / Male Reproductive System 2</t>
  </si>
  <si>
    <t>Female Reproductive System Histology</t>
  </si>
  <si>
    <t>M. Biochemistry LAB(Group A) / Histology and Embriology LAB (Group B)</t>
  </si>
  <si>
    <t>Female Genital Organs / Male Reproductive System 22</t>
  </si>
  <si>
    <t>Üriner sistem Histolojisi</t>
  </si>
  <si>
    <t xml:space="preserve"> Female Reproductive System Development</t>
  </si>
  <si>
    <t>Acid-Base Balance</t>
  </si>
  <si>
    <t>Female Genital Organs</t>
  </si>
  <si>
    <t>M. Biochemistry LAB-Group B / Histology and Embriology LAB (Group A)</t>
  </si>
  <si>
    <t>All Members of Anatomy Department  / Dr.Ebru Alimoğulları</t>
  </si>
  <si>
    <t>M. Biochemistry LAB(Group B) / Histology and Embriology LAB (Group A)</t>
  </si>
  <si>
    <t xml:space="preserve"> Hist. ve Embriy.  Öğr. Üyeleri LAB</t>
  </si>
  <si>
    <t xml:space="preserve">Adrenal Bez ve Pankreas </t>
  </si>
  <si>
    <t>Hormones of Tissue and GI System</t>
  </si>
  <si>
    <t>Sex Hormones and Placental Homones</t>
  </si>
  <si>
    <t xml:space="preserve"> Male Reproductive System Histology</t>
  </si>
  <si>
    <t xml:space="preserve">  Hormones Related to Cardiovascular System and Renal System</t>
  </si>
  <si>
    <t>Dr. Gülsen Yılmaz,Dr. Merve Ergin Tunçay LAB / Dr. İlkay Pişkin</t>
  </si>
  <si>
    <t>Kalsiyum ve Fosfor metabolizması ile ilişkili hormonlar</t>
  </si>
  <si>
    <t>Adrenal Bez ve Pankreas Histolojisi ve Gelişimi</t>
  </si>
  <si>
    <t>Hormones of Calcium and Phosphorus Metabolism</t>
  </si>
  <si>
    <t>M. Biochemistry LAB (Group A) / Histology and Embriology LAB (Group B)</t>
  </si>
  <si>
    <t xml:space="preserve">Male Genital Organs </t>
  </si>
  <si>
    <t>Male Reproductive System Development</t>
  </si>
  <si>
    <t>Reabsorption and Secretion in Kidney Tubules</t>
  </si>
  <si>
    <t>M. Biochemistry LAB (Group B) / Histology and Embriology LAB (Group A)</t>
  </si>
  <si>
    <t>Tüm Öğretim Üyeleri LAB</t>
  </si>
  <si>
    <t xml:space="preserve">Hipofiz, Tiroid ve Paratiroid </t>
  </si>
  <si>
    <t>Adipose Tissue Hormones</t>
  </si>
  <si>
    <t>Hipotalamus ve Nörohipofiz Hormonları</t>
  </si>
  <si>
    <t>Renal Blood Circulation and Functions of Glomerules</t>
  </si>
  <si>
    <t>Physiology of Endocrine Pancreas</t>
  </si>
  <si>
    <t>Histology and Development of Adrenal Glands</t>
  </si>
  <si>
    <t>All Members of Anatomy Department  / Dr. Dr. Tuba Sancı</t>
  </si>
  <si>
    <t>Adenohipofiz ve Epifiz Hormonları</t>
  </si>
  <si>
    <t xml:space="preserve">Adrenal Cortex Hormones </t>
  </si>
  <si>
    <t>Histology of hypophysis,epiphysis, thyroid and parathyroid</t>
  </si>
  <si>
    <t>Adrenal Medulla Hormones</t>
  </si>
  <si>
    <t>Histology LAB Group A</t>
  </si>
  <si>
    <t>Pancreas and Diffuse Neuroendocrine System</t>
  </si>
  <si>
    <t xml:space="preserve">Dr. Tuba Sancı </t>
  </si>
  <si>
    <t xml:space="preserve">Dr. Ekin Bilge </t>
  </si>
  <si>
    <t>Pancreas and Adipose Tissue Hormones</t>
  </si>
  <si>
    <t>Histology LAB Group B</t>
  </si>
  <si>
    <t>Dr. Kadir DESTİCİOĞLU</t>
  </si>
  <si>
    <t xml:space="preserve"> Hormones of Adenohypophysis and Neurohypophysis</t>
  </si>
  <si>
    <t>Thyroid Hormones and Metabolism</t>
  </si>
  <si>
    <t>Development and Histology of Thyroid and Parathyroid Glands</t>
  </si>
  <si>
    <t xml:space="preserve"> General Properties and Mechanism of Action of Hormones</t>
  </si>
  <si>
    <t xml:space="preserve"> Thyroid Hormones and Metabolism</t>
  </si>
  <si>
    <t>Hypothalamic-Pituitary Relationships</t>
  </si>
  <si>
    <t>Physiology of Thyroid Hormones</t>
  </si>
  <si>
    <t>Kidney, Urether, Bladder and Urethra</t>
  </si>
  <si>
    <t>Hypothalamic,Hypophysieal and Pineal Hormones</t>
  </si>
  <si>
    <t xml:space="preserve"> Introduction to Endocrine Physiology</t>
  </si>
  <si>
    <t>Adenohypophysis and Neurohypophysis  Hormones</t>
  </si>
  <si>
    <t>Anatomy of Endocrine System</t>
  </si>
  <si>
    <t xml:space="preserve"> Development and Histology of Pituitary and Epiphysis Glands</t>
  </si>
  <si>
    <t>2. HAFTA</t>
  </si>
  <si>
    <t>Dr. E. Aktaş LAB</t>
  </si>
  <si>
    <t>Examination of Mycobacteria</t>
  </si>
  <si>
    <t xml:space="preserve"> Anaerop Bakterilerin İncelenmesi</t>
  </si>
  <si>
    <t>Physiopathology of Gastrointestinal System</t>
  </si>
  <si>
    <t xml:space="preserve">Physiology </t>
  </si>
  <si>
    <t>Regulation of Food Intake and Basal Metabolic rate</t>
  </si>
  <si>
    <t>All Members of Anatomy Department  /Dr. Tuba DAL LAB</t>
  </si>
  <si>
    <t xml:space="preserve"> Detoxification and Excretory Mechanisms</t>
  </si>
  <si>
    <r>
      <t xml:space="preserve">Tıbbi Mikrobiyoloji </t>
    </r>
    <r>
      <rPr>
        <sz val="10"/>
        <color rgb="FFFF0000"/>
        <rFont val="Calibri"/>
        <family val="2"/>
        <charset val="162"/>
      </rPr>
      <t>ÇEVİRİMİÇİ</t>
    </r>
  </si>
  <si>
    <t>Metabolism of the Trace Elements</t>
  </si>
  <si>
    <r>
      <t xml:space="preserve">Histoloji ve Embriyoloji </t>
    </r>
    <r>
      <rPr>
        <sz val="10"/>
        <color rgb="FFFF0000"/>
        <rFont val="Calibri"/>
        <family val="2"/>
        <charset val="162"/>
      </rPr>
      <t>ÇEVİRİMİÇİ</t>
    </r>
  </si>
  <si>
    <t>Dr. Cem Bozkurt /   Dr.C.Açıkgöz LAB</t>
  </si>
  <si>
    <t>Mikobakterilerin İncelenmesi</t>
  </si>
  <si>
    <t>Spirochetes and Other Spiral Bacterias</t>
  </si>
  <si>
    <t xml:space="preserve"> Digestion and Absorbtion</t>
  </si>
  <si>
    <t xml:space="preserve"> GIS Development  and Anomalies</t>
  </si>
  <si>
    <r>
      <t xml:space="preserve">Tıbbi Biyokimya </t>
    </r>
    <r>
      <rPr>
        <sz val="10"/>
        <color rgb="FFFF0000"/>
        <rFont val="Calibri"/>
        <family val="2"/>
        <charset val="162"/>
      </rPr>
      <t>ÇEVİRİMİÇİ</t>
    </r>
  </si>
  <si>
    <t>Dr. Cem Bozkurt / Dr. Nural Cevahir LAB</t>
  </si>
  <si>
    <t>Liver and Biliary Secretion</t>
  </si>
  <si>
    <t>Dr. Cem Bozkurt /Dr. Nural Cevahir LAB</t>
  </si>
  <si>
    <t>Vitaminler ve Koenzimler-2</t>
  </si>
  <si>
    <t>Karaciğer,Safra Kesei ve Pankreas</t>
  </si>
  <si>
    <t xml:space="preserve"> Pancreas Secretions</t>
  </si>
  <si>
    <t>Vitaminler ve Koenzimler-1</t>
  </si>
  <si>
    <t>Vitaminler ve Koenzimler-4</t>
  </si>
  <si>
    <t>Peritoneum Anatomisi</t>
  </si>
  <si>
    <t>Sindirim ve Absorbsiyon</t>
  </si>
  <si>
    <r>
      <t xml:space="preserve">Anatomi </t>
    </r>
    <r>
      <rPr>
        <sz val="10"/>
        <color rgb="FFFF0000"/>
        <rFont val="Calibri"/>
        <family val="2"/>
        <charset val="162"/>
      </rPr>
      <t>ÇEVİRİMİÇİ</t>
    </r>
  </si>
  <si>
    <r>
      <t xml:space="preserve">Fizyoloji </t>
    </r>
    <r>
      <rPr>
        <sz val="10"/>
        <color rgb="FFFF0000"/>
        <rFont val="Calibri"/>
        <family val="2"/>
        <charset val="162"/>
      </rPr>
      <t>ÇEVİRİMİÇİ</t>
    </r>
  </si>
  <si>
    <t>Gastrointestinal Fizyopatoloji</t>
  </si>
  <si>
    <t>Vitaminler ve Koenzimler-3</t>
  </si>
  <si>
    <t>All Members of Anatomy Department  / Dr. Tuba DAL LAB</t>
  </si>
  <si>
    <t>Legionella, Bartonella and Some Unusual Pathogens</t>
  </si>
  <si>
    <t>Karaciğer,Safra Kesesi,Pankreas ve Dalak Anatomisi</t>
  </si>
  <si>
    <t>All Members of Anatomy Department   /Dr. Tuba DAL LAB</t>
  </si>
  <si>
    <t>Gram Positive Non-Spor Forming Bacilli</t>
  </si>
  <si>
    <t xml:space="preserve"> Gram Positive Non-Spor Forming Bacilli</t>
  </si>
  <si>
    <t>Safra Salgılanması</t>
  </si>
  <si>
    <t xml:space="preserve">Liver, Gall bladder and Pancreas  </t>
  </si>
  <si>
    <t>Liver, Gall Bladder, Pancreas and Spleen</t>
  </si>
  <si>
    <t xml:space="preserve">Anatomy </t>
  </si>
  <si>
    <t>All Members of Anatomy Department  / Dr.Tuba Sancı</t>
  </si>
  <si>
    <t>Introduction to Enteric Gram Negative Bacteria</t>
  </si>
  <si>
    <t>Gastric Secretion</t>
  </si>
  <si>
    <t xml:space="preserve"> Saliva Secretion</t>
  </si>
  <si>
    <t>Non-Fermentative Bacteria and Other Uncommon Gram Negative Bacilli (HACEK group of bacteries)</t>
  </si>
  <si>
    <t>Metabolic Birth-Defects and Neonatal Screening Tests</t>
  </si>
  <si>
    <t>Alt GİS Histolojisi</t>
  </si>
  <si>
    <t>Dr. Kadir Desdicioğlu LAB /  Dr.C.Açıkgöz LAB</t>
  </si>
  <si>
    <t>Gram Positive Spor-Forming Aerobic Bacilli</t>
  </si>
  <si>
    <t>Karın Duvarı Kasları ve İnguinal Kanal Anatomisi/ Bakteri Kültürlerinin Değerlendirilmesi</t>
  </si>
  <si>
    <t>Farinks ve Ösefagus Anatomisi</t>
  </si>
  <si>
    <t>Functional Regulation of Gastrointestinal System</t>
  </si>
  <si>
    <t>Gastrointestinal Motility</t>
  </si>
  <si>
    <t>Large Intestines</t>
  </si>
  <si>
    <t xml:space="preserve"> Functional Regulation of Gastrointestinal System</t>
  </si>
  <si>
    <t>Examination of Gram-Positive Bacteria</t>
  </si>
  <si>
    <t xml:space="preserve"> Lower GIS (Small and Large Intestines, Anus) Histology</t>
  </si>
  <si>
    <t>Streptococci and Enterococcci</t>
  </si>
  <si>
    <t>Stomach and Small Intestines</t>
  </si>
  <si>
    <t>Motilite</t>
  </si>
  <si>
    <t>Karın Duvarı Kasları ve İnguinal Kanal Anatomisi</t>
  </si>
  <si>
    <t>Ağız Boşluğu Anatomisi ve  Tükürük Bezleri</t>
  </si>
  <si>
    <t>Mastication and Swallowing</t>
  </si>
  <si>
    <t>Üst GİS ( Ösefagus ve Mide)</t>
  </si>
  <si>
    <t>Ağız ve Ağız Boşluğu</t>
  </si>
  <si>
    <t>Pharynx  and Esophagus</t>
  </si>
  <si>
    <t>Salivary Glands</t>
  </si>
  <si>
    <t>Abdominal Wall and Inguinal Canal / Evaluation of Bacteria Cultures</t>
  </si>
  <si>
    <t xml:space="preserve">   Bacterial Pathogenesis        </t>
  </si>
  <si>
    <t>Histology of Oral Cavity</t>
  </si>
  <si>
    <t xml:space="preserve">All Members of Anatomy Department </t>
  </si>
  <si>
    <t>Upper GIS (Eusophagus and Stomach) Histology</t>
  </si>
  <si>
    <t xml:space="preserve"> Normal Microbial Flora of Human Body</t>
  </si>
  <si>
    <t xml:space="preserve">Collection, Transport and Processing of Clinical Specimens  </t>
  </si>
  <si>
    <t>Abdominal Wall and Inguinal Canal</t>
  </si>
  <si>
    <t xml:space="preserve">Oral Cavity </t>
  </si>
  <si>
    <t xml:space="preserve"> Collection, Transport and Processing of Clinical Specimens  </t>
  </si>
  <si>
    <t>COMMITTEE-3-  GASTROINTESTINAL SYSTEM and BACTERIOLOGY</t>
  </si>
  <si>
    <t>Anatomi LAB (Grup B) /  Histoloji ve Embriyoloji LAB (Grup A)</t>
  </si>
  <si>
    <t>Anatomi LAB (Grup A)/ Histoloji ve Embriyoloji LAB (Grup B)</t>
  </si>
  <si>
    <t>Solunum sistemi gelişimi ve anomalileri</t>
  </si>
  <si>
    <t xml:space="preserve">Dr. Kadir Desdicioğlu LAB </t>
  </si>
  <si>
    <t>Dr. Cem Bozkurt  LAB</t>
  </si>
  <si>
    <t>Respiration in Extreme Conditions</t>
  </si>
  <si>
    <t xml:space="preserve">          Dr. Ekin Bilge</t>
  </si>
  <si>
    <t>Cardiovascular System in Exercise</t>
  </si>
  <si>
    <t>Respiratory System in Exercise</t>
  </si>
  <si>
    <t>Solunum sistemi Histolojisi</t>
  </si>
  <si>
    <t>Trakea,Akciğerler ve Mediastinum Anatomisi</t>
  </si>
  <si>
    <t>Akciğer Ventilasyonu</t>
  </si>
  <si>
    <t>Anatomy LAB (Group A) / Histology and Embriology LAB (Group B)</t>
  </si>
  <si>
    <t>Anatomy LAB (Group B) / Histology and Embriology LAB (Group A)</t>
  </si>
  <si>
    <t xml:space="preserve">Dr. Kadir Desdicioğlu  </t>
  </si>
  <si>
    <t xml:space="preserve">Anatomi LAB (Grup B)  </t>
  </si>
  <si>
    <t xml:space="preserve">  Volume and Capacities of the Lungs</t>
  </si>
  <si>
    <t xml:space="preserve">Reactive  Oxygen Molecules and Oxidative Stress </t>
  </si>
  <si>
    <t xml:space="preserve">Medical Biochemistry </t>
  </si>
  <si>
    <t xml:space="preserve"> Reactive  Oxygen Molecules and Oxidative Stress </t>
  </si>
  <si>
    <t xml:space="preserve"> Lymphatic System</t>
  </si>
  <si>
    <t>Introduction to Respiratory System and Lung Ventilation</t>
  </si>
  <si>
    <t>Şokun Fizyolojik Nedenleri</t>
  </si>
  <si>
    <t xml:space="preserve">Dr. Ekin Bilge          </t>
  </si>
  <si>
    <t>Normal ve Patolojik Elektrokardiyografi Özellikleri</t>
  </si>
  <si>
    <t xml:space="preserve">AnatomyLAB (Group A) </t>
  </si>
  <si>
    <t xml:space="preserve"> Respiratory System Development and Anomalies</t>
  </si>
  <si>
    <t xml:space="preserve">Histology of Respiratory System </t>
  </si>
  <si>
    <t>Lenfoid Doku Hücreleri</t>
  </si>
  <si>
    <t>Histology of Respiratory System</t>
  </si>
  <si>
    <t>Pharyngeal Complex</t>
  </si>
  <si>
    <t xml:space="preserve"> Physiology LAB (Group B) / Histology and Embriology LAB (Group A)</t>
  </si>
  <si>
    <t xml:space="preserve">Dr. Bahar Kartal </t>
  </si>
  <si>
    <t>Physiopathology of Shock</t>
  </si>
  <si>
    <t>Regulation of Arterial Pressure</t>
  </si>
  <si>
    <t>Arteries and Veins of Thoracic Cavity</t>
  </si>
  <si>
    <t>Farengeal Kompleks</t>
  </si>
  <si>
    <t xml:space="preserve"> Physiology LAB (Group A) / Histology and Embriology LAB (Group B)</t>
  </si>
  <si>
    <r>
      <t xml:space="preserve">Biyofizik </t>
    </r>
    <r>
      <rPr>
        <sz val="10"/>
        <color rgb="FFFF0000"/>
        <rFont val="Calibri"/>
        <family val="2"/>
        <charset val="162"/>
      </rPr>
      <t>ÇEVİRİMİÇİ</t>
    </r>
  </si>
  <si>
    <t>İç Sürtünmeli Akış,Viskosluk Katsayısı ve Girdaplı Akış</t>
  </si>
  <si>
    <t>Kalpte Hacim-Basınç İlişkisi</t>
  </si>
  <si>
    <t>Dolaşımdaki Hidrostatik faktör</t>
  </si>
  <si>
    <t>Dr.Kadir DESDİCİOĞLU LAB / Hist. ve Embriy.  Öğr. Üyeleri LAB</t>
  </si>
  <si>
    <t>Hydrostatic Factor of Circulation, Coefficient of Viscosity and Turbulant flow</t>
  </si>
  <si>
    <t xml:space="preserve">Anatomi LAB (Grup B)/ Histo. ve Embr. LAB (Grup A) </t>
  </si>
  <si>
    <t>Coronary Circulation</t>
  </si>
  <si>
    <t xml:space="preserve">Anatomi LAB (Grup A) / Hist. ve Embriyoloji LAB (Grup B) </t>
  </si>
  <si>
    <t xml:space="preserve">  Normal and Pathological Electrocardiography</t>
  </si>
  <si>
    <t xml:space="preserve"> Heart Sounds and Heart Valves</t>
  </si>
  <si>
    <t xml:space="preserve">  Physiopathology of Heart Failure</t>
  </si>
  <si>
    <t>Endothelial Biochemistry</t>
  </si>
  <si>
    <t xml:space="preserve">  Volume-pressure Relationship in the Heart</t>
  </si>
  <si>
    <t>Dolaşım Sistemine Giriş, Kalp Anatomisi</t>
  </si>
  <si>
    <t xml:space="preserve">Anatomy LAB (Gorup B) </t>
  </si>
  <si>
    <t>Cardiac Cycle</t>
  </si>
  <si>
    <t>Kalp Döngüsü</t>
  </si>
  <si>
    <t>Development of Cardiovascular System</t>
  </si>
  <si>
    <t>Lymphoid Organs</t>
  </si>
  <si>
    <t>Histology of Cardiovascular System</t>
  </si>
  <si>
    <t xml:space="preserve">Anatomy LAB (Group A)/ Histology and Embriology LAB (Group B)  </t>
  </si>
  <si>
    <t xml:space="preserve">Anatomy LAB (Group B)/ Histology and Embriology LAB (Group A)  </t>
  </si>
  <si>
    <t>Fetal Circulatıon and ve Developmental Defects</t>
  </si>
  <si>
    <t>Dr. Kadir Desdicioğlu LAB/ Dr. Z. Cibali Açıkgöz LAB</t>
  </si>
  <si>
    <t>All Members of Anatomy Department / Dr. Rıza Durmaz LAB</t>
  </si>
  <si>
    <t xml:space="preserve"> Dr. Kadir Desdicioğlu LAB </t>
  </si>
  <si>
    <t>Antigen-Antibody Reactions and Serological Tests</t>
  </si>
  <si>
    <t xml:space="preserve">Nerves of Lower Limb/Ag-Ab Reactions and Serological tests </t>
  </si>
  <si>
    <t>Muscles of Gluteal Region and Thigh</t>
  </si>
  <si>
    <t>Üst Ekstremite Sinirleri</t>
  </si>
  <si>
    <t>Spinal Refleksler</t>
  </si>
  <si>
    <t>Transplantion Immunology</t>
  </si>
  <si>
    <t>Aşılar ve serumlar; aktif ve pasif bağışıklama</t>
  </si>
  <si>
    <t xml:space="preserve">Muscles of Gluteal Region and Thigh </t>
  </si>
  <si>
    <t xml:space="preserve">Elective Courses/ Volunteering Studies </t>
  </si>
  <si>
    <t>Antimicrobial Immunity</t>
  </si>
  <si>
    <t>Hypersensitivity Reactions</t>
  </si>
  <si>
    <t>Özgül bağışıklık: Tanıma, aktivasyon, efektör mekanizmalar, düzenlenme-6</t>
  </si>
  <si>
    <t>Özgül bağışıklık: Tanıma, aktivasyon, efektör mekanizmalar, düzenlenme-2</t>
  </si>
  <si>
    <t>Anatomy LAB-(Group B)/ Medical Biochemistry (Group A)</t>
  </si>
  <si>
    <t>Özgül bağışıklık: Tanıma, aktivasyon, efektör mekanizmalar, düzenlenme-5</t>
  </si>
  <si>
    <t>Özgül bağışıklık: Tanıma, aktivasyon, efektör mekanizmalar, düzenlenme-1</t>
  </si>
  <si>
    <r>
      <rPr>
        <sz val="10"/>
        <color rgb="FF000000"/>
        <rFont val="Calibri"/>
        <family val="2"/>
        <charset val="162"/>
      </rPr>
      <t>Dr. Selma Çalışkan</t>
    </r>
    <r>
      <rPr>
        <sz val="11"/>
        <color rgb="FF9C6500"/>
        <rFont val="Calibri"/>
        <family val="2"/>
        <charset val="162"/>
      </rPr>
      <t xml:space="preserve"> </t>
    </r>
  </si>
  <si>
    <t>Özgül bağışıklık: Tanıma, aktivasyon, efektör mekanizmalar, düzenlenme-4</t>
  </si>
  <si>
    <t>Anatomy LAB-(Group A)/ Medical Biochemistry (Group B)</t>
  </si>
  <si>
    <r>
      <rPr>
        <sz val="10"/>
        <color rgb="FF000000"/>
        <rFont val="Calibri"/>
        <family val="2"/>
        <charset val="162"/>
      </rPr>
      <t>Dr. Selma Çalışkan</t>
    </r>
    <r>
      <rPr>
        <sz val="10"/>
        <color rgb="FF9C6500"/>
        <rFont val="Calibri"/>
        <family val="2"/>
        <charset val="162"/>
      </rPr>
      <t xml:space="preserve"> </t>
    </r>
  </si>
  <si>
    <t>Özgül bağışıklık: Tanıma, aktivasyon, efektör mekanizmalar, düzenlenme-3</t>
  </si>
  <si>
    <t xml:space="preserve">Dr. Kadir Desdicioğlu LAB/ Dr. Fatma Meriç Yilmaz, Dr. Merve Ergin Tunçay LAB </t>
  </si>
  <si>
    <t xml:space="preserve"> Dr. Kadir Desdicioğlu LAB /Hist. ve Embriy.  Öğr. Üyeleri LAB</t>
  </si>
  <si>
    <t>Sırt ve Ense Kasları / Tam kan ve Anemi-Talasemi tarama testleri</t>
  </si>
  <si>
    <t>Gövde ve İk K, Diayf Meme/ Kemik dok</t>
  </si>
  <si>
    <t>Anatomi LAB (Grup B) / Tıbbi Biyokimya LAB-Grup A</t>
  </si>
  <si>
    <t>Specific immunity: Recognition, activation, effector mechanisms, regulation</t>
  </si>
  <si>
    <t xml:space="preserve">M.Microbiology </t>
  </si>
  <si>
    <t>M.Microbiology</t>
  </si>
  <si>
    <t>Anatomi LAB (Grup A) / Tıbbi Biyokimya LAB-Grup B</t>
  </si>
  <si>
    <t>Vaccines and Serums; Active and passive Immunization</t>
  </si>
  <si>
    <t>Antijen Sunumu ve Doku Uygunluk Antijenleri-3</t>
  </si>
  <si>
    <t>Kemikleşme</t>
  </si>
  <si>
    <t>Antijen Sunumu ve Doku Uygunluk Antijenleri-2</t>
  </si>
  <si>
    <t>Hb biyokimyası ve hemoglobinopatiler</t>
  </si>
  <si>
    <t>Antijen Sunumu ve Doku Uygunluk Antijenleri-1</t>
  </si>
  <si>
    <t xml:space="preserve"> Blood and  Lymph Biochemistry</t>
  </si>
  <si>
    <t>Boyun Kasları ve Fasiyaları</t>
  </si>
  <si>
    <t>Cranium, yüz ve Çiğneme Kasları</t>
  </si>
  <si>
    <t>Muscles of Back and Nape</t>
  </si>
  <si>
    <t>Gövde ve interkostal kaslar, Diayfragma ve Meme Anatomisi</t>
  </si>
  <si>
    <t>Boyun Kasları ve Fasyaları</t>
  </si>
  <si>
    <t xml:space="preserve"> Muscles of Back and Nape</t>
  </si>
  <si>
    <t>Muscles of Thoracic Wall , Diafragma and Breast</t>
  </si>
  <si>
    <t>Presentation of Antigens and Tissue Compatibility Antigens</t>
  </si>
  <si>
    <t>Globular Proteins, Hemoglobin and Hemoglobinopathies</t>
  </si>
  <si>
    <t>Kıkırdak dokusu</t>
  </si>
  <si>
    <t>Globular Proteins,Hemoglobin and Hemoglobinopathies</t>
  </si>
  <si>
    <t xml:space="preserve">Muscles of Thoracic Wall , Diafragma and Breast </t>
  </si>
  <si>
    <t>Doğal bağışıklık, fagositoz, enflamasyon, kompleman-4</t>
  </si>
  <si>
    <t>Doğal Bağışıklık, Fagositoz, Enflamasyon, Kompleman-2</t>
  </si>
  <si>
    <t>Antijenler</t>
  </si>
  <si>
    <t xml:space="preserve">All Members of Anatomy Department  </t>
  </si>
  <si>
    <t>Doğal bağışıklık, fagositoz, enflamasyon, kompleman-3</t>
  </si>
  <si>
    <t>Doğal Bağışıklık, Fagositoz, Enflamasyon, Kompleman-1</t>
  </si>
  <si>
    <t>İmmünolojiye Giriş</t>
  </si>
  <si>
    <t>Natural Immunity and Phagocytosis,  Inflammation, Complement</t>
  </si>
  <si>
    <t>Scalp, Muscles of Face, Muscles of Mastication</t>
  </si>
  <si>
    <t>Organs, Cells and Mediators  of the Immun System</t>
  </si>
  <si>
    <t>Muscles and Fascia of Neck, Cervical plexus</t>
  </si>
  <si>
    <t>Natural Immunity and Phagocytosis Inflammation, Complement</t>
  </si>
  <si>
    <r>
      <t xml:space="preserve">ANKARA YILDIRIM BEYAZIT ÜNİVERSİTESİ TIP FAKÜLTESİ 2019-20 AKADEMİK YILI DÖNEM II </t>
    </r>
    <r>
      <rPr>
        <sz val="16"/>
        <color rgb="FF000000"/>
        <rFont val="Calibri"/>
        <family val="2"/>
        <charset val="1"/>
      </rPr>
      <t xml:space="preserve">DERS PROGRAMI </t>
    </r>
  </si>
  <si>
    <t>29 EKİM CUMHURİYET BAYRAMI</t>
  </si>
  <si>
    <t>NEW YEAR</t>
  </si>
  <si>
    <t>YARIYIL TATİLİ</t>
  </si>
  <si>
    <t>SEMESTER HOLIDAY</t>
  </si>
  <si>
    <t>RAMAZAN BAYRAMI</t>
  </si>
  <si>
    <t>23 NİSAN ULUSAL EGEMENLİK VE ÇOCUK BAYRAMI</t>
  </si>
  <si>
    <r>
      <t xml:space="preserve"> </t>
    </r>
    <r>
      <rPr>
        <b/>
        <sz val="10"/>
        <rFont val="Calibri"/>
        <family val="2"/>
        <charset val="162"/>
      </rPr>
      <t>Clinical Skills Training Group / Problem Based Learning</t>
    </r>
  </si>
  <si>
    <t>OCTOBER 29 REPUBLIC DAY</t>
  </si>
  <si>
    <t>T1C3</t>
  </si>
  <si>
    <t>T1C2</t>
  </si>
  <si>
    <t>PANEL</t>
  </si>
  <si>
    <t>T3C6</t>
  </si>
  <si>
    <t>Komite 1- Ölçme Değerlendirme Saati</t>
  </si>
  <si>
    <t>Committee1- Assessment and Evaluation</t>
  </si>
  <si>
    <t>Komite 2- Ölçme Değerlendirme Saati</t>
  </si>
  <si>
    <t>Committee 2- Assessment and Evaluation</t>
  </si>
  <si>
    <t>Committee 3- Assessment and Evaluation</t>
  </si>
  <si>
    <t>VAKA BAZLI ÖĞRETİM</t>
  </si>
  <si>
    <t>Gastrointestinal Sistem Radyolojisi</t>
  </si>
  <si>
    <t>CASE BASED EDUCATION</t>
  </si>
  <si>
    <t>Solunum ve Dolaşım Sistemleri Radyolojisi</t>
  </si>
  <si>
    <t>Radiology of Circulatory and Respiratory Systems</t>
  </si>
  <si>
    <t>Kas-İskelet Sistemi Radyolojisi</t>
  </si>
  <si>
    <t>Radiology of Musculo- Skeletal System</t>
  </si>
  <si>
    <t>Komite 3- Ölçme Değerlendirme Saati</t>
  </si>
  <si>
    <t>Endokrin ve Ürogenital Sistem Radyolojisi</t>
  </si>
  <si>
    <t>COMMITTEE-4- ENDOCRINE AND UROGENITAL SYSTEM</t>
  </si>
  <si>
    <t>Endocrine and Urogenital System Radiology</t>
  </si>
  <si>
    <t>6. HAFTA</t>
  </si>
  <si>
    <t>6  WEEK</t>
  </si>
  <si>
    <t>2ND WEEK</t>
  </si>
  <si>
    <t>Gövde ve İnterkostal Kaslar, Diyafragma ve Meme Anatomisi</t>
  </si>
  <si>
    <t xml:space="preserve">Üst Ekstremite Damarları </t>
  </si>
  <si>
    <t>Gövde ve İnterkostal Kaslar, Diyafragma ve Meme Anatomisi / Kemik Dokusu</t>
  </si>
  <si>
    <t>Alt Ekstremite Damarları/ Antijen-Antikor Reaksiyonları ve Serolojik Testler</t>
  </si>
  <si>
    <t>Aşılar ve Serumlar; Aktif ve Pasif Bağışıklık</t>
  </si>
  <si>
    <t xml:space="preserve"> Antimikrobik İmmünite</t>
  </si>
  <si>
    <t>Aşırı Duyarlık Reaksiyonları</t>
  </si>
  <si>
    <t>Transplantasyon İmmünitesi</t>
  </si>
  <si>
    <t>Tümör İmmünitesi</t>
  </si>
  <si>
    <t xml:space="preserve"> Antijen-Antikor Reaksiyonları ve Serolojik Testler</t>
  </si>
  <si>
    <t>Hem/Porfirin Metabolizması ve Porfirialar</t>
  </si>
  <si>
    <t>Globüler Proteinler, Hemoglobin  ve Hemoglobinopatiler</t>
  </si>
  <si>
    <t xml:space="preserve">Vessels of Upper Limb/CBC and Thalesemia Screening Tests </t>
  </si>
  <si>
    <t>Hem/Porphyrin Metabolism and Porphrias</t>
  </si>
  <si>
    <t>Tumor Immunology</t>
  </si>
  <si>
    <t>Tolerance and Autoimmunity</t>
  </si>
  <si>
    <t>Dr. Salime Akçakaya Tek / Dr. İlkay Pişkin</t>
  </si>
  <si>
    <t xml:space="preserve">  Dr. Rüstem Ateşoğlu</t>
  </si>
  <si>
    <t>Kalp Hücrelerinde Aksiyon Potansiyeli</t>
  </si>
  <si>
    <t>Dolaşımdak Hidrostatik Faktör,İç Sürtünmeli Akış,Viskosluk Katsayısı ve Girdaplı Akış</t>
  </si>
  <si>
    <t>Dolaşımdak Hidrostatik Faktör, İç Sürtünmeli Akış,Viskosluk Katsayısı ve Girdaplı Akış</t>
  </si>
  <si>
    <t>Heart Muscle and Cardiac Conduction System</t>
  </si>
  <si>
    <t>Principles of Haemodynamics</t>
  </si>
  <si>
    <t xml:space="preserve">   Volume and Capacities of Lungs            </t>
  </si>
  <si>
    <t>Dr. Salime Akçakaya Tek  /  Dr. İlkay Pişkin</t>
  </si>
  <si>
    <t>Gram Pozitif Aerop Sporlu Basiller</t>
  </si>
  <si>
    <t>Gram Pozitif Aerop Sporsuz Basiller</t>
  </si>
  <si>
    <t>Enterik Gram Negatif Basillere Giriş</t>
  </si>
  <si>
    <t xml:space="preserve">Metabolik Dogum Defektleri ve Yenidogan Tarama Testleri </t>
  </si>
  <si>
    <t>Oral Cavity and Salivary Gland /  Oral Cavity</t>
  </si>
  <si>
    <t xml:space="preserve">Pharynx and Esophagus </t>
  </si>
  <si>
    <t>Stomach and Small Intestines / Histologyof upper digestive tract</t>
  </si>
  <si>
    <t>Large  Intestines / Histologyof lower digestive tract</t>
  </si>
  <si>
    <t xml:space="preserve">Liver, Gall bladder, Pancreas, Spleen / Histology of Liver, Bile Ducts, Pancreas and Spleen </t>
  </si>
  <si>
    <t>Regulation of Body Heat</t>
  </si>
  <si>
    <t xml:space="preserve"> All Members of Anatomy Department  / Dr. Tuba DAL LAB</t>
  </si>
  <si>
    <t>All Members of Anatomy Department  /  Dr. Tuba DAL LAB</t>
  </si>
  <si>
    <t xml:space="preserve"> Examination of Anaerobic Bacteria     </t>
  </si>
  <si>
    <t>Hipotalamus Hipofiz İlişkisi</t>
  </si>
  <si>
    <t>TİT ve İdrar Testlerinin Kullanıldığı Hastalıklar/Üriner Sistem Histolojisi</t>
  </si>
  <si>
    <t>Physiology of the Adrenal Cortex and Medulla Hormones</t>
  </si>
  <si>
    <t xml:space="preserve"> Physiology of Male Genital Hormones</t>
  </si>
  <si>
    <t>Kidney, urether, bladder and urethra/ Histology of Adrenal Glands and Pancreas</t>
  </si>
  <si>
    <t>Urinanalysis and Diseases in Which Urinary Tests are Used/ Histology of Urinary system</t>
  </si>
  <si>
    <t>Urinanalysis and Diseases in Which Urinary Tests are Used/ Male Reproductive System 1</t>
  </si>
  <si>
    <t>Basal Ganglionlar ve Limbik Sistem Anatomisi</t>
  </si>
  <si>
    <t>Kraniyal Sinirler  (I-VI)</t>
  </si>
  <si>
    <t>Kraniyal Sinirler  (VII-XII)</t>
  </si>
  <si>
    <t>Telencephalon, Basal Ganglion ve Limbik sistem / SSS Histolojisi</t>
  </si>
  <si>
    <t>Telencephalon, Basal Ganglion ve Limbik Sistem/ SSS Histolojisi</t>
  </si>
  <si>
    <t>Kulak Anatomisi / Duyu Fizyolojisi</t>
  </si>
  <si>
    <t>Limbik Sistem ve Hipotalamus</t>
  </si>
  <si>
    <t>Vestibüler Sistem ve Denge</t>
  </si>
  <si>
    <t>Özel Duyular: Tat ve Koku Duyusu</t>
  </si>
  <si>
    <t>Özel Duyular: Görme Duyusu</t>
  </si>
  <si>
    <t xml:space="preserve"> MSS-1</t>
  </si>
  <si>
    <t xml:space="preserve"> MSS-2</t>
  </si>
  <si>
    <t>Anatomi Öğretim Üyeleri LAB /  Dr. Rüstem Ateşoğlu</t>
  </si>
  <si>
    <t>Introduction to Central Nervous System</t>
  </si>
  <si>
    <t>Limbic System and Hypothalamus</t>
  </si>
  <si>
    <t>Special Senses: Taste and Smell Sense</t>
  </si>
  <si>
    <t>Special Senses:  Vision</t>
  </si>
  <si>
    <t>Special Senses: Vision</t>
  </si>
  <si>
    <t>Special Senses: Hearing</t>
  </si>
  <si>
    <t>Sensory Receptors and Somatic Sensation</t>
  </si>
  <si>
    <t>Physiology of Ageing</t>
  </si>
  <si>
    <t>All Members of Anatomy Department / Dr. Rüstem Ateşoğlu</t>
  </si>
  <si>
    <t>PRACTICAL EXAM</t>
  </si>
  <si>
    <t xml:space="preserve"> THEORETICAL EXAM</t>
  </si>
  <si>
    <t>PRATİK SINAV</t>
  </si>
  <si>
    <t>TEORİK SINAV</t>
  </si>
  <si>
    <t xml:space="preserve"> TEORİK SINAV</t>
  </si>
  <si>
    <t>All Members of Anatomy Department/ Dr Salim Neşelioğlu LAB</t>
  </si>
  <si>
    <t>All Members of Anatomy Department/ Dr. Salim Neşelioğlu LAB</t>
  </si>
  <si>
    <t>Dr. Özcan Erel</t>
  </si>
  <si>
    <t>Yağda Çözünen Vitaminler ve Koenzimler</t>
  </si>
  <si>
    <t>Suda Çözünen Vitaminler ve Koenzimler</t>
  </si>
  <si>
    <t>Lipid Soluable Vitamines and Coenzymes</t>
  </si>
  <si>
    <t>Water Soluable Vitamines and Coenzymes</t>
  </si>
  <si>
    <t>Dr.Salim Neşelioğlu / Dr. Ebru Alimoğulları</t>
  </si>
  <si>
    <t>Dr. Salim Neşelioğlu  / Dr. Ebru Alimoğulları</t>
  </si>
  <si>
    <t>Dr. Salim Neşelioğlu / Dr. Ebru Alimoğulları</t>
  </si>
  <si>
    <t xml:space="preserve"> Dr. Salim Neşelioğlu / Dr. İlkay Pişkin</t>
  </si>
  <si>
    <t>Dr. Salim Neşelioğlu / Dr. İlkay Pişkin</t>
  </si>
  <si>
    <t>Dr. Salim Neşelioğlu /  Dr. İlkay Pişkin</t>
  </si>
  <si>
    <t>Kontrasepsiyon Yöntemleri</t>
  </si>
  <si>
    <t>Kadın Hastalıkları ve Doğum</t>
  </si>
  <si>
    <t>Dr. Ensari</t>
  </si>
  <si>
    <t>Obstetrics and Gynocology</t>
  </si>
  <si>
    <t>Contraceptive Choices</t>
  </si>
  <si>
    <t>Dr.Ensari</t>
  </si>
  <si>
    <t>Cranium ve Yüz Kasları</t>
  </si>
  <si>
    <t xml:space="preserve">Anatomi Öğretim Üyeleri LAB </t>
  </si>
  <si>
    <t xml:space="preserve">Gövde ve İnterkostal Kaslar, Diyafragma ve Meme Anatomisi </t>
  </si>
  <si>
    <t>08 September 2025</t>
  </si>
  <si>
    <t>09 September 2025</t>
  </si>
  <si>
    <t>10 September 2025</t>
  </si>
  <si>
    <t>11 September 2025</t>
  </si>
  <si>
    <t>12 September 2025</t>
  </si>
  <si>
    <t>15 September 2025</t>
  </si>
  <si>
    <t>16 September 2025</t>
  </si>
  <si>
    <t>17 September 2025</t>
  </si>
  <si>
    <t>18 September 2025</t>
  </si>
  <si>
    <t>19  September 2025</t>
  </si>
  <si>
    <t>22 September 2025</t>
  </si>
  <si>
    <t>23 September 2025</t>
  </si>
  <si>
    <t>24 September 2025</t>
  </si>
  <si>
    <t>25 September 2025</t>
  </si>
  <si>
    <t>26 September 2025</t>
  </si>
  <si>
    <t>29 September 2025</t>
  </si>
  <si>
    <t>30 September 2025</t>
  </si>
  <si>
    <t>01 October 2025</t>
  </si>
  <si>
    <t>02 October 2025</t>
  </si>
  <si>
    <t>03 October 2025</t>
  </si>
  <si>
    <t>06 October 2025</t>
  </si>
  <si>
    <t>07 October 2025</t>
  </si>
  <si>
    <t>08 October 2025</t>
  </si>
  <si>
    <t>09 October 2025</t>
  </si>
  <si>
    <t>10 October 2025</t>
  </si>
  <si>
    <t>13 October 2025</t>
  </si>
  <si>
    <t>14 October 2025</t>
  </si>
  <si>
    <t>16 October 2025</t>
  </si>
  <si>
    <t>15 October 2025</t>
  </si>
  <si>
    <t>17 October 2025</t>
  </si>
  <si>
    <t>20 October 2025</t>
  </si>
  <si>
    <t>21 October 2025</t>
  </si>
  <si>
    <t>22 October 2025</t>
  </si>
  <si>
    <t>23 October 2025</t>
  </si>
  <si>
    <t>24 October 2025</t>
  </si>
  <si>
    <t>27 October 2025</t>
  </si>
  <si>
    <t>28 October 2025</t>
  </si>
  <si>
    <t>29 October 2025</t>
  </si>
  <si>
    <t>30 October 2025</t>
  </si>
  <si>
    <t>31 October 2025</t>
  </si>
  <si>
    <t>03 November 2025</t>
  </si>
  <si>
    <t>04 November 2025</t>
  </si>
  <si>
    <t>05 November 2025</t>
  </si>
  <si>
    <t>06 November 2025</t>
  </si>
  <si>
    <t>07 November 2025</t>
  </si>
  <si>
    <t>10 November 2025</t>
  </si>
  <si>
    <t>11 November 2025</t>
  </si>
  <si>
    <t>12 November 2025</t>
  </si>
  <si>
    <t>13 November 2025</t>
  </si>
  <si>
    <t>14 November 2025</t>
  </si>
  <si>
    <t>17 November 2025</t>
  </si>
  <si>
    <t>18 November 2025</t>
  </si>
  <si>
    <t>19 November 2025</t>
  </si>
  <si>
    <t>20 November 2025</t>
  </si>
  <si>
    <t>21 November 2025</t>
  </si>
  <si>
    <t>24 November 2025</t>
  </si>
  <si>
    <t>26 November 2025</t>
  </si>
  <si>
    <t>25 November 2025</t>
  </si>
  <si>
    <t>27 November 2025</t>
  </si>
  <si>
    <t>28 November 2025</t>
  </si>
  <si>
    <t>01 December 2025</t>
  </si>
  <si>
    <t>02 December 2025</t>
  </si>
  <si>
    <t>03 December 2025</t>
  </si>
  <si>
    <t>04 December 2025</t>
  </si>
  <si>
    <t>05 December 2025</t>
  </si>
  <si>
    <t>08 December 2025</t>
  </si>
  <si>
    <t>09 December 2025</t>
  </si>
  <si>
    <t>10 December 2025</t>
  </si>
  <si>
    <t>11 December 2025</t>
  </si>
  <si>
    <t>12 December 2025</t>
  </si>
  <si>
    <t>15 December 2025</t>
  </si>
  <si>
    <t>16 December 2025</t>
  </si>
  <si>
    <t>17 December 2025</t>
  </si>
  <si>
    <t>18 December 2025</t>
  </si>
  <si>
    <t>19 December 2025</t>
  </si>
  <si>
    <t>22 December 2025</t>
  </si>
  <si>
    <t>23 December 2025</t>
  </si>
  <si>
    <t>24 December 2025</t>
  </si>
  <si>
    <t>25 December 2025</t>
  </si>
  <si>
    <t>26 December 2025</t>
  </si>
  <si>
    <t>29 December 2025</t>
  </si>
  <si>
    <t>30 December 2025</t>
  </si>
  <si>
    <t>31 December 2025</t>
  </si>
  <si>
    <t>Muscles of Back</t>
  </si>
  <si>
    <t>YENİYIL</t>
  </si>
  <si>
    <t>T3C3</t>
  </si>
  <si>
    <t>T2C3</t>
  </si>
  <si>
    <t xml:space="preserve">Dr. Aysun Bay </t>
  </si>
  <si>
    <t>T2C4</t>
  </si>
  <si>
    <t>T3C5</t>
  </si>
  <si>
    <t>EID RAMADAN</t>
  </si>
  <si>
    <t>16 March 2026</t>
  </si>
  <si>
    <t>17 March 2026</t>
  </si>
  <si>
    <t>18 March 2026</t>
  </si>
  <si>
    <t>19 March 2026</t>
  </si>
  <si>
    <t>20 March 2026</t>
  </si>
  <si>
    <t>23 March 2026</t>
  </si>
  <si>
    <t>24 March 2026</t>
  </si>
  <si>
    <t>25 March 2026</t>
  </si>
  <si>
    <t>26 March 2026</t>
  </si>
  <si>
    <t>27 March 2026</t>
  </si>
  <si>
    <t>30 March 2026</t>
  </si>
  <si>
    <t>31 March 2026</t>
  </si>
  <si>
    <t>01 April 2026</t>
  </si>
  <si>
    <t>02 April 2026</t>
  </si>
  <si>
    <t>03 April 2026</t>
  </si>
  <si>
    <t>06 April 2026</t>
  </si>
  <si>
    <t>07 April 2026</t>
  </si>
  <si>
    <t>08 April 2026</t>
  </si>
  <si>
    <t>09 April 2026</t>
  </si>
  <si>
    <t>10 April 2026</t>
  </si>
  <si>
    <t>13 April 2026</t>
  </si>
  <si>
    <t>14 April 2026</t>
  </si>
  <si>
    <t>15 April 2026</t>
  </si>
  <si>
    <t>16 April 2026</t>
  </si>
  <si>
    <t>17 April 2026</t>
  </si>
  <si>
    <t>20 April 2026</t>
  </si>
  <si>
    <t>21 April 2026</t>
  </si>
  <si>
    <t>22 April 2026</t>
  </si>
  <si>
    <t>23 April 2026</t>
  </si>
  <si>
    <t>24 April 2026</t>
  </si>
  <si>
    <t>27 April 2026</t>
  </si>
  <si>
    <t>28 April 2026</t>
  </si>
  <si>
    <t>29 April 2026</t>
  </si>
  <si>
    <t>30 April 2026</t>
  </si>
  <si>
    <t>01 May 2026</t>
  </si>
  <si>
    <t>04 May 2026</t>
  </si>
  <si>
    <t>09 March 2026</t>
  </si>
  <si>
    <t>10 March 2026</t>
  </si>
  <si>
    <t>11 March 2026</t>
  </si>
  <si>
    <t>12 March 2026</t>
  </si>
  <si>
    <t>13 March 2026</t>
  </si>
  <si>
    <t>02 March 2026</t>
  </si>
  <si>
    <t>03 March 2026</t>
  </si>
  <si>
    <t>04 March 2026</t>
  </si>
  <si>
    <t>05 March 2026</t>
  </si>
  <si>
    <t>06 March 2026</t>
  </si>
  <si>
    <t>23 February 2026</t>
  </si>
  <si>
    <t>24 February 2026</t>
  </si>
  <si>
    <t>25 February 2026</t>
  </si>
  <si>
    <t>26 February 2026</t>
  </si>
  <si>
    <t>27 February 2026</t>
  </si>
  <si>
    <t>16 February 2026</t>
  </si>
  <si>
    <t>17 February 2026</t>
  </si>
  <si>
    <t>18 February 2026</t>
  </si>
  <si>
    <t>19 February 2026</t>
  </si>
  <si>
    <t>20 February 2026</t>
  </si>
  <si>
    <t>09 February 2026</t>
  </si>
  <si>
    <t>10 February 2026</t>
  </si>
  <si>
    <t>11 February 2026</t>
  </si>
  <si>
    <t>12 February 2026</t>
  </si>
  <si>
    <t>13 February 2026</t>
  </si>
  <si>
    <t>02 February 2026</t>
  </si>
  <si>
    <t>03 February 2026</t>
  </si>
  <si>
    <t>04 February 2026</t>
  </si>
  <si>
    <t>05 February 2026</t>
  </si>
  <si>
    <t>06 February 2026</t>
  </si>
  <si>
    <t>26 January 2026</t>
  </si>
  <si>
    <t>27 January 2026</t>
  </si>
  <si>
    <t>28 January 2026</t>
  </si>
  <si>
    <t>29 January 2026</t>
  </si>
  <si>
    <t>30 January 2026</t>
  </si>
  <si>
    <t>19 January 2026</t>
  </si>
  <si>
    <t>20 January 2026</t>
  </si>
  <si>
    <t>21 January 2026</t>
  </si>
  <si>
    <t>22 January 2026</t>
  </si>
  <si>
    <t>23 January 2026</t>
  </si>
  <si>
    <t>12 January 2026</t>
  </si>
  <si>
    <t>13 January 2026</t>
  </si>
  <si>
    <t>14 January 2026</t>
  </si>
  <si>
    <t>15 January 2026</t>
  </si>
  <si>
    <t>16 January 2026</t>
  </si>
  <si>
    <t>05 January 2026</t>
  </si>
  <si>
    <t>06 January 2026</t>
  </si>
  <si>
    <t>07 January 2026</t>
  </si>
  <si>
    <t>08 January 2026</t>
  </si>
  <si>
    <t>09 January 2026</t>
  </si>
  <si>
    <t>01 January 2026</t>
  </si>
  <si>
    <t>02 January 2026</t>
  </si>
  <si>
    <t>05 May 2026</t>
  </si>
  <si>
    <t>06 May 2026</t>
  </si>
  <si>
    <t>07 May 2026</t>
  </si>
  <si>
    <t>08 May 2026</t>
  </si>
  <si>
    <t>23 APRIL NATIONAL SOVEREIGNTY AND CHILDREN'S DAY</t>
  </si>
  <si>
    <t>1 MAYIS EMEK VE DAYANIŞMA GÜNÜ</t>
  </si>
  <si>
    <t>MAY 1 LABOR AND SOLIDARITY DAY</t>
  </si>
  <si>
    <t>T2C5</t>
  </si>
  <si>
    <t xml:space="preserve"> Clinical Skills Training Group / Problem Based Learning</t>
  </si>
  <si>
    <t>KLİNİK BİLİMLERE GİRİŞ VE PARAZİTOLOJİ</t>
  </si>
  <si>
    <t>Bağırsaklarda ve Ürogenital Sistemde Yerleşen Protozoonlar</t>
  </si>
  <si>
    <t>Tıbbi Genetik</t>
  </si>
  <si>
    <t>Mendelyen Olmayan Kalıtım ve Özellikleri</t>
  </si>
  <si>
    <t>Dr. Ahmet Cevdet Ceylan</t>
  </si>
  <si>
    <t>Dr. Ayşegül Koç</t>
  </si>
  <si>
    <t>Stres ve Hasara Karşı Hücresel Yanıtlar</t>
  </si>
  <si>
    <t>Populasyon Genetiği</t>
  </si>
  <si>
    <t>Dr. Nur Semerci Gündüz</t>
  </si>
  <si>
    <r>
      <t xml:space="preserve">                         </t>
    </r>
    <r>
      <rPr>
        <b/>
        <sz val="10"/>
        <color rgb="FF000000"/>
        <rFont val="Calibri"/>
        <family val="2"/>
        <charset val="162"/>
      </rPr>
      <t xml:space="preserve"> ARA</t>
    </r>
  </si>
  <si>
    <t>Otozomal Kromozom Anomali Sendromları</t>
  </si>
  <si>
    <t>Dr. Emin Emre Kurt</t>
  </si>
  <si>
    <t>Dr. Fatma Uysal</t>
  </si>
  <si>
    <t xml:space="preserve">İlaçların Emilimi </t>
  </si>
  <si>
    <t>Gonozomal Kromozom Anomali Sendromları</t>
  </si>
  <si>
    <t>19 MAYIS ATATÜRK'Ü ANMA, GENÇLİK VE SPOR BAYRAMI</t>
  </si>
  <si>
    <t>Doz-Konsantrasyon-Zaman ve Etki İlişkileri</t>
  </si>
  <si>
    <t>İlaç Etki Mekanizmaları ve İlaç-Reseptör Etkileşimleri</t>
  </si>
  <si>
    <t>Kan ve Doku Parazitleri</t>
  </si>
  <si>
    <t>Dr. S. Ayşegül Koç</t>
  </si>
  <si>
    <t>İlaçların Arasındaki Etkileşimler</t>
  </si>
  <si>
    <t>KURBAN BAYRAMI</t>
  </si>
  <si>
    <t>Tıbbi Mikrobiyoloji LAB (Grup B) / Patoloji LAB (Grup A)</t>
  </si>
  <si>
    <t>Helmint ve Protozoonların İncelenmesi / Hücre Hasarı, Akut ve Kronik İnflamasyon</t>
  </si>
  <si>
    <t>Tıbbi Mikrobiyoloji LAB (Grup A) / PatolojiLAB (Grup B)</t>
  </si>
  <si>
    <t>Biyoyararlanım ve Biyoeşdeğerlik</t>
  </si>
  <si>
    <t>Helmint ve Protozoonların İncelenmesi/ Hücre Hasarı, Akut ve Kronik İnflamasyon</t>
  </si>
  <si>
    <t>Nematodlar</t>
  </si>
  <si>
    <t>Dr. Mehmet Doğan</t>
  </si>
  <si>
    <t>08 Haziran 2026</t>
  </si>
  <si>
    <t>09 Haziran 2026</t>
  </si>
  <si>
    <t>10 Haziran 2026</t>
  </si>
  <si>
    <t>11 Haziran 2026</t>
  </si>
  <si>
    <t>12 Haziran 2026</t>
  </si>
  <si>
    <t>COMMITTEE 6-  INTRODUCTION TO CLINICAL SCIENCES and PARACYTOLOGY</t>
  </si>
  <si>
    <t>11 May 2026</t>
  </si>
  <si>
    <t>12 May 2026</t>
  </si>
  <si>
    <t>13 May 2026</t>
  </si>
  <si>
    <t>14 May 2026</t>
  </si>
  <si>
    <t>15 May 2026</t>
  </si>
  <si>
    <t>Medical Genetics</t>
  </si>
  <si>
    <t>Gonosomal Choromosome Abnormality Syndromes</t>
  </si>
  <si>
    <t>Cestodes</t>
  </si>
  <si>
    <t>Dr. Hayriye Tatlı Doğan</t>
  </si>
  <si>
    <t>Dr. Gülay Ceylan</t>
  </si>
  <si>
    <t>How Pathology Lab Works?</t>
  </si>
  <si>
    <t xml:space="preserve"> Intestinal and Urogenital Protozoons</t>
  </si>
  <si>
    <t>Blood and Tissue Parasite</t>
  </si>
  <si>
    <t>Autosomal Choromosome Abnormality Syndromes</t>
  </si>
  <si>
    <t>Introduction to Parasitology</t>
  </si>
  <si>
    <t>Blood and tissue parasite</t>
  </si>
  <si>
    <t>Population Genetics</t>
  </si>
  <si>
    <t>Chronic Inflammation</t>
  </si>
  <si>
    <t xml:space="preserve">Cellular Aging and the Mechanism of Cell Death </t>
  </si>
  <si>
    <t>Non Mendelian Genetics</t>
  </si>
  <si>
    <t>Intracellular Accumulations</t>
  </si>
  <si>
    <t>General Mechanism of Cell Damage</t>
  </si>
  <si>
    <t>Introduction to Inflammation and Mediators</t>
  </si>
  <si>
    <t>Cellular Response to Stress and Injury</t>
  </si>
  <si>
    <t>Acute Inflammation</t>
  </si>
  <si>
    <t>18 May 2026</t>
  </si>
  <si>
    <t>19 May 2026</t>
  </si>
  <si>
    <t>20 May 2026</t>
  </si>
  <si>
    <t>21 May 2026</t>
  </si>
  <si>
    <t>22 May 2026</t>
  </si>
  <si>
    <t>19 MAY COMMEMORATION of ATATÜRK, YOUTH and SPORTS DAY</t>
  </si>
  <si>
    <t>T3C7</t>
  </si>
  <si>
    <t>Nematodes</t>
  </si>
  <si>
    <t>Wound Healing and Repair</t>
  </si>
  <si>
    <t>Routes of Drug Administration</t>
  </si>
  <si>
    <t>Absorption of Drugs</t>
  </si>
  <si>
    <t xml:space="preserve"> Drug Metabolism</t>
  </si>
  <si>
    <t>25 May 2026</t>
  </si>
  <si>
    <t>26 May 2026</t>
  </si>
  <si>
    <t>27 May 2026</t>
  </si>
  <si>
    <t>28 May 2026</t>
  </si>
  <si>
    <t>29 May 2026</t>
  </si>
  <si>
    <t>EID QURBAN</t>
  </si>
  <si>
    <t>01 June 2026</t>
  </si>
  <si>
    <t>02 June 2026</t>
  </si>
  <si>
    <t>03 June 2026</t>
  </si>
  <si>
    <t>04 June 2025</t>
  </si>
  <si>
    <t>05 June 2026</t>
  </si>
  <si>
    <t>T1C4</t>
  </si>
  <si>
    <t xml:space="preserve">Distribution of Drugs </t>
  </si>
  <si>
    <t>The factors on Drug Effects</t>
  </si>
  <si>
    <t>Elimination of Drugs</t>
  </si>
  <si>
    <t>Drug-drug Interactions</t>
  </si>
  <si>
    <t>Drug Toxicity</t>
  </si>
  <si>
    <t>Dr.Ayşenur Çam</t>
  </si>
  <si>
    <t>Medical Entamology</t>
  </si>
  <si>
    <t>Pathology of Genetic Disorders</t>
  </si>
  <si>
    <t>Mechanism of Drug Action and Drug Reseptor Interactions</t>
  </si>
  <si>
    <t>Biovailability and Bioequivalency</t>
  </si>
  <si>
    <t>Development of New Drugs</t>
  </si>
  <si>
    <t>Dose Consentration Time and Effect Relationships</t>
  </si>
  <si>
    <t>08 Jun 2026</t>
  </si>
  <si>
    <t>09 Jun 2026</t>
  </si>
  <si>
    <t>10 Jun 2026</t>
  </si>
  <si>
    <t>11 Jun 2026</t>
  </si>
  <si>
    <t>12 Jun 2026</t>
  </si>
  <si>
    <t xml:space="preserve">D3K2 </t>
  </si>
  <si>
    <t>T1C1</t>
  </si>
  <si>
    <t xml:space="preserve">T3C2 </t>
  </si>
  <si>
    <t xml:space="preserve"> TEORİK SINAV </t>
  </si>
  <si>
    <t>Anatomi Öğretim Üyeleri LAB / Dr. Şeyma Kipel</t>
  </si>
  <si>
    <t>All Members of Anatomy Department  / Dr. Şeyma Kipel</t>
  </si>
  <si>
    <t>Anatomi Öğretim Üyeleri LAB/ Dr. Şeyma Kipel</t>
  </si>
  <si>
    <t>Dr. Esin Aktaş LAB/ Dr. Mehmet Doğan LAB</t>
  </si>
  <si>
    <t>Cellular Injury, Acute and Chronic Inflammation</t>
  </si>
  <si>
    <t>Dr. Mehmet Doğan LAB</t>
  </si>
  <si>
    <t xml:space="preserve">Medical Microbiology (Group B) </t>
  </si>
  <si>
    <t>Examination of Helmints and Protozoons</t>
  </si>
  <si>
    <t xml:space="preserve"> Medical Microbiology (Group B) </t>
  </si>
  <si>
    <t>Medical Microbiology (Group A)</t>
  </si>
  <si>
    <t>Periton Anatomisi / Gram Negatif Bakterilerin İncelenmesi</t>
  </si>
  <si>
    <t xml:space="preserve">Abdomen Damarları ve Vena porta Anatomisi / Enterik Bakterilerin İncelenmesi </t>
  </si>
  <si>
    <t>Anatomi Öğretim Üyeleri LAB/ Dr.C.Açıkgöz LAB</t>
  </si>
  <si>
    <t>Anatomi Öğretim Üyeleri LAB/   Dr. Nural Cevahir LAB</t>
  </si>
  <si>
    <t>Peritoneum / Examination of gram-negative bacteria</t>
  </si>
  <si>
    <t>Vessels of Abdominal Cavity and Portal Vein / Examination of enteric bacteria</t>
  </si>
  <si>
    <t>Erkek Üreme sistemi Histolojisi 1 /Pelvis ve perineum anatomisi</t>
  </si>
  <si>
    <t>TİT ve İdrarda yapılan testler/Erkek Üreme sistemi Histolojisi 2</t>
  </si>
  <si>
    <t>Nerves and Vessels of Pelvis and Perineum / Female Reproductive System 1</t>
  </si>
  <si>
    <t>Pelvis and Perineum /  Female Reproductive System 2</t>
  </si>
  <si>
    <t>Dr. Vahide Tutuk</t>
  </si>
  <si>
    <t xml:space="preserve">Dr. Ayça Bilginoğlu Topçu </t>
  </si>
  <si>
    <t>Dr. İlkay Çorumluoğlu</t>
  </si>
  <si>
    <t xml:space="preserve">Dr. Sevinç Yanar </t>
  </si>
  <si>
    <t xml:space="preserve">Dr. Ayşegül Koç </t>
  </si>
  <si>
    <t>Komite Sorumluları:</t>
  </si>
  <si>
    <t xml:space="preserve">Dr. Zeynep Betül Sarı </t>
  </si>
  <si>
    <t>All Members of Anatomy Department  /Dr. Ebru Alimoğulları</t>
  </si>
  <si>
    <t>r</t>
  </si>
  <si>
    <t>Clinical Skills Training Group / Problem Based Learning</t>
  </si>
  <si>
    <t xml:space="preserve">Clinical Skills Training Group / Problem Based Learning </t>
  </si>
  <si>
    <t xml:space="preserve">Anatomi LAB-(Grup A) </t>
  </si>
  <si>
    <t>Anatomi LAB-(Grup B)</t>
  </si>
  <si>
    <t xml:space="preserve">Anatomi LAB-(Grup B) </t>
  </si>
  <si>
    <t>PDÖ</t>
  </si>
  <si>
    <t>DÖNEM 2</t>
  </si>
  <si>
    <t>1 ST SESSION</t>
  </si>
  <si>
    <t>ING</t>
  </si>
  <si>
    <t>DÖNEM 3</t>
  </si>
  <si>
    <t>1.OTURUM</t>
  </si>
  <si>
    <t>2.OTURUM</t>
  </si>
  <si>
    <t>2 ND SESSION</t>
  </si>
  <si>
    <t>PDÖ-2</t>
  </si>
  <si>
    <t xml:space="preserve">1 ST SESSION </t>
  </si>
  <si>
    <t>DÖNEM 1</t>
  </si>
  <si>
    <t>1. OTURUM</t>
  </si>
  <si>
    <t>Antropoloji  Dr.Cevat Özyurt/Gönüllülük Çalışmaları</t>
  </si>
  <si>
    <t>Tıp Bilişimi, Yapay Zeka Dr. Nazım Coşkun /Gönüllülük Çalışmaları</t>
  </si>
  <si>
    <t>Sinemada Hekim Temsilleri Dr. Aslı Ceylan/ Gönüllülük Çalışmaları</t>
  </si>
  <si>
    <t>Sunum Teknikleri Dr. Beyza Ecem Öz Bedir/ Gönüllülük Çalışmaları</t>
  </si>
  <si>
    <t>Sunum Teknikleri Dr. Beyza Ecem Öz Bedir/ Deneysel Araştırma Teknikleri Dr. Elif Ercan/ Gönüllülük Çalışmaları</t>
  </si>
  <si>
    <t xml:space="preserve"> Deneysel Araştırma Teknikleri Dr. Elif Ercan/ Gönüllülük Çalışmaları</t>
  </si>
  <si>
    <t>Türk Tarihi  ve Kültürü Dr.Cevat Özyurt/Gönüllülük Çalışmaları</t>
  </si>
  <si>
    <t>Gönüllülük Çalışmaları</t>
  </si>
  <si>
    <t xml:space="preserve"> Gönüllülük Çalışmaları</t>
  </si>
  <si>
    <t>Presentation Techniques,Skills Dr. Beyza Ecem Öz Bedir/ Volunteering Studies</t>
  </si>
  <si>
    <t xml:space="preserve"> Volunteering Studies</t>
  </si>
  <si>
    <t>Volunteering Studies</t>
  </si>
  <si>
    <t>Physician Representations in Cinema Dr. Aslı Ceylan / Volunteering Studies</t>
  </si>
  <si>
    <t>Experimental Research Techniques Dr.Tuğba Kevser Uysal/ Volunteering Studies</t>
  </si>
  <si>
    <t>Medical Informatics and Artifcial Intelligence Dr.Nazım Coşkun/ Volunteering Studies</t>
  </si>
  <si>
    <t xml:space="preserve">ANKARA YILDIRIM BEYAZIT ÜNİVERSİTESİ TIP FAKÜLTESİ 2025-26 AKADEMİK YILI DÖNEM II DERS PROGRAMI </t>
  </si>
  <si>
    <t>ANKARA YILDIRIM BEYAZIT UNIVERSITY FACULTY OF MEDICINE 2025-26 ACADEMIC YEAR PHASE II ANNUAL SCHEDULE</t>
  </si>
  <si>
    <t xml:space="preserve">VAKA BAZLI EĞİTİM </t>
  </si>
  <si>
    <t xml:space="preserve">CASE BASED EDUCATION          Radiology of Gastraınstestinal System </t>
  </si>
  <si>
    <t xml:space="preserve">VAKA BAZLI ÖĞRENME                  Santral Sinir Sistem Radyolojisi </t>
  </si>
  <si>
    <t xml:space="preserve">CASE BASED EDUCATION          Radiology of Central Nerve System </t>
  </si>
  <si>
    <t>PBL</t>
  </si>
  <si>
    <t>TERM 2</t>
  </si>
  <si>
    <t>TERM 3</t>
  </si>
  <si>
    <t>PBL-2</t>
  </si>
  <si>
    <t>TERM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</si>
</sst>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\ mmm\ yyyy;@"/>
    <numFmt numFmtId="165" formatCode="d\ mmmm\ yyyy;@"/>
    <numFmt numFmtId="166" formatCode="d\-mmm\-yyyy;@"/>
    <numFmt numFmtId="167" formatCode="[$-41F]d\ mmmm\ yyyy;@"/>
    <numFmt numFmtId="168" formatCode="[$-F800]dddd\,\ mmmm\ dd\,\ yyyy"/>
    <numFmt numFmtId="169" formatCode="[$-41F]d\ mmm\ yyyy;@"/>
  </numFmts>
  <fonts count="66"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0"/>
      <name val="Arial Tur"/>
      <charset val="162"/>
    </font>
    <font>
      <sz val="10"/>
      <name val="Calibri"/>
      <family val="2"/>
      <charset val="162"/>
    </font>
    <font>
      <sz val="12"/>
      <color rgb="FF000000"/>
      <name val="Calibri"/>
      <family val="2"/>
      <charset val="1"/>
    </font>
    <font>
      <sz val="12"/>
      <name val="Calibri"/>
      <family val="2"/>
      <charset val="162"/>
    </font>
    <font>
      <sz val="10"/>
      <color rgb="FF000000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name val="Calibri"/>
      <family val="2"/>
      <charset val="1"/>
    </font>
    <font>
      <b/>
      <sz val="14"/>
      <color rgb="FF000000"/>
      <name val="Calibri"/>
      <family val="2"/>
      <charset val="162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3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62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8"/>
      <name val="Calibri"/>
      <family val="2"/>
      <charset val="1"/>
    </font>
    <font>
      <sz val="36"/>
      <name val="Calibri"/>
      <family val="2"/>
      <charset val="1"/>
    </font>
    <font>
      <b/>
      <sz val="10"/>
      <color rgb="FF000000"/>
      <name val="Calibri"/>
      <family val="2"/>
      <charset val="162"/>
    </font>
    <font>
      <sz val="11"/>
      <color rgb="FF9C6500"/>
      <name val="Calibri"/>
      <family val="2"/>
      <charset val="162"/>
    </font>
    <font>
      <b/>
      <sz val="20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sz val="12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  <font>
      <sz val="8"/>
      <name val="Calibri"/>
      <family val="2"/>
      <charset val="162"/>
    </font>
    <font>
      <i/>
      <sz val="11"/>
      <color rgb="FF7F7F7F"/>
      <name val="Calibri"/>
      <family val="2"/>
      <charset val="1"/>
    </font>
    <font>
      <sz val="11"/>
      <color rgb="FF2B2B2B"/>
      <name val="Inherit"/>
      <charset val="1"/>
    </font>
    <font>
      <b/>
      <sz val="12"/>
      <color rgb="FFFF0000"/>
      <name val="Calibri"/>
      <family val="2"/>
      <charset val="162"/>
    </font>
    <font>
      <sz val="10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</font>
    <font>
      <b/>
      <sz val="12"/>
      <name val="Calibri"/>
      <family val="2"/>
    </font>
    <font>
      <b/>
      <sz val="10"/>
      <color rgb="FF000000"/>
      <name val="Calibri"/>
      <family val="2"/>
    </font>
    <font>
      <sz val="28"/>
      <name val="Calibri"/>
      <family val="2"/>
      <charset val="162"/>
    </font>
    <font>
      <sz val="36"/>
      <name val="Calibri"/>
      <family val="2"/>
      <charset val="162"/>
    </font>
    <font>
      <sz val="11"/>
      <name val="Calibri"/>
      <family val="2"/>
      <charset val="162"/>
    </font>
    <font>
      <sz val="10"/>
      <color rgb="FF9C6500"/>
      <name val="Calibri"/>
      <family val="2"/>
      <charset val="162"/>
    </font>
    <font>
      <b/>
      <sz val="16"/>
      <color rgb="FFFF0000"/>
      <name val="Calibri"/>
      <family val="2"/>
      <charset val="162"/>
    </font>
    <font>
      <sz val="16"/>
      <name val="Calibri"/>
      <family val="2"/>
      <charset val="162"/>
    </font>
    <font>
      <b/>
      <sz val="10"/>
      <color rgb="FFFF0000"/>
      <name val="Calibri"/>
      <family val="2"/>
      <charset val="162"/>
    </font>
    <font>
      <b/>
      <sz val="18"/>
      <color rgb="FFFF0000"/>
      <name val="Calibri"/>
      <family val="2"/>
      <charset val="162"/>
    </font>
    <font>
      <sz val="11"/>
      <color rgb="FF9C5700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sz val="20"/>
      <color rgb="FF9C5700"/>
      <name val="Calibri"/>
      <family val="2"/>
      <charset val="162"/>
      <scheme val="minor"/>
    </font>
    <font>
      <sz val="10"/>
      <name val="Calibri"/>
      <family val="2"/>
      <scheme val="minor"/>
    </font>
    <font>
      <sz val="10"/>
      <name val="Calibri"/>
      <family val="2"/>
      <charset val="162"/>
      <scheme val="minor"/>
    </font>
    <font>
      <b/>
      <sz val="30"/>
      <color rgb="FFFF0000"/>
      <name val="Times New Roman"/>
      <family val="1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30"/>
      <color rgb="FFFF0000"/>
      <name val="Times New Roman"/>
      <family val="1"/>
      <charset val="162"/>
    </font>
    <font>
      <b/>
      <sz val="26"/>
      <color rgb="FFFF0000"/>
      <name val="Calibri"/>
      <family val="2"/>
      <scheme val="minor"/>
    </font>
    <font>
      <b/>
      <sz val="36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22"/>
      <name val="Calibri"/>
      <family val="2"/>
      <charset val="162"/>
    </font>
    <font>
      <b/>
      <sz val="24"/>
      <name val="Calibri"/>
      <family val="2"/>
      <charset val="162"/>
    </font>
    <font>
      <b/>
      <sz val="26"/>
      <name val="Calibri"/>
      <family val="2"/>
      <charset val="162"/>
    </font>
    <font>
      <b/>
      <sz val="48"/>
      <name val="Calibri"/>
      <family val="2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FDEADA"/>
        <bgColor rgb="FFFFF1CF"/>
      </patternFill>
    </fill>
    <fill>
      <patternFill patternType="solid">
        <fgColor rgb="FFFFFFA3"/>
        <bgColor rgb="FFFFFF99"/>
      </patternFill>
    </fill>
    <fill>
      <patternFill patternType="solid">
        <fgColor rgb="FFFFFF00"/>
        <bgColor rgb="FFFFFF66"/>
      </patternFill>
    </fill>
    <fill>
      <patternFill patternType="solid">
        <fgColor rgb="FFA9D18E"/>
        <bgColor rgb="FFB1D398"/>
      </patternFill>
    </fill>
    <fill>
      <patternFill patternType="solid">
        <fgColor rgb="FFAFABAB"/>
        <bgColor rgb="FFC4A7FE"/>
      </patternFill>
    </fill>
    <fill>
      <patternFill patternType="solid">
        <fgColor rgb="FFCCECFF"/>
        <bgColor rgb="FFDBEEF4"/>
      </patternFill>
    </fill>
    <fill>
      <patternFill patternType="solid">
        <fgColor rgb="FF66FFFF"/>
        <bgColor rgb="FF6AFFFF"/>
      </patternFill>
    </fill>
    <fill>
      <patternFill patternType="solid">
        <fgColor rgb="FFF8CBAD"/>
        <bgColor rgb="FFFCD5B5"/>
      </patternFill>
    </fill>
    <fill>
      <patternFill patternType="solid">
        <fgColor rgb="FFFF9966"/>
        <bgColor rgb="FFFF9967"/>
      </patternFill>
    </fill>
    <fill>
      <patternFill patternType="solid">
        <fgColor rgb="FFFFB7FF"/>
        <bgColor rgb="FFFFCCFF"/>
      </patternFill>
    </fill>
    <fill>
      <patternFill patternType="solid">
        <fgColor rgb="FFC4A7FF"/>
        <bgColor rgb="FFC4A7FE"/>
      </patternFill>
    </fill>
    <fill>
      <patternFill patternType="solid">
        <fgColor rgb="FFEBC7C7"/>
        <bgColor rgb="FFFFC7CE"/>
      </patternFill>
    </fill>
    <fill>
      <patternFill patternType="solid">
        <fgColor rgb="FFFFE699"/>
        <bgColor rgb="FFFCD5B5"/>
      </patternFill>
    </fill>
    <fill>
      <patternFill patternType="solid">
        <fgColor rgb="FFFFD966"/>
        <bgColor rgb="FFFFE699"/>
      </patternFill>
    </fill>
    <fill>
      <patternFill patternType="solid">
        <fgColor rgb="FFFFFF66"/>
        <bgColor rgb="FFFFFF99"/>
      </patternFill>
    </fill>
    <fill>
      <patternFill patternType="solid">
        <fgColor rgb="FFFF9967"/>
        <bgColor rgb="FFFF9966"/>
      </patternFill>
    </fill>
    <fill>
      <patternFill patternType="solid">
        <fgColor rgb="FFC4A7FE"/>
        <bgColor rgb="FFC4A7FF"/>
      </patternFill>
    </fill>
    <fill>
      <patternFill patternType="solid">
        <fgColor rgb="FFFFF1CF"/>
        <bgColor rgb="FFFFFFA3"/>
      </patternFill>
    </fill>
    <fill>
      <patternFill patternType="solid">
        <fgColor rgb="FFC4A6FF"/>
        <bgColor rgb="FFC4A7FF"/>
      </patternFill>
    </fill>
    <fill>
      <patternFill patternType="solid">
        <fgColor rgb="FFCCFFFF"/>
        <bgColor rgb="FFCCFFFE"/>
      </patternFill>
    </fill>
    <fill>
      <patternFill patternType="darkGray">
        <fgColor rgb="FFF4AF84"/>
        <bgColor rgb="FFF6AC82"/>
      </patternFill>
    </fill>
    <fill>
      <patternFill patternType="solid">
        <fgColor rgb="FFFFB7FF"/>
        <bgColor rgb="FFFFB9FF"/>
      </patternFill>
    </fill>
    <fill>
      <patternFill patternType="solid">
        <fgColor rgb="FF6AFFFF"/>
        <bgColor rgb="FF94FAFA"/>
      </patternFill>
    </fill>
    <fill>
      <patternFill patternType="solid">
        <fgColor rgb="FFFFE699"/>
        <bgColor rgb="FFFBD0AF"/>
      </patternFill>
    </fill>
    <fill>
      <patternFill patternType="solid">
        <fgColor rgb="FFB1D398"/>
        <bgColor rgb="FFB1D393"/>
      </patternFill>
    </fill>
    <fill>
      <patternFill patternType="solid">
        <fgColor rgb="FF00FFFF"/>
        <bgColor rgb="FF33CCFF"/>
      </patternFill>
    </fill>
    <fill>
      <patternFill patternType="solid">
        <fgColor rgb="FFFFFFFF"/>
        <bgColor rgb="FFFFF1CF"/>
      </patternFill>
    </fill>
    <fill>
      <patternFill patternType="darkGray">
        <fgColor rgb="FFC4A6FF"/>
        <bgColor rgb="FFC4A7FE"/>
      </patternFill>
    </fill>
    <fill>
      <patternFill patternType="solid">
        <fgColor rgb="FFE7E5EC"/>
        <bgColor rgb="FFE0E3EF"/>
      </patternFill>
    </fill>
    <fill>
      <patternFill patternType="solid">
        <fgColor rgb="FFFFFFA3"/>
        <bgColor indexed="64"/>
      </patternFill>
    </fill>
    <fill>
      <patternFill patternType="solid">
        <fgColor rgb="FFE7E5EC"/>
        <bgColor rgb="FFD3D6D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B9FF"/>
      </patternFill>
    </fill>
    <fill>
      <patternFill patternType="solid">
        <fgColor theme="0"/>
        <bgColor rgb="FFCCFFFE"/>
      </patternFill>
    </fill>
    <fill>
      <patternFill patternType="solid">
        <fgColor rgb="FFFFFF00"/>
        <bgColor rgb="FFFFFF99"/>
      </patternFill>
    </fill>
    <fill>
      <patternFill patternType="solid">
        <fgColor rgb="FFFFB7FF"/>
        <bgColor rgb="FFFFFF66"/>
      </patternFill>
    </fill>
    <fill>
      <patternFill patternType="mediumGray">
        <fgColor rgb="FFF6AC82"/>
        <bgColor rgb="FFF6AC82"/>
      </patternFill>
    </fill>
    <fill>
      <patternFill patternType="solid">
        <fgColor rgb="FFB1D39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6AC8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9966"/>
      </patternFill>
    </fill>
    <fill>
      <patternFill patternType="solid">
        <fgColor theme="0"/>
        <bgColor rgb="FF66FF99"/>
      </patternFill>
    </fill>
    <fill>
      <patternFill patternType="solid">
        <fgColor theme="0"/>
        <bgColor rgb="FFFFFFA3"/>
      </patternFill>
    </fill>
    <fill>
      <patternFill patternType="solid">
        <fgColor theme="0"/>
        <bgColor rgb="FFFFC7CE"/>
      </patternFill>
    </fill>
    <fill>
      <patternFill patternType="solid">
        <fgColor theme="0"/>
        <bgColor rgb="FFC4A7FF"/>
      </patternFill>
    </fill>
    <fill>
      <patternFill patternType="solid">
        <fgColor theme="0"/>
        <bgColor rgb="FFE0E3EF"/>
      </patternFill>
    </fill>
    <fill>
      <patternFill patternType="solid">
        <fgColor rgb="FFFF0000"/>
        <bgColor rgb="FFFFC7CE"/>
      </patternFill>
    </fill>
    <fill>
      <patternFill patternType="solid">
        <fgColor rgb="FFEBC7C7"/>
        <bgColor rgb="FFFF9966"/>
      </patternFill>
    </fill>
    <fill>
      <patternFill patternType="solid">
        <fgColor rgb="FFE7E5EC"/>
        <bgColor indexed="64"/>
      </patternFill>
    </fill>
    <fill>
      <patternFill patternType="solid">
        <fgColor rgb="FFC4A6FF"/>
        <bgColor rgb="FFFF9966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FFFF99"/>
      </patternFill>
    </fill>
    <fill>
      <patternFill patternType="solid">
        <fgColor theme="4"/>
        <bgColor rgb="FFCCFFFE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33" fillId="0" borderId="0" applyBorder="0" applyProtection="0"/>
    <xf numFmtId="0" fontId="48" fillId="44" borderId="0" applyNumberFormat="0" applyBorder="0" applyAlignment="0" applyProtection="0"/>
  </cellStyleXfs>
  <cellXfs count="54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4" borderId="3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 vertical="top"/>
    </xf>
    <xf numFmtId="0" fontId="5" fillId="8" borderId="3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8" fillId="13" borderId="3" xfId="0" applyFont="1" applyFill="1" applyBorder="1" applyAlignment="1">
      <alignment horizontal="left" vertical="center" wrapText="1"/>
    </xf>
    <xf numFmtId="0" fontId="8" fillId="14" borderId="3" xfId="0" applyFont="1" applyFill="1" applyBorder="1" applyAlignment="1">
      <alignment horizontal="left" vertical="center" wrapText="1"/>
    </xf>
    <xf numFmtId="0" fontId="8" fillId="11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10" borderId="11" xfId="0" applyFont="1" applyFill="1" applyBorder="1" applyAlignment="1">
      <alignment horizontal="left"/>
    </xf>
    <xf numFmtId="0" fontId="9" fillId="10" borderId="12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left"/>
    </xf>
    <xf numFmtId="0" fontId="9" fillId="10" borderId="1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left"/>
    </xf>
    <xf numFmtId="0" fontId="9" fillId="10" borderId="8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center" vertical="center"/>
    </xf>
    <xf numFmtId="0" fontId="10" fillId="15" borderId="13" xfId="0" applyFont="1" applyFill="1" applyBorder="1" applyAlignment="1">
      <alignment horizontal="left"/>
    </xf>
    <xf numFmtId="0" fontId="0" fillId="15" borderId="14" xfId="0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" fillId="0" borderId="0" xfId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/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8" fillId="16" borderId="16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5" fillId="0" borderId="0" xfId="1" applyFont="1" applyAlignment="1">
      <alignment vertical="top"/>
    </xf>
    <xf numFmtId="0" fontId="23" fillId="0" borderId="0" xfId="1" applyFont="1"/>
    <xf numFmtId="0" fontId="27" fillId="0" borderId="0" xfId="1" applyFont="1" applyAlignment="1">
      <alignment horizontal="center" vertical="center"/>
    </xf>
    <xf numFmtId="0" fontId="27" fillId="0" borderId="0" xfId="1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10" borderId="3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1" fillId="0" borderId="0" xfId="0" applyFont="1"/>
    <xf numFmtId="0" fontId="20" fillId="0" borderId="20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167" fontId="21" fillId="0" borderId="17" xfId="0" applyNumberFormat="1" applyFont="1" applyBorder="1" applyAlignment="1">
      <alignment horizontal="center" vertical="center" wrapText="1"/>
    </xf>
    <xf numFmtId="0" fontId="22" fillId="0" borderId="0" xfId="0" applyFont="1"/>
    <xf numFmtId="164" fontId="5" fillId="0" borderId="16" xfId="0" applyNumberFormat="1" applyFont="1" applyBorder="1" applyAlignment="1">
      <alignment horizontal="center" vertical="center" wrapText="1"/>
    </xf>
    <xf numFmtId="165" fontId="21" fillId="0" borderId="16" xfId="0" applyNumberFormat="1" applyFont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22" borderId="17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22" borderId="24" xfId="0" applyFont="1" applyFill="1" applyBorder="1" applyAlignment="1">
      <alignment horizontal="center" vertical="center" wrapText="1"/>
    </xf>
    <xf numFmtId="0" fontId="8" fillId="18" borderId="24" xfId="0" applyFont="1" applyFill="1" applyBorder="1" applyAlignment="1">
      <alignment horizontal="center" vertical="center" wrapText="1"/>
    </xf>
    <xf numFmtId="0" fontId="5" fillId="23" borderId="24" xfId="0" applyFont="1" applyFill="1" applyBorder="1" applyAlignment="1">
      <alignment horizontal="center" vertical="center" wrapText="1"/>
    </xf>
    <xf numFmtId="0" fontId="5" fillId="21" borderId="2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22" borderId="25" xfId="0" applyFont="1" applyFill="1" applyBorder="1" applyAlignment="1">
      <alignment horizontal="center" vertical="center" wrapText="1"/>
    </xf>
    <xf numFmtId="0" fontId="8" fillId="18" borderId="25" xfId="0" applyFont="1" applyFill="1" applyBorder="1" applyAlignment="1">
      <alignment horizontal="center" vertical="center" wrapText="1"/>
    </xf>
    <xf numFmtId="0" fontId="5" fillId="23" borderId="25" xfId="0" applyFont="1" applyFill="1" applyBorder="1" applyAlignment="1">
      <alignment horizontal="center" vertical="center" wrapText="1"/>
    </xf>
    <xf numFmtId="0" fontId="5" fillId="23" borderId="26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4" borderId="24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5" fillId="24" borderId="25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5" fillId="25" borderId="24" xfId="0" applyFont="1" applyFill="1" applyBorder="1" applyAlignment="1">
      <alignment horizontal="center" vertical="center" wrapText="1"/>
    </xf>
    <xf numFmtId="0" fontId="5" fillId="25" borderId="25" xfId="0" applyFont="1" applyFill="1" applyBorder="1" applyAlignment="1">
      <alignment horizontal="center" vertical="center" wrapText="1"/>
    </xf>
    <xf numFmtId="0" fontId="5" fillId="21" borderId="30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31" fillId="4" borderId="25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165" fontId="19" fillId="0" borderId="16" xfId="0" applyNumberFormat="1" applyFont="1" applyBorder="1" applyAlignment="1">
      <alignment horizontal="center" vertical="center" wrapText="1"/>
    </xf>
    <xf numFmtId="166" fontId="19" fillId="0" borderId="19" xfId="0" applyNumberFormat="1" applyFont="1" applyBorder="1" applyAlignment="1">
      <alignment horizontal="center" vertical="center" wrapText="1"/>
    </xf>
    <xf numFmtId="166" fontId="19" fillId="0" borderId="16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22" borderId="22" xfId="0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0" fontId="5" fillId="27" borderId="24" xfId="0" applyFont="1" applyFill="1" applyBorder="1" applyAlignment="1">
      <alignment horizontal="center" vertical="center" wrapText="1"/>
    </xf>
    <xf numFmtId="0" fontId="5" fillId="27" borderId="25" xfId="0" applyFont="1" applyFill="1" applyBorder="1" applyAlignment="1">
      <alignment horizontal="center" vertical="center" wrapText="1"/>
    </xf>
    <xf numFmtId="0" fontId="5" fillId="28" borderId="1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5" fillId="23" borderId="30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5" fillId="29" borderId="25" xfId="0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/>
    </xf>
    <xf numFmtId="0" fontId="5" fillId="29" borderId="19" xfId="0" applyFont="1" applyFill="1" applyBorder="1" applyAlignment="1">
      <alignment horizontal="center" vertical="center" wrapText="1"/>
    </xf>
    <xf numFmtId="0" fontId="19" fillId="29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22" borderId="30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4" borderId="26" xfId="0" applyFont="1" applyFill="1" applyBorder="1" applyAlignment="1">
      <alignment horizontal="center" vertical="center" wrapText="1"/>
    </xf>
    <xf numFmtId="0" fontId="5" fillId="22" borderId="2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8" fillId="23" borderId="17" xfId="0" applyFont="1" applyFill="1" applyBorder="1" applyAlignment="1">
      <alignment horizontal="center" vertical="center" wrapText="1"/>
    </xf>
    <xf numFmtId="0" fontId="8" fillId="23" borderId="24" xfId="0" applyFont="1" applyFill="1" applyBorder="1" applyAlignment="1">
      <alignment horizontal="center" vertical="center" wrapText="1"/>
    </xf>
    <xf numFmtId="0" fontId="8" fillId="23" borderId="25" xfId="0" applyFont="1" applyFill="1" applyBorder="1" applyAlignment="1">
      <alignment horizontal="center" vertical="center" wrapText="1"/>
    </xf>
    <xf numFmtId="0" fontId="5" fillId="24" borderId="30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5" fillId="22" borderId="0" xfId="0" applyFont="1" applyFill="1" applyAlignment="1">
      <alignment horizontal="center" vertical="center" wrapText="1"/>
    </xf>
    <xf numFmtId="0" fontId="5" fillId="30" borderId="17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24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31" borderId="17" xfId="0" applyFont="1" applyFill="1" applyBorder="1" applyAlignment="1">
      <alignment horizontal="center" vertical="center" wrapText="1"/>
    </xf>
    <xf numFmtId="0" fontId="5" fillId="14" borderId="24" xfId="0" applyFont="1" applyFill="1" applyBorder="1" applyAlignment="1">
      <alignment horizontal="center" vertical="center" wrapText="1"/>
    </xf>
    <xf numFmtId="0" fontId="5" fillId="31" borderId="24" xfId="0" applyFont="1" applyFill="1" applyBorder="1" applyAlignment="1">
      <alignment horizontal="center" vertical="center" wrapText="1"/>
    </xf>
    <xf numFmtId="0" fontId="5" fillId="14" borderId="25" xfId="0" applyFont="1" applyFill="1" applyBorder="1" applyAlignment="1">
      <alignment horizontal="center" vertical="center" wrapText="1"/>
    </xf>
    <xf numFmtId="0" fontId="5" fillId="31" borderId="25" xfId="0" applyFont="1" applyFill="1" applyBorder="1" applyAlignment="1">
      <alignment horizontal="center" vertical="center" wrapText="1"/>
    </xf>
    <xf numFmtId="0" fontId="8" fillId="18" borderId="1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8" xfId="0" applyFont="1" applyBorder="1" applyAlignment="1">
      <alignment vertical="center" wrapText="1"/>
    </xf>
    <xf numFmtId="0" fontId="20" fillId="0" borderId="39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0" fontId="13" fillId="0" borderId="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5" fillId="32" borderId="17" xfId="0" applyFont="1" applyFill="1" applyBorder="1" applyAlignment="1">
      <alignment horizontal="center" vertical="center" wrapText="1"/>
    </xf>
    <xf numFmtId="0" fontId="5" fillId="32" borderId="24" xfId="0" applyFont="1" applyFill="1" applyBorder="1" applyAlignment="1">
      <alignment horizontal="center" vertical="center" wrapText="1"/>
    </xf>
    <xf numFmtId="0" fontId="5" fillId="32" borderId="25" xfId="0" applyFont="1" applyFill="1" applyBorder="1" applyAlignment="1">
      <alignment horizontal="center" vertical="center" wrapText="1"/>
    </xf>
    <xf numFmtId="0" fontId="5" fillId="33" borderId="17" xfId="0" applyFont="1" applyFill="1" applyBorder="1" applyAlignment="1">
      <alignment horizontal="center" vertical="center" wrapText="1"/>
    </xf>
    <xf numFmtId="0" fontId="5" fillId="33" borderId="24" xfId="0" applyFont="1" applyFill="1" applyBorder="1" applyAlignment="1">
      <alignment horizontal="center" vertical="center" wrapText="1"/>
    </xf>
    <xf numFmtId="0" fontId="28" fillId="0" borderId="0" xfId="0" applyFont="1"/>
    <xf numFmtId="165" fontId="21" fillId="0" borderId="17" xfId="0" applyNumberFormat="1" applyFont="1" applyBorder="1" applyAlignment="1">
      <alignment horizontal="center" vertical="center" wrapText="1"/>
    </xf>
    <xf numFmtId="0" fontId="8" fillId="17" borderId="30" xfId="0" applyFont="1" applyFill="1" applyBorder="1" applyAlignment="1">
      <alignment horizontal="center" vertical="center" wrapText="1"/>
    </xf>
    <xf numFmtId="0" fontId="8" fillId="18" borderId="19" xfId="0" applyFont="1" applyFill="1" applyBorder="1" applyAlignment="1">
      <alignment horizontal="center" vertical="center" wrapText="1"/>
    </xf>
    <xf numFmtId="0" fontId="8" fillId="18" borderId="22" xfId="0" applyFont="1" applyFill="1" applyBorder="1" applyAlignment="1">
      <alignment horizontal="center" vertical="center" wrapText="1"/>
    </xf>
    <xf numFmtId="16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0" fillId="0" borderId="26" xfId="0" applyBorder="1"/>
    <xf numFmtId="0" fontId="28" fillId="0" borderId="31" xfId="0" applyFont="1" applyBorder="1"/>
    <xf numFmtId="0" fontId="0" fillId="0" borderId="31" xfId="0" applyBorder="1" applyAlignment="1">
      <alignment horizontal="left" vertical="center"/>
    </xf>
    <xf numFmtId="0" fontId="0" fillId="0" borderId="31" xfId="0" applyBorder="1"/>
    <xf numFmtId="0" fontId="0" fillId="0" borderId="30" xfId="0" applyBorder="1"/>
    <xf numFmtId="0" fontId="0" fillId="0" borderId="18" xfId="0" applyBorder="1"/>
    <xf numFmtId="0" fontId="0" fillId="0" borderId="19" xfId="0" applyBorder="1"/>
    <xf numFmtId="0" fontId="28" fillId="34" borderId="0" xfId="0" applyFont="1" applyFill="1"/>
    <xf numFmtId="168" fontId="0" fillId="34" borderId="0" xfId="0" applyNumberFormat="1" applyFill="1" applyAlignment="1">
      <alignment horizontal="left" vertical="center"/>
    </xf>
    <xf numFmtId="0" fontId="28" fillId="32" borderId="0" xfId="0" applyFont="1" applyFill="1"/>
    <xf numFmtId="168" fontId="0" fillId="32" borderId="0" xfId="0" applyNumberFormat="1" applyFill="1" applyAlignment="1">
      <alignment horizontal="left" vertical="center"/>
    </xf>
    <xf numFmtId="168" fontId="0" fillId="32" borderId="0" xfId="0" applyNumberFormat="1" applyFill="1"/>
    <xf numFmtId="0" fontId="0" fillId="0" borderId="20" xfId="0" applyBorder="1"/>
    <xf numFmtId="0" fontId="28" fillId="0" borderId="21" xfId="0" applyFont="1" applyBorder="1"/>
    <xf numFmtId="168" fontId="0" fillId="0" borderId="21" xfId="0" applyNumberFormat="1" applyBorder="1" applyAlignment="1">
      <alignment horizontal="left" vertical="center"/>
    </xf>
    <xf numFmtId="0" fontId="0" fillId="0" borderId="21" xfId="0" applyBorder="1"/>
    <xf numFmtId="0" fontId="0" fillId="0" borderId="22" xfId="0" applyBorder="1"/>
    <xf numFmtId="0" fontId="23" fillId="0" borderId="0" xfId="1" applyFont="1" applyAlignment="1">
      <alignment horizontal="center" vertical="center"/>
    </xf>
    <xf numFmtId="0" fontId="27" fillId="0" borderId="0" xfId="1" applyFont="1" applyAlignment="1">
      <alignment vertical="top"/>
    </xf>
    <xf numFmtId="0" fontId="8" fillId="17" borderId="24" xfId="0" applyFont="1" applyFill="1" applyBorder="1" applyAlignment="1">
      <alignment horizontal="center" vertical="center" wrapText="1"/>
    </xf>
    <xf numFmtId="0" fontId="8" fillId="18" borderId="30" xfId="0" applyFont="1" applyFill="1" applyBorder="1" applyAlignment="1">
      <alignment horizontal="center" vertical="center" wrapText="1"/>
    </xf>
    <xf numFmtId="0" fontId="5" fillId="21" borderId="26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31" borderId="26" xfId="0" applyFont="1" applyFill="1" applyBorder="1" applyAlignment="1">
      <alignment horizontal="center" vertical="center" wrapText="1"/>
    </xf>
    <xf numFmtId="0" fontId="5" fillId="31" borderId="18" xfId="0" applyFont="1" applyFill="1" applyBorder="1" applyAlignment="1">
      <alignment horizontal="center" vertical="center" wrapText="1"/>
    </xf>
    <xf numFmtId="0" fontId="5" fillId="31" borderId="20" xfId="0" applyFont="1" applyFill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31" fillId="5" borderId="0" xfId="1" applyFont="1" applyFill="1" applyAlignment="1">
      <alignment horizontal="center" vertical="center"/>
    </xf>
    <xf numFmtId="0" fontId="8" fillId="5" borderId="3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9" fontId="0" fillId="0" borderId="0" xfId="2" applyNumberFormat="1" applyFont="1" applyBorder="1" applyAlignment="1" applyProtection="1">
      <alignment horizontal="left" vertical="center" wrapText="1"/>
    </xf>
    <xf numFmtId="0" fontId="3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8" fontId="2" fillId="0" borderId="0" xfId="0" applyNumberFormat="1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168" fontId="29" fillId="32" borderId="0" xfId="0" applyNumberFormat="1" applyFont="1" applyFill="1" applyAlignment="1">
      <alignment horizontal="left" vertical="center"/>
    </xf>
    <xf numFmtId="0" fontId="29" fillId="0" borderId="0" xfId="0" applyFont="1"/>
    <xf numFmtId="0" fontId="35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5" fillId="0" borderId="26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5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9" fontId="35" fillId="0" borderId="18" xfId="0" applyNumberFormat="1" applyFont="1" applyBorder="1" applyAlignment="1">
      <alignment horizontal="left" vertical="center"/>
    </xf>
    <xf numFmtId="0" fontId="35" fillId="35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36" fillId="5" borderId="0" xfId="0" applyFont="1" applyFill="1" applyAlignment="1">
      <alignment horizontal="center" vertical="center"/>
    </xf>
    <xf numFmtId="0" fontId="36" fillId="6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/>
    </xf>
    <xf numFmtId="0" fontId="36" fillId="8" borderId="0" xfId="0" applyFont="1" applyFill="1" applyAlignment="1">
      <alignment horizontal="center" vertical="center"/>
    </xf>
    <xf numFmtId="0" fontId="36" fillId="9" borderId="0" xfId="0" applyFont="1" applyFill="1" applyAlignment="1">
      <alignment horizontal="center" vertical="center"/>
    </xf>
    <xf numFmtId="0" fontId="36" fillId="10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/>
    </xf>
    <xf numFmtId="0" fontId="36" fillId="12" borderId="0" xfId="0" applyFont="1" applyFill="1" applyAlignment="1">
      <alignment horizontal="center" vertical="center"/>
    </xf>
    <xf numFmtId="0" fontId="36" fillId="13" borderId="0" xfId="0" applyFont="1" applyFill="1" applyAlignment="1">
      <alignment horizontal="center" vertical="center"/>
    </xf>
    <xf numFmtId="0" fontId="36" fillId="14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9" fontId="35" fillId="0" borderId="0" xfId="0" applyNumberFormat="1" applyFont="1" applyAlignment="1">
      <alignment horizontal="center" vertical="center" wrapText="1"/>
    </xf>
    <xf numFmtId="9" fontId="30" fillId="0" borderId="0" xfId="0" applyNumberFormat="1" applyFont="1" applyAlignment="1">
      <alignment horizontal="center" vertical="center"/>
    </xf>
    <xf numFmtId="9" fontId="35" fillId="0" borderId="0" xfId="0" applyNumberFormat="1" applyFont="1" applyAlignment="1">
      <alignment horizontal="left" vertical="center"/>
    </xf>
    <xf numFmtId="0" fontId="2" fillId="35" borderId="0" xfId="0" applyFont="1" applyFill="1" applyAlignment="1">
      <alignment horizontal="center" vertical="center"/>
    </xf>
    <xf numFmtId="0" fontId="5" fillId="36" borderId="24" xfId="0" applyFont="1" applyFill="1" applyBorder="1" applyAlignment="1">
      <alignment horizontal="center" vertical="center" wrapText="1"/>
    </xf>
    <xf numFmtId="0" fontId="39" fillId="0" borderId="0" xfId="1" applyFont="1" applyAlignment="1">
      <alignment horizontal="center" vertical="top"/>
    </xf>
    <xf numFmtId="0" fontId="5" fillId="37" borderId="17" xfId="0" applyFont="1" applyFill="1" applyBorder="1" applyAlignment="1">
      <alignment horizontal="center" vertical="center" wrapText="1"/>
    </xf>
    <xf numFmtId="0" fontId="5" fillId="37" borderId="24" xfId="0" applyFont="1" applyFill="1" applyBorder="1" applyAlignment="1">
      <alignment horizontal="center" vertical="center" wrapText="1"/>
    </xf>
    <xf numFmtId="0" fontId="5" fillId="37" borderId="25" xfId="0" applyFont="1" applyFill="1" applyBorder="1" applyAlignment="1">
      <alignment horizontal="center" vertical="center" wrapText="1"/>
    </xf>
    <xf numFmtId="0" fontId="5" fillId="38" borderId="24" xfId="0" applyFont="1" applyFill="1" applyBorder="1" applyAlignment="1">
      <alignment horizontal="center" vertical="center" wrapText="1"/>
    </xf>
    <xf numFmtId="0" fontId="5" fillId="39" borderId="24" xfId="0" applyFont="1" applyFill="1" applyBorder="1" applyAlignment="1">
      <alignment horizontal="center" vertical="center" wrapText="1"/>
    </xf>
    <xf numFmtId="0" fontId="5" fillId="39" borderId="25" xfId="0" applyFont="1" applyFill="1" applyBorder="1" applyAlignment="1">
      <alignment horizontal="center" vertical="center" wrapText="1"/>
    </xf>
    <xf numFmtId="0" fontId="5" fillId="27" borderId="22" xfId="0" applyFont="1" applyFill="1" applyBorder="1" applyAlignment="1">
      <alignment horizontal="center" vertical="center" wrapText="1"/>
    </xf>
    <xf numFmtId="0" fontId="5" fillId="27" borderId="19" xfId="0" applyFont="1" applyFill="1" applyBorder="1" applyAlignment="1">
      <alignment horizontal="center" vertical="center" wrapText="1"/>
    </xf>
    <xf numFmtId="0" fontId="5" fillId="27" borderId="30" xfId="0" applyFont="1" applyFill="1" applyBorder="1" applyAlignment="1">
      <alignment horizontal="center" vertical="center" wrapText="1"/>
    </xf>
    <xf numFmtId="0" fontId="5" fillId="22" borderId="40" xfId="0" applyFont="1" applyFill="1" applyBorder="1" applyAlignment="1">
      <alignment horizontal="center" vertical="center" wrapText="1"/>
    </xf>
    <xf numFmtId="0" fontId="5" fillId="40" borderId="24" xfId="0" applyFont="1" applyFill="1" applyBorder="1" applyAlignment="1">
      <alignment horizontal="center" vertical="center" wrapText="1"/>
    </xf>
    <xf numFmtId="0" fontId="5" fillId="40" borderId="17" xfId="0" applyFont="1" applyFill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18" borderId="25" xfId="0" applyFont="1" applyFill="1" applyBorder="1" applyAlignment="1">
      <alignment horizontal="center" vertical="center" wrapText="1"/>
    </xf>
    <xf numFmtId="0" fontId="5" fillId="18" borderId="2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1" fillId="0" borderId="0" xfId="1" applyFont="1"/>
    <xf numFmtId="0" fontId="4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2" fillId="0" borderId="0" xfId="0" applyFont="1"/>
    <xf numFmtId="0" fontId="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3" fillId="41" borderId="0" xfId="0" applyFont="1" applyFill="1" applyAlignment="1">
      <alignment horizontal="center" vertical="center"/>
    </xf>
    <xf numFmtId="0" fontId="5" fillId="41" borderId="25" xfId="0" applyFont="1" applyFill="1" applyBorder="1" applyAlignment="1">
      <alignment horizontal="center" vertical="center" wrapText="1"/>
    </xf>
    <xf numFmtId="0" fontId="5" fillId="41" borderId="24" xfId="0" applyFont="1" applyFill="1" applyBorder="1" applyAlignment="1">
      <alignment horizontal="center" vertical="center" wrapText="1"/>
    </xf>
    <xf numFmtId="0" fontId="13" fillId="32" borderId="25" xfId="0" applyFont="1" applyFill="1" applyBorder="1" applyAlignment="1">
      <alignment horizontal="center" vertical="center"/>
    </xf>
    <xf numFmtId="0" fontId="13" fillId="32" borderId="24" xfId="0" applyFont="1" applyFill="1" applyBorder="1" applyAlignment="1">
      <alignment horizontal="center" vertical="center"/>
    </xf>
    <xf numFmtId="0" fontId="13" fillId="32" borderId="17" xfId="0" applyFont="1" applyFill="1" applyBorder="1" applyAlignment="1">
      <alignment horizontal="center" vertical="center"/>
    </xf>
    <xf numFmtId="0" fontId="13" fillId="42" borderId="25" xfId="0" applyFont="1" applyFill="1" applyBorder="1" applyAlignment="1">
      <alignment horizontal="center" vertical="center"/>
    </xf>
    <xf numFmtId="0" fontId="13" fillId="42" borderId="24" xfId="0" applyFont="1" applyFill="1" applyBorder="1" applyAlignment="1">
      <alignment horizontal="center" vertical="center"/>
    </xf>
    <xf numFmtId="0" fontId="13" fillId="42" borderId="17" xfId="0" applyFont="1" applyFill="1" applyBorder="1" applyAlignment="1">
      <alignment horizontal="center" vertical="center"/>
    </xf>
    <xf numFmtId="0" fontId="13" fillId="43" borderId="0" xfId="0" applyFont="1" applyFill="1" applyAlignment="1">
      <alignment horizontal="center" vertical="center"/>
    </xf>
    <xf numFmtId="0" fontId="13" fillId="43" borderId="0" xfId="0" applyFont="1" applyFill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8" fillId="18" borderId="20" xfId="0" applyFont="1" applyFill="1" applyBorder="1" applyAlignment="1">
      <alignment horizontal="center" vertical="center" wrapText="1"/>
    </xf>
    <xf numFmtId="0" fontId="8" fillId="18" borderId="18" xfId="0" applyFont="1" applyFill="1" applyBorder="1" applyAlignment="1">
      <alignment horizontal="center" vertical="center" wrapText="1"/>
    </xf>
    <xf numFmtId="0" fontId="8" fillId="17" borderId="26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8" fillId="32" borderId="24" xfId="0" applyFont="1" applyFill="1" applyBorder="1" applyAlignment="1">
      <alignment horizontal="center" vertical="center"/>
    </xf>
    <xf numFmtId="0" fontId="8" fillId="32" borderId="17" xfId="0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5" fillId="36" borderId="25" xfId="0" applyFont="1" applyFill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0" fontId="52" fillId="45" borderId="42" xfId="0" applyFont="1" applyFill="1" applyBorder="1" applyAlignment="1">
      <alignment horizontal="center" vertical="center" wrapText="1"/>
    </xf>
    <xf numFmtId="0" fontId="52" fillId="45" borderId="44" xfId="0" applyFont="1" applyFill="1" applyBorder="1" applyAlignment="1">
      <alignment horizontal="center" vertical="center"/>
    </xf>
    <xf numFmtId="0" fontId="13" fillId="41" borderId="25" xfId="0" applyFont="1" applyFill="1" applyBorder="1" applyAlignment="1">
      <alignment horizontal="center" vertical="center"/>
    </xf>
    <xf numFmtId="0" fontId="24" fillId="45" borderId="27" xfId="0" applyFont="1" applyFill="1" applyBorder="1" applyAlignment="1">
      <alignment horizontal="center" vertical="center" wrapText="1"/>
    </xf>
    <xf numFmtId="0" fontId="19" fillId="45" borderId="24" xfId="0" applyFont="1" applyFill="1" applyBorder="1" applyAlignment="1">
      <alignment horizontal="center" vertical="center" wrapText="1"/>
    </xf>
    <xf numFmtId="0" fontId="8" fillId="38" borderId="17" xfId="0" applyFont="1" applyFill="1" applyBorder="1" applyAlignment="1">
      <alignment horizontal="center" vertical="center" wrapText="1"/>
    </xf>
    <xf numFmtId="0" fontId="8" fillId="46" borderId="24" xfId="0" applyFont="1" applyFill="1" applyBorder="1" applyAlignment="1">
      <alignment horizontal="center" vertical="center" wrapText="1"/>
    </xf>
    <xf numFmtId="0" fontId="8" fillId="46" borderId="25" xfId="0" applyFont="1" applyFill="1" applyBorder="1" applyAlignment="1">
      <alignment horizontal="center" vertical="center" wrapText="1"/>
    </xf>
    <xf numFmtId="0" fontId="54" fillId="47" borderId="43" xfId="0" applyFont="1" applyFill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 wrapText="1"/>
    </xf>
    <xf numFmtId="0" fontId="51" fillId="47" borderId="47" xfId="0" applyFont="1" applyFill="1" applyBorder="1" applyAlignment="1">
      <alignment horizontal="center" vertical="center" wrapText="1"/>
    </xf>
    <xf numFmtId="0" fontId="54" fillId="47" borderId="42" xfId="0" applyFont="1" applyFill="1" applyBorder="1" applyAlignment="1">
      <alignment horizontal="center" vertical="center" wrapText="1"/>
    </xf>
    <xf numFmtId="0" fontId="54" fillId="0" borderId="45" xfId="0" applyFont="1" applyBorder="1" applyAlignment="1">
      <alignment horizontal="center" vertical="center" wrapText="1"/>
    </xf>
    <xf numFmtId="0" fontId="54" fillId="48" borderId="43" xfId="0" applyFont="1" applyFill="1" applyBorder="1" applyAlignment="1">
      <alignment horizontal="center" vertical="center" wrapText="1"/>
    </xf>
    <xf numFmtId="0" fontId="51" fillId="48" borderId="47" xfId="0" applyFont="1" applyFill="1" applyBorder="1" applyAlignment="1">
      <alignment horizontal="center" vertical="center" wrapText="1"/>
    </xf>
    <xf numFmtId="0" fontId="5" fillId="49" borderId="17" xfId="0" applyFont="1" applyFill="1" applyBorder="1" applyAlignment="1">
      <alignment horizontal="center" vertical="center" wrapText="1"/>
    </xf>
    <xf numFmtId="0" fontId="5" fillId="50" borderId="17" xfId="0" applyFont="1" applyFill="1" applyBorder="1" applyAlignment="1">
      <alignment horizontal="center" vertical="center" wrapText="1"/>
    </xf>
    <xf numFmtId="0" fontId="5" fillId="51" borderId="17" xfId="0" applyFont="1" applyFill="1" applyBorder="1" applyAlignment="1">
      <alignment horizontal="center" vertical="center" wrapText="1"/>
    </xf>
    <xf numFmtId="0" fontId="5" fillId="49" borderId="24" xfId="0" applyFont="1" applyFill="1" applyBorder="1" applyAlignment="1">
      <alignment horizontal="center" vertical="center" wrapText="1"/>
    </xf>
    <xf numFmtId="0" fontId="5" fillId="50" borderId="24" xfId="0" applyFont="1" applyFill="1" applyBorder="1" applyAlignment="1">
      <alignment horizontal="center" vertical="center" wrapText="1"/>
    </xf>
    <xf numFmtId="0" fontId="5" fillId="51" borderId="24" xfId="0" applyFont="1" applyFill="1" applyBorder="1" applyAlignment="1">
      <alignment horizontal="center" vertical="center" wrapText="1"/>
    </xf>
    <xf numFmtId="0" fontId="5" fillId="49" borderId="25" xfId="0" applyFont="1" applyFill="1" applyBorder="1" applyAlignment="1">
      <alignment horizontal="center" vertical="center" wrapText="1"/>
    </xf>
    <xf numFmtId="0" fontId="5" fillId="50" borderId="25" xfId="0" applyFont="1" applyFill="1" applyBorder="1" applyAlignment="1">
      <alignment horizontal="center" vertical="center" wrapText="1"/>
    </xf>
    <xf numFmtId="0" fontId="5" fillId="51" borderId="25" xfId="0" applyFont="1" applyFill="1" applyBorder="1" applyAlignment="1">
      <alignment horizontal="center" vertical="center" wrapText="1"/>
    </xf>
    <xf numFmtId="0" fontId="5" fillId="50" borderId="30" xfId="0" applyFont="1" applyFill="1" applyBorder="1" applyAlignment="1">
      <alignment horizontal="center" vertical="center" wrapText="1"/>
    </xf>
    <xf numFmtId="0" fontId="5" fillId="50" borderId="19" xfId="0" applyFont="1" applyFill="1" applyBorder="1" applyAlignment="1">
      <alignment horizontal="center" vertical="center" wrapText="1"/>
    </xf>
    <xf numFmtId="0" fontId="5" fillId="52" borderId="17" xfId="0" applyFont="1" applyFill="1" applyBorder="1" applyAlignment="1">
      <alignment horizontal="center" vertical="center" wrapText="1"/>
    </xf>
    <xf numFmtId="0" fontId="5" fillId="52" borderId="24" xfId="0" applyFont="1" applyFill="1" applyBorder="1" applyAlignment="1">
      <alignment horizontal="center" vertical="center" wrapText="1"/>
    </xf>
    <xf numFmtId="0" fontId="5" fillId="52" borderId="25" xfId="0" applyFont="1" applyFill="1" applyBorder="1" applyAlignment="1">
      <alignment horizontal="center" vertical="center" wrapText="1"/>
    </xf>
    <xf numFmtId="0" fontId="8" fillId="0" borderId="0" xfId="1" applyFont="1" applyAlignment="1">
      <alignment vertical="top"/>
    </xf>
    <xf numFmtId="0" fontId="59" fillId="48" borderId="43" xfId="0" applyFont="1" applyFill="1" applyBorder="1" applyAlignment="1">
      <alignment horizontal="center" vertical="center" wrapText="1"/>
    </xf>
    <xf numFmtId="0" fontId="60" fillId="0" borderId="43" xfId="0" applyFont="1" applyBorder="1" applyAlignment="1">
      <alignment horizontal="center" vertical="center" wrapText="1"/>
    </xf>
    <xf numFmtId="0" fontId="55" fillId="48" borderId="47" xfId="0" applyFont="1" applyFill="1" applyBorder="1" applyAlignment="1">
      <alignment horizontal="center" vertical="center" wrapText="1"/>
    </xf>
    <xf numFmtId="0" fontId="54" fillId="0" borderId="50" xfId="0" applyFont="1" applyBorder="1" applyAlignment="1">
      <alignment horizontal="center" vertical="center" wrapText="1"/>
    </xf>
    <xf numFmtId="0" fontId="8" fillId="53" borderId="24" xfId="0" applyFont="1" applyFill="1" applyBorder="1" applyAlignment="1">
      <alignment horizontal="center" vertical="center" wrapText="1"/>
    </xf>
    <xf numFmtId="0" fontId="8" fillId="53" borderId="17" xfId="0" applyFont="1" applyFill="1" applyBorder="1" applyAlignment="1">
      <alignment horizontal="center" vertical="center" wrapText="1"/>
    </xf>
    <xf numFmtId="0" fontId="8" fillId="53" borderId="25" xfId="0" applyFont="1" applyFill="1" applyBorder="1" applyAlignment="1">
      <alignment horizontal="center" vertical="center" wrapText="1"/>
    </xf>
    <xf numFmtId="0" fontId="8" fillId="53" borderId="30" xfId="0" applyFont="1" applyFill="1" applyBorder="1" applyAlignment="1">
      <alignment horizontal="center" vertical="center" wrapText="1"/>
    </xf>
    <xf numFmtId="0" fontId="13" fillId="54" borderId="17" xfId="0" applyFont="1" applyFill="1" applyBorder="1" applyAlignment="1">
      <alignment horizontal="center" vertical="center"/>
    </xf>
    <xf numFmtId="0" fontId="13" fillId="54" borderId="0" xfId="0" applyFont="1" applyFill="1" applyAlignment="1">
      <alignment horizontal="center" vertical="center"/>
    </xf>
    <xf numFmtId="0" fontId="13" fillId="54" borderId="24" xfId="0" applyFont="1" applyFill="1" applyBorder="1" applyAlignment="1">
      <alignment horizontal="center" vertical="center" wrapText="1"/>
    </xf>
    <xf numFmtId="0" fontId="13" fillId="54" borderId="24" xfId="0" applyFont="1" applyFill="1" applyBorder="1" applyAlignment="1">
      <alignment horizontal="center" vertical="center"/>
    </xf>
    <xf numFmtId="0" fontId="13" fillId="54" borderId="25" xfId="0" applyFont="1" applyFill="1" applyBorder="1" applyAlignment="1">
      <alignment horizontal="center" vertical="center"/>
    </xf>
    <xf numFmtId="0" fontId="13" fillId="54" borderId="0" xfId="0" applyFont="1" applyFill="1" applyAlignment="1">
      <alignment horizontal="center" vertical="center" wrapText="1"/>
    </xf>
    <xf numFmtId="0" fontId="8" fillId="55" borderId="24" xfId="0" applyFont="1" applyFill="1" applyBorder="1" applyAlignment="1">
      <alignment horizontal="center" vertical="center" wrapText="1"/>
    </xf>
    <xf numFmtId="0" fontId="5" fillId="22" borderId="54" xfId="0" applyFont="1" applyFill="1" applyBorder="1" applyAlignment="1">
      <alignment horizontal="center" vertical="center" wrapText="1"/>
    </xf>
    <xf numFmtId="0" fontId="5" fillId="22" borderId="53" xfId="0" applyFont="1" applyFill="1" applyBorder="1" applyAlignment="1">
      <alignment horizontal="center" vertical="center" wrapText="1"/>
    </xf>
    <xf numFmtId="0" fontId="61" fillId="45" borderId="43" xfId="0" applyFont="1" applyFill="1" applyBorder="1" applyAlignment="1">
      <alignment horizontal="center" vertical="center" wrapText="1"/>
    </xf>
    <xf numFmtId="0" fontId="61" fillId="45" borderId="44" xfId="0" applyFont="1" applyFill="1" applyBorder="1" applyAlignment="1">
      <alignment horizontal="center" vertical="center"/>
    </xf>
    <xf numFmtId="0" fontId="5" fillId="57" borderId="17" xfId="0" applyFont="1" applyFill="1" applyBorder="1" applyAlignment="1">
      <alignment horizontal="center" vertical="center" wrapText="1"/>
    </xf>
    <xf numFmtId="0" fontId="5" fillId="57" borderId="25" xfId="0" applyFont="1" applyFill="1" applyBorder="1" applyAlignment="1">
      <alignment horizontal="center" vertical="center" wrapText="1"/>
    </xf>
    <xf numFmtId="0" fontId="64" fillId="57" borderId="24" xfId="0" applyFont="1" applyFill="1" applyBorder="1" applyAlignment="1">
      <alignment horizontal="center" vertical="center" wrapText="1"/>
    </xf>
    <xf numFmtId="0" fontId="62" fillId="57" borderId="24" xfId="0" applyFont="1" applyFill="1" applyBorder="1" applyAlignment="1">
      <alignment horizontal="center" vertical="center" wrapText="1"/>
    </xf>
    <xf numFmtId="0" fontId="5" fillId="58" borderId="25" xfId="0" applyFont="1" applyFill="1" applyBorder="1" applyAlignment="1">
      <alignment horizontal="center" vertical="center" wrapText="1"/>
    </xf>
    <xf numFmtId="0" fontId="13" fillId="56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5" fillId="56" borderId="17" xfId="0" applyFont="1" applyFill="1" applyBorder="1" applyAlignment="1">
      <alignment horizontal="center" vertical="center" wrapText="1"/>
    </xf>
    <xf numFmtId="0" fontId="5" fillId="56" borderId="24" xfId="0" applyFont="1" applyFill="1" applyBorder="1" applyAlignment="1">
      <alignment horizontal="center" vertical="center" wrapText="1"/>
    </xf>
    <xf numFmtId="0" fontId="5" fillId="56" borderId="25" xfId="0" applyFont="1" applyFill="1" applyBorder="1" applyAlignment="1">
      <alignment horizontal="center" vertical="center" wrapText="1"/>
    </xf>
    <xf numFmtId="0" fontId="63" fillId="56" borderId="17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 wrapText="1"/>
    </xf>
    <xf numFmtId="0" fontId="49" fillId="44" borderId="17" xfId="3" applyFont="1" applyBorder="1" applyAlignment="1">
      <alignment horizontal="center" vertical="center" wrapText="1"/>
    </xf>
    <xf numFmtId="0" fontId="49" fillId="44" borderId="24" xfId="3" applyFont="1" applyBorder="1" applyAlignment="1">
      <alignment horizontal="center" vertical="center" wrapText="1"/>
    </xf>
    <xf numFmtId="0" fontId="49" fillId="44" borderId="25" xfId="3" applyFont="1" applyBorder="1" applyAlignment="1">
      <alignment horizontal="center" vertical="center" wrapText="1"/>
    </xf>
    <xf numFmtId="0" fontId="19" fillId="32" borderId="17" xfId="0" applyFont="1" applyFill="1" applyBorder="1" applyAlignment="1">
      <alignment horizontal="center" vertical="center" wrapText="1"/>
    </xf>
    <xf numFmtId="0" fontId="5" fillId="32" borderId="24" xfId="0" applyFont="1" applyFill="1" applyBorder="1" applyAlignment="1">
      <alignment horizontal="center" vertical="center" wrapText="1"/>
    </xf>
    <xf numFmtId="0" fontId="5" fillId="32" borderId="25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6" fillId="26" borderId="16" xfId="0" applyFont="1" applyFill="1" applyBorder="1" applyAlignment="1">
      <alignment horizontal="center" vertical="center" wrapText="1"/>
    </xf>
    <xf numFmtId="0" fontId="53" fillId="48" borderId="42" xfId="0" applyFont="1" applyFill="1" applyBorder="1" applyAlignment="1">
      <alignment horizontal="center" vertical="center" wrapText="1"/>
    </xf>
    <xf numFmtId="0" fontId="53" fillId="48" borderId="43" xfId="0" applyFont="1" applyFill="1" applyBorder="1" applyAlignment="1">
      <alignment horizontal="center" vertical="center" wrapText="1"/>
    </xf>
    <xf numFmtId="0" fontId="53" fillId="48" borderId="4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53" fillId="0" borderId="51" xfId="0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48" fillId="44" borderId="24" xfId="3" applyBorder="1" applyAlignment="1">
      <alignment horizontal="center" vertical="center" wrapText="1"/>
    </xf>
    <xf numFmtId="0" fontId="48" fillId="44" borderId="25" xfId="3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/>
    </xf>
    <xf numFmtId="0" fontId="56" fillId="0" borderId="43" xfId="0" applyFont="1" applyBorder="1" applyAlignment="1">
      <alignment horizontal="center" vertical="center" wrapText="1"/>
    </xf>
    <xf numFmtId="0" fontId="51" fillId="0" borderId="43" xfId="0" applyFont="1" applyBorder="1" applyAlignment="1">
      <alignment horizontal="center" vertical="center" wrapText="1"/>
    </xf>
    <xf numFmtId="0" fontId="51" fillId="0" borderId="48" xfId="0" applyFont="1" applyBorder="1" applyAlignment="1">
      <alignment horizontal="center" vertical="center" wrapText="1"/>
    </xf>
    <xf numFmtId="0" fontId="53" fillId="0" borderId="42" xfId="0" applyFont="1" applyBorder="1" applyAlignment="1">
      <alignment horizontal="center" vertical="center" wrapText="1"/>
    </xf>
    <xf numFmtId="0" fontId="58" fillId="0" borderId="43" xfId="0" applyFont="1" applyBorder="1" applyAlignment="1">
      <alignment horizontal="center" vertical="center" wrapText="1"/>
    </xf>
    <xf numFmtId="0" fontId="58" fillId="0" borderId="47" xfId="0" applyFont="1" applyBorder="1" applyAlignment="1">
      <alignment horizontal="center" vertical="center" wrapText="1"/>
    </xf>
    <xf numFmtId="0" fontId="5" fillId="45" borderId="16" xfId="0" applyFont="1" applyFill="1" applyBorder="1" applyAlignment="1">
      <alignment horizontal="center" vertical="center" wrapText="1"/>
    </xf>
    <xf numFmtId="0" fontId="19" fillId="32" borderId="16" xfId="0" applyFont="1" applyFill="1" applyBorder="1" applyAlignment="1">
      <alignment horizontal="center" vertical="center" wrapText="1"/>
    </xf>
    <xf numFmtId="0" fontId="5" fillId="32" borderId="16" xfId="0" applyFont="1" applyFill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 wrapText="1"/>
    </xf>
    <xf numFmtId="0" fontId="57" fillId="0" borderId="43" xfId="0" applyFont="1" applyBorder="1" applyAlignment="1">
      <alignment horizontal="center" vertical="center" wrapText="1"/>
    </xf>
    <xf numFmtId="0" fontId="57" fillId="0" borderId="47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45" borderId="17" xfId="0" applyFont="1" applyFill="1" applyBorder="1" applyAlignment="1">
      <alignment horizontal="center" vertical="center" wrapText="1"/>
    </xf>
    <xf numFmtId="0" fontId="5" fillId="45" borderId="24" xfId="0" applyFont="1" applyFill="1" applyBorder="1" applyAlignment="1">
      <alignment horizontal="center" vertical="center" wrapText="1"/>
    </xf>
    <xf numFmtId="0" fontId="5" fillId="45" borderId="25" xfId="0" applyFont="1" applyFill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3" fillId="0" borderId="42" xfId="0" applyFont="1" applyBorder="1" applyAlignment="1">
      <alignment horizontal="center" vertical="center"/>
    </xf>
    <xf numFmtId="0" fontId="53" fillId="0" borderId="43" xfId="0" applyFont="1" applyBorder="1" applyAlignment="1">
      <alignment horizontal="center" vertical="center"/>
    </xf>
    <xf numFmtId="0" fontId="53" fillId="0" borderId="47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 wrapText="1"/>
    </xf>
    <xf numFmtId="0" fontId="56" fillId="48" borderId="42" xfId="0" applyFont="1" applyFill="1" applyBorder="1" applyAlignment="1">
      <alignment horizontal="center" vertical="center" wrapText="1"/>
    </xf>
    <xf numFmtId="0" fontId="56" fillId="48" borderId="43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53" fillId="0" borderId="49" xfId="0" applyFont="1" applyBorder="1" applyAlignment="1">
      <alignment horizontal="center" vertical="center" wrapText="1"/>
    </xf>
    <xf numFmtId="0" fontId="58" fillId="0" borderId="45" xfId="0" applyFont="1" applyBorder="1" applyAlignment="1">
      <alignment horizontal="center" vertical="center" wrapText="1"/>
    </xf>
    <xf numFmtId="0" fontId="19" fillId="45" borderId="16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 wrapText="1"/>
    </xf>
    <xf numFmtId="0" fontId="26" fillId="26" borderId="24" xfId="0" applyFont="1" applyFill="1" applyBorder="1" applyAlignment="1">
      <alignment horizontal="center" vertical="center" wrapText="1"/>
    </xf>
    <xf numFmtId="0" fontId="26" fillId="26" borderId="25" xfId="0" applyFont="1" applyFill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 wrapText="1"/>
    </xf>
    <xf numFmtId="0" fontId="53" fillId="0" borderId="45" xfId="0" applyFont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56" fillId="0" borderId="42" xfId="0" applyFont="1" applyBorder="1" applyAlignment="1">
      <alignment horizontal="center" vertical="center" wrapText="1"/>
    </xf>
    <xf numFmtId="0" fontId="53" fillId="0" borderId="47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6" fillId="20" borderId="16" xfId="0" applyFont="1" applyFill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50" fillId="44" borderId="24" xfId="3" applyFont="1" applyBorder="1" applyAlignment="1">
      <alignment horizontal="center" vertical="center" wrapText="1"/>
    </xf>
    <xf numFmtId="0" fontId="50" fillId="44" borderId="25" xfId="3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49" fillId="44" borderId="58" xfId="3" applyFont="1" applyBorder="1" applyAlignment="1">
      <alignment horizontal="center" vertical="center" wrapText="1"/>
    </xf>
    <xf numFmtId="0" fontId="49" fillId="44" borderId="59" xfId="3" applyFont="1" applyBorder="1" applyAlignment="1">
      <alignment horizontal="center" vertical="center" wrapText="1"/>
    </xf>
    <xf numFmtId="0" fontId="49" fillId="44" borderId="60" xfId="3" applyFont="1" applyBorder="1" applyAlignment="1">
      <alignment horizontal="center" vertical="center" wrapText="1"/>
    </xf>
    <xf numFmtId="0" fontId="54" fillId="48" borderId="43" xfId="0" applyFont="1" applyFill="1" applyBorder="1" applyAlignment="1">
      <alignment horizontal="center" vertical="center" wrapText="1"/>
    </xf>
    <xf numFmtId="0" fontId="54" fillId="48" borderId="48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6" fillId="26" borderId="27" xfId="0" applyFont="1" applyFill="1" applyBorder="1" applyAlignment="1">
      <alignment horizontal="center" vertical="center" wrapText="1"/>
    </xf>
    <xf numFmtId="0" fontId="49" fillId="44" borderId="17" xfId="3" applyFont="1" applyBorder="1" applyAlignment="1">
      <alignment horizontal="center" vertical="center"/>
    </xf>
    <xf numFmtId="0" fontId="49" fillId="44" borderId="24" xfId="3" applyFont="1" applyBorder="1" applyAlignment="1">
      <alignment horizontal="center" vertical="center"/>
    </xf>
    <xf numFmtId="0" fontId="49" fillId="44" borderId="25" xfId="3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56" fillId="47" borderId="42" xfId="0" applyFont="1" applyFill="1" applyBorder="1" applyAlignment="1">
      <alignment horizontal="center" vertical="center" wrapText="1"/>
    </xf>
    <xf numFmtId="0" fontId="59" fillId="47" borderId="43" xfId="0" applyFont="1" applyFill="1" applyBorder="1" applyAlignment="1">
      <alignment horizontal="center" vertical="center" wrapText="1"/>
    </xf>
    <xf numFmtId="0" fontId="59" fillId="47" borderId="47" xfId="0" applyFont="1" applyFill="1" applyBorder="1" applyAlignment="1">
      <alignment horizontal="center" vertical="center" wrapText="1"/>
    </xf>
  </cellXfs>
  <cellStyles count="4">
    <cellStyle name="Açıklama Metni" xfId="1" builtinId="53" customBuiltin="1"/>
    <cellStyle name="Excel Built-in Explanatory Text" xfId="2"/>
    <cellStyle name="Normal" xfId="0" builtinId="0"/>
    <cellStyle name="Nötr" xfId="3" builtinId="28"/>
  </cellStyles>
  <dxfs count="20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FFF00"/>
      <rgbColor rgb="FFFFC7CE"/>
      <rgbColor rgb="FF00FFFF"/>
      <rgbColor rgb="FF9C0006"/>
      <rgbColor rgb="FFFCD5B5"/>
      <rgbColor rgb="FF000080"/>
      <rgbColor rgb="FF9C6500"/>
      <rgbColor rgb="FFFDEADA"/>
      <rgbColor rgb="FFEBC7C7"/>
      <rgbColor rgb="FFCFCDD3"/>
      <rgbColor rgb="FF807F80"/>
      <rgbColor rgb="FFC4A6FE"/>
      <rgbColor rgb="FFBF5959"/>
      <rgbColor rgb="FFFFF1CF"/>
      <rgbColor rgb="FFCCFFFF"/>
      <rgbColor rgb="FF660066"/>
      <rgbColor rgb="FFFF9967"/>
      <rgbColor rgb="FFE7E5EC"/>
      <rgbColor rgb="FFE6E0EC"/>
      <rgbColor rgb="FF000080"/>
      <rgbColor rgb="FFFFCCFF"/>
      <rgbColor rgb="FFFFFF66"/>
      <rgbColor rgb="FF6AFFFF"/>
      <rgbColor rgb="FFFFFFA3"/>
      <rgbColor rgb="FF800000"/>
      <rgbColor rgb="FFFAC090"/>
      <rgbColor rgb="FF0000FF"/>
      <rgbColor rgb="FFDCE6F2"/>
      <rgbColor rgb="FFCCECFF"/>
      <rgbColor rgb="FFDBEEF4"/>
      <rgbColor rgb="FFFFFF99"/>
      <rgbColor rgb="FFB1D398"/>
      <rgbColor rgb="FFFFB7FF"/>
      <rgbColor rgb="FFC4A6FF"/>
      <rgbColor rgb="FFF8CBAD"/>
      <rgbColor rgb="FFC4A7FF"/>
      <rgbColor rgb="FF66FFFF"/>
      <rgbColor rgb="FFA9D18E"/>
      <rgbColor rgb="FFFFD966"/>
      <rgbColor rgb="FFFF9966"/>
      <rgbColor rgb="FFFAA274"/>
      <rgbColor rgb="FFC4A7FE"/>
      <rgbColor rgb="FFAFABAB"/>
      <rgbColor rgb="FF003366"/>
      <rgbColor rgb="FF00B050"/>
      <rgbColor rgb="FF003300"/>
      <rgbColor rgb="FFEEECE1"/>
      <rgbColor rgb="FFF4AE83"/>
      <rgbColor rgb="FFC25E5E"/>
      <rgbColor rgb="FFF2DCDB"/>
      <rgbColor rgb="FFFFE6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4A6FF"/>
      <color rgb="FFFFFF00"/>
      <color rgb="FFFFFFA3"/>
      <color rgb="FFFFB7FF"/>
      <color rgb="FFEBC7C7"/>
      <color rgb="FFFF9967"/>
      <color rgb="FFF48033"/>
      <color rgb="FFFF8738"/>
      <color rgb="FF5BFDF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304920</xdr:colOff>
      <xdr:row>0</xdr:row>
      <xdr:rowOff>85680</xdr:rowOff>
    </xdr:from>
    <xdr:to>
      <xdr:col>1</xdr:col>
      <xdr:colOff>1085760</xdr:colOff>
      <xdr:row>0</xdr:row>
      <xdr:rowOff>875880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90000" y="85680"/>
          <a:ext cx="780840" cy="790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299520</xdr:colOff>
      <xdr:row>0</xdr:row>
      <xdr:rowOff>85680</xdr:rowOff>
    </xdr:from>
    <xdr:to>
      <xdr:col>1</xdr:col>
      <xdr:colOff>1270800</xdr:colOff>
      <xdr:row>0</xdr:row>
      <xdr:rowOff>885600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984600" y="85680"/>
          <a:ext cx="971280" cy="7999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304920</xdr:colOff>
      <xdr:row>0</xdr:row>
      <xdr:rowOff>85680</xdr:rowOff>
    </xdr:from>
    <xdr:to>
      <xdr:col>1</xdr:col>
      <xdr:colOff>1085760</xdr:colOff>
      <xdr:row>0</xdr:row>
      <xdr:rowOff>875880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90000" y="85680"/>
          <a:ext cx="780840" cy="790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299520</xdr:colOff>
      <xdr:row>0</xdr:row>
      <xdr:rowOff>85680</xdr:rowOff>
    </xdr:from>
    <xdr:to>
      <xdr:col>1</xdr:col>
      <xdr:colOff>1270800</xdr:colOff>
      <xdr:row>0</xdr:row>
      <xdr:rowOff>885600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963549" y="85680"/>
          <a:ext cx="971280" cy="7999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133200</xdr:colOff>
      <xdr:row>0</xdr:row>
      <xdr:rowOff>114480</xdr:rowOff>
    </xdr:from>
    <xdr:to>
      <xdr:col>1</xdr:col>
      <xdr:colOff>875880</xdr:colOff>
      <xdr:row>0</xdr:row>
      <xdr:rowOff>790560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818280" y="114480"/>
          <a:ext cx="742680" cy="6760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127800</xdr:colOff>
      <xdr:row>0</xdr:row>
      <xdr:rowOff>114480</xdr:rowOff>
    </xdr:from>
    <xdr:to>
      <xdr:col>1</xdr:col>
      <xdr:colOff>1142640</xdr:colOff>
      <xdr:row>0</xdr:row>
      <xdr:rowOff>1024200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812880" y="114480"/>
          <a:ext cx="1014840" cy="9097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14</xdr:col>
      <xdr:colOff>335549</xdr:colOff>
      <xdr:row>88</xdr:row>
      <xdr:rowOff>168048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6F7179-7BE6-4C57-BFAB-4232F3E1EC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09600" y="179294"/>
          <a:ext cx="8260349" cy="1580657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Y80"/>
  <sheetViews>
    <sheetView topLeftCell="AQ1" zoomScale="70" zoomScaleNormal="70" workbookViewId="0">
      <selection activeCell="C3" sqref="C3:H3"/>
    </sheetView>
  </sheetViews>
  <sheetFormatPr defaultColWidth="8.85546875" defaultRowHeight="15.75"/>
  <cols>
    <col min="1" max="1" width="9.7109375" style="1" customWidth="1"/>
    <col min="2" max="2" width="19.7109375" style="1" customWidth="1"/>
    <col min="3" max="3" width="53.7109375" style="1" customWidth="1"/>
    <col min="4" max="4" width="14.7109375" style="57" customWidth="1"/>
    <col min="5" max="5" width="11.7109375" style="60" customWidth="1"/>
    <col min="6" max="6" width="13.140625" style="60" customWidth="1"/>
    <col min="7" max="7" width="10.42578125" style="60" customWidth="1"/>
    <col min="8" max="8" width="8.42578125" style="1" customWidth="1"/>
    <col min="9" max="9" width="27.140625" style="1" customWidth="1"/>
    <col min="10" max="15" width="10.7109375" style="1" customWidth="1"/>
    <col min="16" max="16" width="6.28515625" style="1" customWidth="1"/>
    <col min="17" max="18" width="8.42578125" style="1" customWidth="1"/>
    <col min="19" max="19" width="8.42578125" style="247" customWidth="1"/>
    <col min="20" max="20" width="26.28515625" style="247" customWidth="1"/>
    <col min="21" max="21" width="28" style="247" customWidth="1"/>
    <col min="22" max="23" width="8.42578125" style="1" customWidth="1"/>
    <col min="24" max="24" width="12.42578125" style="1" customWidth="1"/>
    <col min="25" max="25" width="17.42578125" style="1" customWidth="1"/>
    <col min="26" max="26" width="22.28515625" style="1" bestFit="1" customWidth="1"/>
    <col min="27" max="29" width="8.42578125" style="1" customWidth="1"/>
    <col min="30" max="30" width="22.42578125" style="1" bestFit="1" customWidth="1"/>
    <col min="31" max="31" width="9.7109375" style="60" customWidth="1"/>
    <col min="32" max="32" width="13.85546875" style="60" bestFit="1" customWidth="1"/>
    <col min="33" max="33" width="23.28515625" style="60" bestFit="1" customWidth="1"/>
    <col min="34" max="34" width="18.7109375" style="60" bestFit="1" customWidth="1"/>
    <col min="35" max="35" width="15.7109375" style="60" bestFit="1" customWidth="1"/>
    <col min="36" max="36" width="8.42578125" style="255" customWidth="1"/>
    <col min="37" max="41" width="8.42578125" style="1" customWidth="1"/>
    <col min="42" max="42" width="8.28515625" style="60" bestFit="1" customWidth="1"/>
    <col min="43" max="43" width="14.28515625" style="60" bestFit="1" customWidth="1"/>
    <col min="44" max="44" width="8.28515625" style="60" bestFit="1" customWidth="1"/>
    <col min="45" max="45" width="11.28515625" style="60" bestFit="1" customWidth="1"/>
    <col min="46" max="46" width="22.28515625" style="60" bestFit="1" customWidth="1"/>
    <col min="47" max="47" width="14.140625" style="60" bestFit="1" customWidth="1"/>
    <col min="48" max="48" width="21.28515625" style="60" bestFit="1" customWidth="1"/>
    <col min="49" max="49" width="27.42578125" style="60" bestFit="1" customWidth="1"/>
    <col min="50" max="50" width="14.7109375" style="60" bestFit="1" customWidth="1"/>
    <col min="51" max="51" width="20.7109375" style="60" bestFit="1" customWidth="1"/>
    <col min="52" max="52" width="17.42578125" style="60" bestFit="1" customWidth="1"/>
    <col min="53" max="53" width="23.42578125" style="60" bestFit="1" customWidth="1"/>
    <col min="54" max="54" width="12.42578125" style="60" bestFit="1" customWidth="1"/>
    <col min="55" max="55" width="18.42578125" style="60" bestFit="1" customWidth="1"/>
    <col min="56" max="56" width="16.7109375" style="60" bestFit="1" customWidth="1"/>
    <col min="57" max="57" width="12.28515625" style="60" customWidth="1"/>
    <col min="58" max="58" width="14.42578125" style="60" customWidth="1"/>
    <col min="59" max="1013" width="8.42578125" style="1" customWidth="1"/>
  </cols>
  <sheetData>
    <row r="1" spans="2:58" s="2" customFormat="1" ht="70.5" customHeight="1" thickBot="1">
      <c r="B1" s="48"/>
      <c r="C1" s="404" t="s">
        <v>909</v>
      </c>
      <c r="D1" s="404"/>
      <c r="E1" s="404"/>
      <c r="F1" s="404"/>
      <c r="G1" s="404"/>
      <c r="S1" s="247"/>
      <c r="T1" s="247"/>
      <c r="U1" s="247"/>
      <c r="AE1" s="60"/>
      <c r="AF1" s="60"/>
      <c r="AG1" s="60"/>
      <c r="AH1" s="60"/>
      <c r="AI1" s="60"/>
      <c r="AJ1" s="255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57"/>
      <c r="BF1" s="57"/>
    </row>
    <row r="2" spans="2:58" ht="30" customHeight="1" thickBot="1">
      <c r="B2" s="49" t="s">
        <v>0</v>
      </c>
      <c r="C2" s="49" t="s">
        <v>1</v>
      </c>
      <c r="D2" s="51"/>
      <c r="E2" s="50"/>
      <c r="F2" s="50"/>
      <c r="G2" s="50"/>
      <c r="I2" s="405" t="s">
        <v>917</v>
      </c>
      <c r="J2" s="405"/>
      <c r="K2" s="405"/>
      <c r="L2" s="405"/>
      <c r="M2" s="405"/>
      <c r="N2" s="405"/>
      <c r="O2" s="405"/>
      <c r="P2" s="405"/>
      <c r="T2" s="249" t="s">
        <v>960</v>
      </c>
      <c r="U2" s="249" t="s">
        <v>961</v>
      </c>
      <c r="V2" s="250" t="s">
        <v>962</v>
      </c>
      <c r="W2" s="250" t="s">
        <v>963</v>
      </c>
      <c r="X2" s="250" t="s">
        <v>964</v>
      </c>
      <c r="Y2" s="250" t="s">
        <v>965</v>
      </c>
      <c r="Z2" s="251" t="s">
        <v>984</v>
      </c>
      <c r="AD2" s="251" t="s">
        <v>786</v>
      </c>
      <c r="AE2" s="250" t="s">
        <v>17</v>
      </c>
      <c r="AF2" s="254" t="s">
        <v>22</v>
      </c>
      <c r="AG2" s="250" t="s">
        <v>25</v>
      </c>
      <c r="AH2" s="250" t="s">
        <v>28</v>
      </c>
      <c r="AI2" s="250" t="s">
        <v>31</v>
      </c>
      <c r="AJ2" s="250" t="s">
        <v>968</v>
      </c>
      <c r="AO2" s="266" t="s">
        <v>6</v>
      </c>
      <c r="AP2" s="267" t="s">
        <v>17</v>
      </c>
      <c r="AQ2" s="268" t="s">
        <v>20</v>
      </c>
      <c r="AR2" s="269" t="s">
        <v>23</v>
      </c>
      <c r="AS2" s="270" t="s">
        <v>26</v>
      </c>
      <c r="AT2" s="271" t="s">
        <v>29</v>
      </c>
      <c r="AU2" s="272" t="s">
        <v>32</v>
      </c>
      <c r="AV2" s="273" t="s">
        <v>33</v>
      </c>
      <c r="AW2" s="274" t="s">
        <v>35</v>
      </c>
      <c r="AX2" s="275" t="s">
        <v>31</v>
      </c>
      <c r="AY2" s="275" t="s">
        <v>38</v>
      </c>
      <c r="AZ2" s="276" t="s">
        <v>28</v>
      </c>
      <c r="BA2" s="276" t="s">
        <v>39</v>
      </c>
      <c r="BB2" s="277" t="s">
        <v>41</v>
      </c>
      <c r="BC2" s="274" t="s">
        <v>43</v>
      </c>
      <c r="BD2" s="255" t="s">
        <v>985</v>
      </c>
      <c r="BE2" s="280">
        <v>0.4</v>
      </c>
      <c r="BF2" s="255" t="s">
        <v>988</v>
      </c>
    </row>
    <row r="3" spans="2:58" ht="15" customHeight="1">
      <c r="B3" s="391" t="s">
        <v>2</v>
      </c>
      <c r="C3" s="391" t="s">
        <v>3</v>
      </c>
      <c r="D3" s="389" t="s">
        <v>4</v>
      </c>
      <c r="E3" s="389" t="s">
        <v>5</v>
      </c>
      <c r="F3" s="389"/>
      <c r="G3" s="389"/>
      <c r="I3" s="3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5" t="s">
        <v>13</v>
      </c>
      <c r="S3" s="249" t="s">
        <v>786</v>
      </c>
      <c r="T3" s="248">
        <v>44459</v>
      </c>
      <c r="U3" s="248">
        <v>44496</v>
      </c>
      <c r="V3" s="60">
        <v>5</v>
      </c>
      <c r="W3" s="60">
        <v>3</v>
      </c>
      <c r="X3" s="60">
        <v>0</v>
      </c>
      <c r="Y3" s="60">
        <v>28</v>
      </c>
      <c r="Z3" s="403">
        <v>86</v>
      </c>
      <c r="AD3" s="256" t="s">
        <v>967</v>
      </c>
      <c r="AE3" s="257">
        <v>49</v>
      </c>
      <c r="AF3" s="257">
        <v>32</v>
      </c>
      <c r="AG3" s="257">
        <v>10</v>
      </c>
      <c r="AH3" s="257">
        <v>28</v>
      </c>
      <c r="AI3" s="258">
        <v>8</v>
      </c>
      <c r="AJ3" s="255">
        <v>127</v>
      </c>
      <c r="AO3" s="278" t="s">
        <v>7</v>
      </c>
      <c r="AP3" s="60">
        <v>25</v>
      </c>
      <c r="AQ3" s="60">
        <v>24</v>
      </c>
      <c r="AT3" s="60">
        <v>20</v>
      </c>
      <c r="AU3" s="60">
        <v>12</v>
      </c>
      <c r="AV3" s="60">
        <v>6</v>
      </c>
      <c r="AW3" s="60">
        <v>4</v>
      </c>
      <c r="AX3" s="60">
        <v>6</v>
      </c>
      <c r="AY3" s="60">
        <v>2</v>
      </c>
      <c r="AZ3" s="60">
        <v>26</v>
      </c>
      <c r="BA3" s="60">
        <v>2</v>
      </c>
      <c r="BD3" s="60">
        <f t="shared" ref="BD3:BD8" si="0">SUM(AP3:BC3)</f>
        <v>127</v>
      </c>
      <c r="BE3" s="60">
        <f t="shared" ref="BE3:BE8" si="1">BD3*(40/100)</f>
        <v>50.800000000000004</v>
      </c>
      <c r="BF3" s="282">
        <v>50</v>
      </c>
    </row>
    <row r="4" spans="2:58">
      <c r="B4" s="391"/>
      <c r="C4" s="391"/>
      <c r="D4" s="389"/>
      <c r="E4" s="51" t="s">
        <v>14</v>
      </c>
      <c r="F4" s="51" t="s">
        <v>15</v>
      </c>
      <c r="G4" s="51" t="s">
        <v>16</v>
      </c>
      <c r="I4" s="6" t="s">
        <v>17</v>
      </c>
      <c r="J4" s="7">
        <f>E5</f>
        <v>25</v>
      </c>
      <c r="K4" s="7">
        <f>E16</f>
        <v>20</v>
      </c>
      <c r="L4" s="7">
        <f>E27</f>
        <v>16</v>
      </c>
      <c r="M4" s="7">
        <f>E38</f>
        <v>10</v>
      </c>
      <c r="N4" s="7">
        <f>E48</f>
        <v>28</v>
      </c>
      <c r="O4" s="7">
        <f>E59</f>
        <v>4</v>
      </c>
      <c r="P4" s="5">
        <f t="shared" ref="P4:P17" si="2">SUM(J4:O4)</f>
        <v>103</v>
      </c>
      <c r="S4" s="249" t="s">
        <v>787</v>
      </c>
      <c r="T4" s="248">
        <v>44501</v>
      </c>
      <c r="U4" s="248">
        <v>44539</v>
      </c>
      <c r="V4" s="246">
        <v>5</v>
      </c>
      <c r="W4" s="60">
        <v>4</v>
      </c>
      <c r="X4" s="60">
        <v>0</v>
      </c>
      <c r="Y4" s="60">
        <v>29</v>
      </c>
      <c r="Z4" s="403"/>
      <c r="AD4" s="264">
        <v>0.4</v>
      </c>
      <c r="AE4" s="60">
        <f t="shared" ref="AE4:AJ4" si="3">AE3*(40/100)</f>
        <v>19.600000000000001</v>
      </c>
      <c r="AF4" s="60">
        <f t="shared" si="3"/>
        <v>12.8</v>
      </c>
      <c r="AG4" s="60">
        <f t="shared" si="3"/>
        <v>4</v>
      </c>
      <c r="AH4" s="60">
        <f t="shared" si="3"/>
        <v>11.200000000000001</v>
      </c>
      <c r="AI4" s="260">
        <f t="shared" si="3"/>
        <v>3.2</v>
      </c>
      <c r="AJ4" s="255">
        <f t="shared" si="3"/>
        <v>50.800000000000004</v>
      </c>
      <c r="AO4" s="278" t="s">
        <v>8</v>
      </c>
      <c r="AP4" s="60">
        <v>20</v>
      </c>
      <c r="AQ4" s="60">
        <v>18</v>
      </c>
      <c r="AR4" s="60">
        <v>9</v>
      </c>
      <c r="AT4" s="60">
        <v>29</v>
      </c>
      <c r="AU4" s="60">
        <v>8</v>
      </c>
      <c r="AV4" s="60">
        <v>20</v>
      </c>
      <c r="AW4" s="60">
        <v>10</v>
      </c>
      <c r="AX4" s="60">
        <v>4</v>
      </c>
      <c r="BD4" s="60">
        <f t="shared" si="0"/>
        <v>118</v>
      </c>
      <c r="BE4" s="60">
        <f t="shared" si="1"/>
        <v>47.2</v>
      </c>
      <c r="BF4" s="282">
        <v>46</v>
      </c>
    </row>
    <row r="5" spans="2:58" ht="16.5" thickBot="1">
      <c r="B5" s="56" t="s">
        <v>18</v>
      </c>
      <c r="C5" s="1" t="s">
        <v>17</v>
      </c>
      <c r="D5" s="50">
        <v>3</v>
      </c>
      <c r="E5" s="50">
        <v>25</v>
      </c>
      <c r="F5" s="50" t="s">
        <v>19</v>
      </c>
      <c r="G5" s="50">
        <v>24</v>
      </c>
      <c r="I5" s="8" t="s">
        <v>20</v>
      </c>
      <c r="J5" s="7">
        <f>G5</f>
        <v>24</v>
      </c>
      <c r="K5" s="7">
        <f>G16</f>
        <v>18</v>
      </c>
      <c r="L5" s="7">
        <f>G27</f>
        <v>16</v>
      </c>
      <c r="M5" s="7">
        <f>G38</f>
        <v>10</v>
      </c>
      <c r="N5" s="7">
        <f>G48</f>
        <v>12</v>
      </c>
      <c r="O5" s="7">
        <f>G59</f>
        <v>4</v>
      </c>
      <c r="P5" s="5">
        <f t="shared" si="2"/>
        <v>84</v>
      </c>
      <c r="S5" s="249" t="s">
        <v>788</v>
      </c>
      <c r="T5" s="248">
        <v>44543</v>
      </c>
      <c r="U5" s="248">
        <v>44581</v>
      </c>
      <c r="V5" s="246">
        <v>5</v>
      </c>
      <c r="W5" s="60">
        <v>4</v>
      </c>
      <c r="X5" s="60">
        <v>0</v>
      </c>
      <c r="Y5" s="60">
        <v>29</v>
      </c>
      <c r="Z5" s="403"/>
      <c r="AD5" s="261" t="s">
        <v>969</v>
      </c>
      <c r="AE5" s="262">
        <v>19</v>
      </c>
      <c r="AF5" s="262">
        <v>13</v>
      </c>
      <c r="AG5" s="262">
        <v>4</v>
      </c>
      <c r="AH5" s="262">
        <v>11</v>
      </c>
      <c r="AI5" s="263">
        <v>3</v>
      </c>
      <c r="AJ5" s="265">
        <v>50</v>
      </c>
      <c r="AO5" s="278" t="s">
        <v>9</v>
      </c>
      <c r="AP5" s="60">
        <v>16</v>
      </c>
      <c r="AQ5" s="60">
        <v>16</v>
      </c>
      <c r="AT5" s="60">
        <v>16</v>
      </c>
      <c r="AV5" s="60">
        <v>14</v>
      </c>
      <c r="AW5" s="60">
        <v>8</v>
      </c>
      <c r="AX5" s="60">
        <v>10</v>
      </c>
      <c r="AZ5" s="60">
        <v>39</v>
      </c>
      <c r="BA5" s="60">
        <v>12</v>
      </c>
      <c r="BD5" s="60">
        <f t="shared" si="0"/>
        <v>131</v>
      </c>
      <c r="BE5" s="60">
        <f t="shared" si="1"/>
        <v>52.400000000000006</v>
      </c>
      <c r="BF5" s="282">
        <v>52</v>
      </c>
    </row>
    <row r="6" spans="2:58" ht="16.5" thickBot="1">
      <c r="B6" s="56" t="s">
        <v>21</v>
      </c>
      <c r="C6" s="54" t="s">
        <v>22</v>
      </c>
      <c r="D6" s="50">
        <v>2</v>
      </c>
      <c r="E6" s="50">
        <v>20</v>
      </c>
      <c r="F6" s="50" t="s">
        <v>19</v>
      </c>
      <c r="G6" s="50">
        <v>12</v>
      </c>
      <c r="I6" s="9" t="s">
        <v>23</v>
      </c>
      <c r="J6" s="7"/>
      <c r="K6" s="7">
        <f>E20</f>
        <v>9</v>
      </c>
      <c r="L6" s="7"/>
      <c r="M6" s="7"/>
      <c r="N6" s="7">
        <f>E51</f>
        <v>5</v>
      </c>
      <c r="O6" s="7">
        <f>E63</f>
        <v>7</v>
      </c>
      <c r="P6" s="5">
        <f t="shared" si="2"/>
        <v>21</v>
      </c>
      <c r="S6" s="249" t="s">
        <v>789</v>
      </c>
      <c r="T6" s="248">
        <v>44599</v>
      </c>
      <c r="U6" s="248">
        <v>44637</v>
      </c>
      <c r="V6" s="246">
        <v>5</v>
      </c>
      <c r="W6" s="60">
        <v>4</v>
      </c>
      <c r="X6" s="60">
        <v>0</v>
      </c>
      <c r="Y6" s="60">
        <v>29</v>
      </c>
      <c r="Z6" s="403">
        <v>73</v>
      </c>
      <c r="AD6" s="249"/>
      <c r="AO6" s="278" t="s">
        <v>10</v>
      </c>
      <c r="AP6" s="60">
        <v>10</v>
      </c>
      <c r="AQ6" s="60">
        <v>10</v>
      </c>
      <c r="AT6" s="60">
        <v>30</v>
      </c>
      <c r="AV6" s="60">
        <v>22</v>
      </c>
      <c r="AW6" s="60">
        <v>16</v>
      </c>
      <c r="AX6" s="60">
        <v>26</v>
      </c>
      <c r="AY6" s="60">
        <v>4</v>
      </c>
      <c r="BD6" s="60">
        <f t="shared" si="0"/>
        <v>118</v>
      </c>
      <c r="BE6" s="60">
        <f t="shared" si="1"/>
        <v>47.2</v>
      </c>
      <c r="BF6" s="60">
        <v>47</v>
      </c>
    </row>
    <row r="7" spans="2:58">
      <c r="B7" s="55" t="s">
        <v>24</v>
      </c>
      <c r="C7" s="52" t="s">
        <v>25</v>
      </c>
      <c r="D7" s="50">
        <v>1</v>
      </c>
      <c r="E7" s="50">
        <v>6</v>
      </c>
      <c r="F7" s="50" t="s">
        <v>19</v>
      </c>
      <c r="G7" s="50">
        <v>4</v>
      </c>
      <c r="I7" s="10" t="s">
        <v>26</v>
      </c>
      <c r="J7" s="7"/>
      <c r="K7" s="7"/>
      <c r="L7" s="7"/>
      <c r="M7" s="7"/>
      <c r="N7" s="7"/>
      <c r="O7" s="7">
        <f>E65</f>
        <v>16</v>
      </c>
      <c r="P7" s="5">
        <f t="shared" si="2"/>
        <v>16</v>
      </c>
      <c r="S7" s="249" t="s">
        <v>790</v>
      </c>
      <c r="T7" s="248">
        <v>44641</v>
      </c>
      <c r="U7" s="248">
        <v>44672</v>
      </c>
      <c r="V7" s="246">
        <v>4</v>
      </c>
      <c r="W7" s="60">
        <v>4</v>
      </c>
      <c r="X7" s="60">
        <v>0</v>
      </c>
      <c r="Y7" s="60">
        <v>24</v>
      </c>
      <c r="Z7" s="403"/>
      <c r="AC7" s="403" t="s">
        <v>975</v>
      </c>
      <c r="AD7" s="256" t="s">
        <v>970</v>
      </c>
      <c r="AE7" s="257">
        <v>7</v>
      </c>
      <c r="AF7" s="257"/>
      <c r="AG7" s="257"/>
      <c r="AH7" s="257"/>
      <c r="AI7" s="258"/>
      <c r="AJ7" s="255">
        <v>7</v>
      </c>
      <c r="AO7" s="278" t="s">
        <v>11</v>
      </c>
      <c r="AP7" s="60">
        <v>28</v>
      </c>
      <c r="AQ7" s="60">
        <v>12</v>
      </c>
      <c r="AR7" s="60">
        <v>5</v>
      </c>
      <c r="AT7" s="60">
        <v>27</v>
      </c>
      <c r="AU7" s="60">
        <v>6</v>
      </c>
      <c r="AV7" s="60">
        <v>8</v>
      </c>
      <c r="AW7" s="60">
        <v>4</v>
      </c>
      <c r="AZ7" s="60">
        <v>8</v>
      </c>
      <c r="BA7" s="60">
        <v>4</v>
      </c>
      <c r="BD7" s="60">
        <f t="shared" si="0"/>
        <v>102</v>
      </c>
      <c r="BE7" s="60">
        <f t="shared" si="1"/>
        <v>40.800000000000004</v>
      </c>
      <c r="BF7" s="60">
        <v>40</v>
      </c>
    </row>
    <row r="8" spans="2:58">
      <c r="B8" s="56" t="s">
        <v>27</v>
      </c>
      <c r="C8" s="52" t="s">
        <v>28</v>
      </c>
      <c r="D8" s="50">
        <v>2</v>
      </c>
      <c r="E8" s="50">
        <v>26</v>
      </c>
      <c r="F8" s="50" t="s">
        <v>19</v>
      </c>
      <c r="G8" s="50">
        <v>2</v>
      </c>
      <c r="I8" s="11" t="s">
        <v>29</v>
      </c>
      <c r="J8" s="7">
        <f>E6</f>
        <v>20</v>
      </c>
      <c r="K8" s="7">
        <f>E17</f>
        <v>29</v>
      </c>
      <c r="L8" s="7">
        <f>E28</f>
        <v>16</v>
      </c>
      <c r="M8" s="7">
        <f>E39</f>
        <v>30</v>
      </c>
      <c r="N8" s="12">
        <f>E49</f>
        <v>27</v>
      </c>
      <c r="O8" s="7">
        <f>E60</f>
        <v>9</v>
      </c>
      <c r="P8" s="5">
        <f t="shared" si="2"/>
        <v>131</v>
      </c>
      <c r="S8" s="249" t="s">
        <v>791</v>
      </c>
      <c r="T8" s="248">
        <v>44676</v>
      </c>
      <c r="U8" s="248">
        <v>44707</v>
      </c>
      <c r="V8" s="246">
        <v>4</v>
      </c>
      <c r="W8" s="60">
        <v>4</v>
      </c>
      <c r="X8" s="60">
        <v>4</v>
      </c>
      <c r="Y8" s="60">
        <v>20</v>
      </c>
      <c r="Z8" s="403"/>
      <c r="AC8" s="403"/>
      <c r="AD8" s="259" t="s">
        <v>971</v>
      </c>
      <c r="AF8" s="60">
        <v>2</v>
      </c>
      <c r="AI8" s="260"/>
      <c r="AJ8" s="255">
        <v>2</v>
      </c>
      <c r="AO8" s="278" t="s">
        <v>12</v>
      </c>
      <c r="AP8" s="60">
        <v>4</v>
      </c>
      <c r="AQ8" s="60">
        <v>4</v>
      </c>
      <c r="AR8" s="60">
        <v>7</v>
      </c>
      <c r="AS8" s="60">
        <v>16</v>
      </c>
      <c r="AT8" s="60">
        <v>9</v>
      </c>
      <c r="AU8" s="60">
        <v>2</v>
      </c>
      <c r="AV8" s="60">
        <v>4</v>
      </c>
      <c r="AW8" s="60">
        <v>2</v>
      </c>
      <c r="AZ8" s="60">
        <v>15</v>
      </c>
      <c r="BA8" s="60">
        <v>4</v>
      </c>
      <c r="BB8" s="60">
        <v>15</v>
      </c>
      <c r="BC8" s="60">
        <v>6</v>
      </c>
      <c r="BD8" s="60">
        <f t="shared" si="0"/>
        <v>88</v>
      </c>
      <c r="BE8" s="60">
        <f t="shared" si="1"/>
        <v>35.200000000000003</v>
      </c>
      <c r="BF8" s="60">
        <v>45</v>
      </c>
    </row>
    <row r="9" spans="2:58">
      <c r="B9" s="56" t="s">
        <v>30</v>
      </c>
      <c r="C9" s="52" t="s">
        <v>31</v>
      </c>
      <c r="D9" s="50">
        <v>1</v>
      </c>
      <c r="E9" s="50">
        <v>6</v>
      </c>
      <c r="F9" s="50" t="s">
        <v>19</v>
      </c>
      <c r="G9" s="50">
        <v>2</v>
      </c>
      <c r="I9" s="13" t="s">
        <v>32</v>
      </c>
      <c r="J9" s="7">
        <f>G6</f>
        <v>12</v>
      </c>
      <c r="K9" s="7">
        <f>G17</f>
        <v>8</v>
      </c>
      <c r="L9" s="7"/>
      <c r="M9" s="7"/>
      <c r="N9" s="12">
        <f>G49</f>
        <v>6</v>
      </c>
      <c r="O9" s="7">
        <f>G60</f>
        <v>2</v>
      </c>
      <c r="P9" s="5">
        <f t="shared" si="2"/>
        <v>28</v>
      </c>
      <c r="AC9" s="403"/>
      <c r="AD9" s="259" t="s">
        <v>972</v>
      </c>
      <c r="AI9" s="260"/>
    </row>
    <row r="10" spans="2:58">
      <c r="B10" s="56"/>
      <c r="C10" s="52"/>
      <c r="D10" s="50"/>
      <c r="E10" s="50"/>
      <c r="F10" s="50"/>
      <c r="G10" s="50"/>
      <c r="I10" s="14" t="s">
        <v>33</v>
      </c>
      <c r="J10" s="7">
        <f>E7</f>
        <v>6</v>
      </c>
      <c r="K10" s="7">
        <f>E18</f>
        <v>20</v>
      </c>
      <c r="L10" s="7">
        <f>E29</f>
        <v>14</v>
      </c>
      <c r="M10" s="7">
        <f>E40</f>
        <v>22</v>
      </c>
      <c r="N10" s="12">
        <f>E50</f>
        <v>8</v>
      </c>
      <c r="O10" s="7">
        <f>E61</f>
        <v>4</v>
      </c>
      <c r="P10" s="5">
        <f t="shared" si="2"/>
        <v>74</v>
      </c>
      <c r="AC10" s="403"/>
      <c r="AD10" s="259" t="s">
        <v>973</v>
      </c>
      <c r="AE10" s="60">
        <v>2</v>
      </c>
      <c r="AI10" s="260"/>
      <c r="AJ10" s="255">
        <v>2</v>
      </c>
    </row>
    <row r="11" spans="2:58" ht="16.5" thickBot="1">
      <c r="B11" s="389" t="s">
        <v>34</v>
      </c>
      <c r="C11" s="389"/>
      <c r="D11" s="51">
        <f>SUM(D5:D9)</f>
        <v>9</v>
      </c>
      <c r="E11" s="51">
        <f>SUM(E5:E9)</f>
        <v>83</v>
      </c>
      <c r="F11" s="51">
        <f>SUM(F5:F9)</f>
        <v>0</v>
      </c>
      <c r="G11" s="51">
        <f>SUM(G5:G9)</f>
        <v>44</v>
      </c>
      <c r="I11" s="15" t="s">
        <v>35</v>
      </c>
      <c r="J11" s="7">
        <f>G7</f>
        <v>4</v>
      </c>
      <c r="K11" s="7">
        <f>G18</f>
        <v>10</v>
      </c>
      <c r="L11" s="7">
        <f>G29</f>
        <v>8</v>
      </c>
      <c r="M11" s="7">
        <f>G40</f>
        <v>16</v>
      </c>
      <c r="N11" s="12">
        <f>G50</f>
        <v>4</v>
      </c>
      <c r="O11" s="7">
        <f>G61</f>
        <v>2</v>
      </c>
      <c r="P11" s="5">
        <f t="shared" si="2"/>
        <v>44</v>
      </c>
      <c r="AC11" s="403"/>
      <c r="AD11" s="261" t="s">
        <v>974</v>
      </c>
      <c r="AE11" s="262"/>
      <c r="AF11" s="262"/>
      <c r="AG11" s="262"/>
      <c r="AH11" s="262"/>
      <c r="AI11" s="263"/>
      <c r="AK11" s="251">
        <v>11</v>
      </c>
    </row>
    <row r="12" spans="2:58" ht="16.5" thickBot="1">
      <c r="B12" s="52"/>
      <c r="C12" s="52"/>
      <c r="D12" s="62"/>
      <c r="E12" s="50"/>
      <c r="F12" s="50"/>
      <c r="G12" s="50"/>
      <c r="I12" s="16" t="s">
        <v>31</v>
      </c>
      <c r="J12" s="7">
        <f>E9</f>
        <v>6</v>
      </c>
      <c r="K12" s="7">
        <f>E19</f>
        <v>4</v>
      </c>
      <c r="L12" s="17">
        <f>E30</f>
        <v>10</v>
      </c>
      <c r="M12" s="7">
        <f>E41</f>
        <v>26</v>
      </c>
      <c r="N12" s="7"/>
      <c r="O12" s="7"/>
      <c r="P12" s="5">
        <f t="shared" si="2"/>
        <v>46</v>
      </c>
      <c r="AK12" s="251"/>
    </row>
    <row r="13" spans="2:58" ht="30" customHeight="1">
      <c r="B13" s="49" t="s">
        <v>36</v>
      </c>
      <c r="C13" s="49" t="s">
        <v>37</v>
      </c>
      <c r="D13" s="51"/>
      <c r="E13" s="50"/>
      <c r="F13" s="50"/>
      <c r="G13" s="50"/>
      <c r="I13" s="16" t="s">
        <v>38</v>
      </c>
      <c r="J13" s="7">
        <f>G9</f>
        <v>2</v>
      </c>
      <c r="K13" s="7"/>
      <c r="L13" s="7"/>
      <c r="M13" s="7">
        <f>G41</f>
        <v>4</v>
      </c>
      <c r="N13" s="7"/>
      <c r="O13" s="18"/>
      <c r="P13" s="5">
        <f t="shared" si="2"/>
        <v>6</v>
      </c>
      <c r="AC13" s="403" t="s">
        <v>976</v>
      </c>
      <c r="AD13" s="256" t="s">
        <v>970</v>
      </c>
      <c r="AE13" s="257">
        <v>3</v>
      </c>
      <c r="AF13" s="257">
        <v>2</v>
      </c>
      <c r="AG13" s="257"/>
      <c r="AH13" s="257">
        <v>2</v>
      </c>
      <c r="AI13" s="258">
        <v>2</v>
      </c>
      <c r="AJ13" s="255">
        <v>9</v>
      </c>
      <c r="AK13" s="251"/>
    </row>
    <row r="14" spans="2:58" ht="15" customHeight="1">
      <c r="B14" s="391" t="s">
        <v>2</v>
      </c>
      <c r="C14" s="391" t="s">
        <v>3</v>
      </c>
      <c r="D14" s="402" t="s">
        <v>4</v>
      </c>
      <c r="E14" s="389" t="s">
        <v>5</v>
      </c>
      <c r="F14" s="389"/>
      <c r="G14" s="389"/>
      <c r="I14" s="19" t="s">
        <v>28</v>
      </c>
      <c r="J14" s="7">
        <f>E8</f>
        <v>26</v>
      </c>
      <c r="K14" s="7"/>
      <c r="L14" s="7">
        <f>E31</f>
        <v>39</v>
      </c>
      <c r="M14" s="7"/>
      <c r="N14" s="7">
        <f>E52</f>
        <v>8</v>
      </c>
      <c r="O14" s="18">
        <f>E62</f>
        <v>15</v>
      </c>
      <c r="P14" s="5">
        <f t="shared" si="2"/>
        <v>88</v>
      </c>
      <c r="AC14" s="403"/>
      <c r="AD14" s="259" t="s">
        <v>971</v>
      </c>
      <c r="AF14" s="60">
        <v>2</v>
      </c>
      <c r="AH14" s="60">
        <v>5</v>
      </c>
      <c r="AI14" s="260">
        <v>4</v>
      </c>
      <c r="AJ14" s="255">
        <v>11</v>
      </c>
      <c r="AK14" s="251"/>
    </row>
    <row r="15" spans="2:58">
      <c r="B15" s="391"/>
      <c r="C15" s="391"/>
      <c r="D15" s="402"/>
      <c r="E15" s="51" t="s">
        <v>14</v>
      </c>
      <c r="F15" s="51" t="s">
        <v>15</v>
      </c>
      <c r="G15" s="51" t="s">
        <v>16</v>
      </c>
      <c r="I15" s="19" t="s">
        <v>39</v>
      </c>
      <c r="J15" s="7">
        <f>G8</f>
        <v>2</v>
      </c>
      <c r="K15" s="7"/>
      <c r="L15" s="7">
        <f>G31</f>
        <v>12</v>
      </c>
      <c r="M15" s="7"/>
      <c r="N15" s="7">
        <f>G52</f>
        <v>4</v>
      </c>
      <c r="O15" s="18">
        <f>G62</f>
        <v>4</v>
      </c>
      <c r="P15" s="5">
        <f t="shared" si="2"/>
        <v>22</v>
      </c>
      <c r="AC15" s="403"/>
      <c r="AD15" s="259" t="s">
        <v>972</v>
      </c>
      <c r="AE15" s="60">
        <v>4</v>
      </c>
      <c r="AF15" s="60">
        <v>2</v>
      </c>
      <c r="AH15" s="60">
        <v>6</v>
      </c>
      <c r="AI15" s="260"/>
      <c r="AJ15" s="255">
        <v>12</v>
      </c>
      <c r="AK15" s="251"/>
    </row>
    <row r="16" spans="2:58">
      <c r="B16" s="56" t="s">
        <v>40</v>
      </c>
      <c r="C16" s="52" t="s">
        <v>17</v>
      </c>
      <c r="D16" s="50">
        <v>3</v>
      </c>
      <c r="E16" s="50">
        <v>20</v>
      </c>
      <c r="F16" s="50" t="s">
        <v>19</v>
      </c>
      <c r="G16" s="50">
        <v>18</v>
      </c>
      <c r="I16" s="20" t="s">
        <v>41</v>
      </c>
      <c r="J16" s="7"/>
      <c r="K16" s="7"/>
      <c r="L16" s="7"/>
      <c r="M16" s="7"/>
      <c r="N16" s="7"/>
      <c r="O16" s="18">
        <f>E64</f>
        <v>15</v>
      </c>
      <c r="P16" s="5">
        <f t="shared" si="2"/>
        <v>15</v>
      </c>
      <c r="AC16" s="403"/>
      <c r="AD16" s="259" t="s">
        <v>973</v>
      </c>
      <c r="AE16" s="60">
        <v>4</v>
      </c>
      <c r="AH16" s="60">
        <v>3</v>
      </c>
      <c r="AI16" s="260"/>
      <c r="AJ16" s="255">
        <v>7</v>
      </c>
      <c r="AK16" s="251"/>
    </row>
    <row r="17" spans="2:37" ht="16.5" thickBot="1">
      <c r="B17" s="56" t="s">
        <v>42</v>
      </c>
      <c r="C17" s="54" t="s">
        <v>22</v>
      </c>
      <c r="D17" s="57">
        <v>4</v>
      </c>
      <c r="E17" s="238">
        <v>29</v>
      </c>
      <c r="F17" s="50" t="s">
        <v>19</v>
      </c>
      <c r="G17" s="50">
        <v>8</v>
      </c>
      <c r="I17" s="21" t="s">
        <v>43</v>
      </c>
      <c r="J17" s="22"/>
      <c r="K17" s="22"/>
      <c r="L17" s="22"/>
      <c r="M17" s="22"/>
      <c r="N17" s="22"/>
      <c r="O17" s="23">
        <f>G64</f>
        <v>6</v>
      </c>
      <c r="P17" s="24">
        <f t="shared" si="2"/>
        <v>6</v>
      </c>
      <c r="AC17" s="403"/>
      <c r="AD17" s="261" t="s">
        <v>974</v>
      </c>
      <c r="AE17" s="262">
        <v>4</v>
      </c>
      <c r="AF17" s="262"/>
      <c r="AG17" s="262"/>
      <c r="AH17" s="262">
        <v>4</v>
      </c>
      <c r="AI17" s="263"/>
      <c r="AJ17" s="255">
        <v>8</v>
      </c>
      <c r="AK17" s="251">
        <v>47</v>
      </c>
    </row>
    <row r="18" spans="2:37" ht="16.5" thickBot="1">
      <c r="B18" s="55" t="s">
        <v>44</v>
      </c>
      <c r="C18" s="52" t="s">
        <v>25</v>
      </c>
      <c r="D18" s="58">
        <v>2</v>
      </c>
      <c r="E18" s="50">
        <v>20</v>
      </c>
      <c r="F18" s="50" t="s">
        <v>19</v>
      </c>
      <c r="G18" s="50">
        <v>10</v>
      </c>
      <c r="I18"/>
      <c r="J18" s="25"/>
      <c r="K18" s="25"/>
      <c r="L18" s="25"/>
      <c r="M18" s="25"/>
      <c r="N18" s="25"/>
      <c r="O18" s="25"/>
      <c r="P18" s="25"/>
    </row>
    <row r="19" spans="2:37">
      <c r="B19" s="56" t="s">
        <v>45</v>
      </c>
      <c r="C19" s="52" t="s">
        <v>31</v>
      </c>
      <c r="D19" s="50">
        <v>1</v>
      </c>
      <c r="E19" s="50">
        <v>4</v>
      </c>
      <c r="F19" s="50" t="s">
        <v>19</v>
      </c>
      <c r="G19" s="50" t="s">
        <v>19</v>
      </c>
      <c r="I19" s="26" t="s">
        <v>46</v>
      </c>
      <c r="J19" s="27">
        <f>SUM(J4:J17)</f>
        <v>127</v>
      </c>
      <c r="K19" s="27">
        <f t="shared" ref="K19:P19" si="4">SUM(K4:K17)</f>
        <v>118</v>
      </c>
      <c r="L19" s="27">
        <f t="shared" si="4"/>
        <v>131</v>
      </c>
      <c r="M19" s="27">
        <f t="shared" si="4"/>
        <v>118</v>
      </c>
      <c r="N19" s="27">
        <f t="shared" si="4"/>
        <v>102</v>
      </c>
      <c r="O19" s="27">
        <f t="shared" si="4"/>
        <v>88</v>
      </c>
      <c r="P19" s="61">
        <f t="shared" si="4"/>
        <v>684</v>
      </c>
    </row>
    <row r="20" spans="2:37">
      <c r="B20" s="56" t="s">
        <v>48</v>
      </c>
      <c r="C20" s="52" t="s">
        <v>23</v>
      </c>
      <c r="D20" s="50">
        <v>1</v>
      </c>
      <c r="E20" s="50">
        <v>9</v>
      </c>
      <c r="F20" s="50" t="s">
        <v>19</v>
      </c>
      <c r="G20" s="50" t="s">
        <v>19</v>
      </c>
      <c r="I20" s="28" t="s">
        <v>47</v>
      </c>
      <c r="J20" s="29">
        <f>SUM(J5+J9+J11+J13+J15+J17)</f>
        <v>44</v>
      </c>
      <c r="K20" s="29">
        <f t="shared" ref="K20:P20" si="5">SUM(K5+K9+K11+K13+K15+K17)</f>
        <v>36</v>
      </c>
      <c r="L20" s="29">
        <f t="shared" si="5"/>
        <v>36</v>
      </c>
      <c r="M20" s="29">
        <f t="shared" si="5"/>
        <v>30</v>
      </c>
      <c r="N20" s="29">
        <f t="shared" si="5"/>
        <v>26</v>
      </c>
      <c r="O20" s="29">
        <f t="shared" si="5"/>
        <v>18</v>
      </c>
      <c r="P20" s="30">
        <f t="shared" si="5"/>
        <v>190</v>
      </c>
    </row>
    <row r="21" spans="2:37">
      <c r="B21" s="56"/>
      <c r="C21" s="52"/>
      <c r="D21" s="50"/>
      <c r="E21" s="50"/>
      <c r="F21" s="50"/>
      <c r="G21" s="50"/>
      <c r="I21" s="28" t="s">
        <v>49</v>
      </c>
      <c r="J21" s="29">
        <f>(J19-J20)</f>
        <v>83</v>
      </c>
      <c r="K21" s="29">
        <f t="shared" ref="K21:P21" si="6">(K19-K20)</f>
        <v>82</v>
      </c>
      <c r="L21" s="29">
        <f t="shared" si="6"/>
        <v>95</v>
      </c>
      <c r="M21" s="29">
        <f t="shared" si="6"/>
        <v>88</v>
      </c>
      <c r="N21" s="29">
        <f t="shared" si="6"/>
        <v>76</v>
      </c>
      <c r="O21" s="29">
        <f t="shared" si="6"/>
        <v>70</v>
      </c>
      <c r="P21" s="30">
        <f t="shared" si="6"/>
        <v>494</v>
      </c>
      <c r="AD21" s="251"/>
      <c r="AE21" s="249"/>
      <c r="AF21" s="279"/>
      <c r="AG21" s="250"/>
      <c r="AH21" s="250"/>
      <c r="AI21" s="250"/>
      <c r="AJ21" s="250"/>
    </row>
    <row r="22" spans="2:37">
      <c r="B22" s="389" t="s">
        <v>34</v>
      </c>
      <c r="C22" s="389"/>
      <c r="D22" s="51">
        <f>SUM(D16:D20)</f>
        <v>11</v>
      </c>
      <c r="E22" s="51">
        <f>SUM(E16:E20)</f>
        <v>82</v>
      </c>
      <c r="F22" s="51">
        <f>SUM(F16:F20)</f>
        <v>0</v>
      </c>
      <c r="G22" s="51">
        <f>SUM(G16:G20)</f>
        <v>36</v>
      </c>
      <c r="I22" s="28" t="s">
        <v>50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30">
        <f>SUM(J22:O22)</f>
        <v>0</v>
      </c>
      <c r="AD22" s="249"/>
    </row>
    <row r="23" spans="2:37" ht="16.5" thickBot="1">
      <c r="B23" s="52"/>
      <c r="C23" s="52"/>
      <c r="D23" s="62"/>
      <c r="E23" s="50"/>
      <c r="F23" s="50"/>
      <c r="G23" s="50"/>
      <c r="I23" s="31" t="s">
        <v>51</v>
      </c>
      <c r="J23" s="32">
        <v>6</v>
      </c>
      <c r="K23" s="32">
        <v>6</v>
      </c>
      <c r="L23" s="32">
        <v>6</v>
      </c>
      <c r="M23" s="32">
        <v>6</v>
      </c>
      <c r="N23" s="32">
        <v>5</v>
      </c>
      <c r="O23" s="32">
        <v>5</v>
      </c>
      <c r="P23" s="33">
        <f>SUM(J23:O23)</f>
        <v>34</v>
      </c>
      <c r="AD23" s="281"/>
    </row>
    <row r="24" spans="2:37" ht="16.5" thickBot="1">
      <c r="B24" s="49" t="s">
        <v>52</v>
      </c>
      <c r="C24" s="49" t="s">
        <v>53</v>
      </c>
      <c r="D24" s="50"/>
      <c r="E24" s="50"/>
      <c r="F24" s="50"/>
      <c r="G24" s="50"/>
      <c r="AD24" s="249"/>
      <c r="AJ24" s="250"/>
    </row>
    <row r="25" spans="2:37" ht="30" customHeight="1" thickBot="1">
      <c r="B25" s="391" t="s">
        <v>2</v>
      </c>
      <c r="C25" s="391" t="s">
        <v>3</v>
      </c>
      <c r="D25" s="389" t="s">
        <v>4</v>
      </c>
      <c r="E25" s="389" t="s">
        <v>5</v>
      </c>
      <c r="F25" s="389"/>
      <c r="G25" s="389"/>
      <c r="I25" s="34" t="s">
        <v>54</v>
      </c>
      <c r="J25" s="35">
        <f>COUNT(J4,J6,J7,J8,J10,J12,J14,J16)</f>
        <v>5</v>
      </c>
      <c r="K25" s="35">
        <f>COUNT(K4,K6,K7,K8,K10,K12,K14,K16)</f>
        <v>5</v>
      </c>
      <c r="L25" s="35">
        <v>5</v>
      </c>
      <c r="M25" s="35">
        <v>4</v>
      </c>
      <c r="N25" s="35">
        <v>6</v>
      </c>
      <c r="O25" s="35">
        <f>COUNT(O4,O6,O7,O8,O10,O12,O14,O16)</f>
        <v>7</v>
      </c>
      <c r="P25" s="35">
        <f>COUNT(P4,P6,P7,P9,P11,P13,P15,P17)</f>
        <v>8</v>
      </c>
      <c r="AD25" s="249"/>
    </row>
    <row r="26" spans="2:37" ht="15" customHeight="1" thickBot="1">
      <c r="B26" s="391"/>
      <c r="C26" s="391"/>
      <c r="D26" s="389"/>
      <c r="E26" s="51" t="s">
        <v>14</v>
      </c>
      <c r="F26" s="51" t="s">
        <v>15</v>
      </c>
      <c r="G26" s="51" t="s">
        <v>16</v>
      </c>
      <c r="I26" s="36"/>
      <c r="J26" s="25"/>
      <c r="K26" s="25"/>
      <c r="L26" s="25"/>
      <c r="M26" s="25"/>
      <c r="N26" s="25"/>
      <c r="O26" s="25"/>
      <c r="P26" s="25"/>
    </row>
    <row r="27" spans="2:37">
      <c r="B27" s="56" t="s">
        <v>56</v>
      </c>
      <c r="C27" s="1" t="s">
        <v>17</v>
      </c>
      <c r="D27" s="50">
        <v>3</v>
      </c>
      <c r="E27" s="50">
        <v>16</v>
      </c>
      <c r="F27" s="50" t="s">
        <v>19</v>
      </c>
      <c r="G27" s="50">
        <v>16</v>
      </c>
      <c r="I27" s="399" t="s">
        <v>55</v>
      </c>
      <c r="J27" s="400"/>
      <c r="K27" s="400"/>
      <c r="L27" s="400"/>
      <c r="M27" s="401"/>
      <c r="AD27" s="251"/>
      <c r="AE27" s="249"/>
      <c r="AF27" s="279"/>
      <c r="AG27" s="250"/>
      <c r="AH27" s="250"/>
      <c r="AI27" s="250"/>
      <c r="AJ27" s="250"/>
    </row>
    <row r="28" spans="2:37" ht="15.75" customHeight="1">
      <c r="B28" s="56" t="s">
        <v>58</v>
      </c>
      <c r="C28" s="54" t="s">
        <v>22</v>
      </c>
      <c r="D28" s="50">
        <v>2</v>
      </c>
      <c r="E28" s="50">
        <v>16</v>
      </c>
      <c r="F28" s="50" t="s">
        <v>19</v>
      </c>
      <c r="G28" s="50" t="s">
        <v>19</v>
      </c>
      <c r="I28" s="393" t="s">
        <v>57</v>
      </c>
      <c r="J28" s="394"/>
      <c r="K28" s="394"/>
      <c r="L28" s="394"/>
      <c r="M28" s="395"/>
      <c r="AD28" s="249"/>
    </row>
    <row r="29" spans="2:37" ht="15.75" customHeight="1">
      <c r="B29" s="55" t="s">
        <v>60</v>
      </c>
      <c r="C29" s="52" t="s">
        <v>25</v>
      </c>
      <c r="D29" s="50">
        <v>2</v>
      </c>
      <c r="E29" s="50">
        <v>14</v>
      </c>
      <c r="F29" s="50" t="s">
        <v>19</v>
      </c>
      <c r="G29" s="50">
        <v>8</v>
      </c>
      <c r="I29" s="393" t="s">
        <v>59</v>
      </c>
      <c r="J29" s="394"/>
      <c r="K29" s="394"/>
      <c r="L29" s="394"/>
      <c r="M29" s="395"/>
      <c r="AD29" s="281"/>
    </row>
    <row r="30" spans="2:37" ht="15.75" customHeight="1">
      <c r="B30" s="56" t="s">
        <v>62</v>
      </c>
      <c r="C30" s="52" t="s">
        <v>31</v>
      </c>
      <c r="D30" s="50">
        <v>1</v>
      </c>
      <c r="E30" s="50">
        <v>10</v>
      </c>
      <c r="F30" s="50" t="s">
        <v>19</v>
      </c>
      <c r="G30" s="50" t="s">
        <v>19</v>
      </c>
      <c r="I30" s="393" t="s">
        <v>61</v>
      </c>
      <c r="J30" s="394"/>
      <c r="K30" s="394"/>
      <c r="L30" s="394"/>
      <c r="M30" s="395"/>
      <c r="AD30" s="249"/>
      <c r="AJ30" s="250"/>
    </row>
    <row r="31" spans="2:37" ht="15.75" customHeight="1">
      <c r="B31" s="56" t="s">
        <v>64</v>
      </c>
      <c r="C31" s="52" t="s">
        <v>28</v>
      </c>
      <c r="D31" s="50">
        <v>3</v>
      </c>
      <c r="E31" s="50">
        <v>39</v>
      </c>
      <c r="F31" s="50" t="s">
        <v>19</v>
      </c>
      <c r="G31" s="50">
        <v>12</v>
      </c>
      <c r="I31" s="393" t="s">
        <v>63</v>
      </c>
      <c r="J31" s="394"/>
      <c r="K31" s="394"/>
      <c r="L31" s="394"/>
      <c r="M31" s="395"/>
      <c r="AK31" s="251"/>
    </row>
    <row r="32" spans="2:37" ht="15.75" customHeight="1" thickBot="1">
      <c r="B32" s="56"/>
      <c r="C32" s="52"/>
      <c r="D32" s="50"/>
      <c r="E32" s="50"/>
      <c r="F32" s="50"/>
      <c r="G32" s="50"/>
      <c r="I32" s="396" t="s">
        <v>902</v>
      </c>
      <c r="J32" s="397"/>
      <c r="K32" s="397"/>
      <c r="L32" s="397"/>
      <c r="M32" s="398"/>
      <c r="AD32" s="249"/>
      <c r="AK32" s="251"/>
    </row>
    <row r="33" spans="2:37">
      <c r="B33" s="389" t="s">
        <v>34</v>
      </c>
      <c r="C33" s="389"/>
      <c r="D33" s="51">
        <f>SUM(D27:D31)</f>
        <v>11</v>
      </c>
      <c r="E33" s="51">
        <f>SUM(E27:E31)</f>
        <v>95</v>
      </c>
      <c r="F33" s="51">
        <f>SUM(F27:F31)</f>
        <v>0</v>
      </c>
      <c r="G33" s="51">
        <f>SUM(G27:G31)</f>
        <v>36</v>
      </c>
      <c r="AD33" s="249"/>
      <c r="AK33" s="251"/>
    </row>
    <row r="34" spans="2:37">
      <c r="B34" s="52"/>
      <c r="D34" s="62"/>
      <c r="E34" s="50"/>
      <c r="F34" s="50"/>
      <c r="G34" s="50"/>
      <c r="AD34" s="249"/>
      <c r="AK34" s="251"/>
    </row>
    <row r="35" spans="2:37">
      <c r="B35" s="49" t="s">
        <v>65</v>
      </c>
      <c r="C35" s="392" t="s">
        <v>66</v>
      </c>
      <c r="D35" s="392"/>
      <c r="E35" s="51"/>
      <c r="F35" s="51"/>
      <c r="G35" s="51"/>
      <c r="AD35" s="249"/>
      <c r="AK35" s="251"/>
    </row>
    <row r="36" spans="2:37">
      <c r="B36" s="391" t="s">
        <v>2</v>
      </c>
      <c r="C36" s="391" t="s">
        <v>3</v>
      </c>
      <c r="D36" s="389" t="s">
        <v>4</v>
      </c>
      <c r="E36" s="389" t="s">
        <v>5</v>
      </c>
      <c r="F36" s="389"/>
      <c r="G36" s="389"/>
      <c r="AD36" s="249"/>
      <c r="AK36" s="251"/>
    </row>
    <row r="37" spans="2:37">
      <c r="B37" s="391"/>
      <c r="C37" s="391"/>
      <c r="D37" s="389"/>
      <c r="E37" s="51" t="s">
        <v>14</v>
      </c>
      <c r="F37" s="51" t="s">
        <v>15</v>
      </c>
      <c r="G37" s="51" t="s">
        <v>16</v>
      </c>
    </row>
    <row r="38" spans="2:37" ht="15.75" customHeight="1">
      <c r="B38" s="56" t="s">
        <v>67</v>
      </c>
      <c r="C38" s="1" t="s">
        <v>17</v>
      </c>
      <c r="D38" s="51">
        <v>3</v>
      </c>
      <c r="E38" s="50">
        <v>10</v>
      </c>
      <c r="F38" s="50" t="s">
        <v>19</v>
      </c>
      <c r="G38" s="50">
        <v>10</v>
      </c>
    </row>
    <row r="39" spans="2:37" ht="15" customHeight="1">
      <c r="B39" s="56" t="s">
        <v>68</v>
      </c>
      <c r="C39" s="54" t="s">
        <v>22</v>
      </c>
      <c r="D39" s="51">
        <v>2</v>
      </c>
      <c r="E39" s="50">
        <v>30</v>
      </c>
      <c r="F39" s="50" t="s">
        <v>19</v>
      </c>
      <c r="G39" s="50" t="s">
        <v>19</v>
      </c>
    </row>
    <row r="40" spans="2:37">
      <c r="B40" s="55" t="s">
        <v>69</v>
      </c>
      <c r="C40" s="52" t="s">
        <v>25</v>
      </c>
      <c r="D40" s="50">
        <v>3</v>
      </c>
      <c r="E40" s="50">
        <v>22</v>
      </c>
      <c r="F40" s="50" t="s">
        <v>19</v>
      </c>
      <c r="G40" s="50">
        <v>16</v>
      </c>
    </row>
    <row r="41" spans="2:37">
      <c r="B41" s="56" t="s">
        <v>70</v>
      </c>
      <c r="C41" s="52" t="s">
        <v>31</v>
      </c>
      <c r="D41" s="50">
        <v>2</v>
      </c>
      <c r="E41" s="50">
        <v>26</v>
      </c>
      <c r="F41" s="50" t="s">
        <v>19</v>
      </c>
      <c r="G41" s="50">
        <v>4</v>
      </c>
    </row>
    <row r="42" spans="2:37">
      <c r="B42" s="56"/>
      <c r="C42" s="52"/>
      <c r="D42" s="50"/>
      <c r="E42" s="50"/>
      <c r="F42" s="50"/>
      <c r="G42" s="50"/>
    </row>
    <row r="43" spans="2:37">
      <c r="B43" s="389" t="s">
        <v>34</v>
      </c>
      <c r="C43" s="389"/>
      <c r="D43" s="51">
        <f>SUM(D38:D41)</f>
        <v>10</v>
      </c>
      <c r="E43" s="51">
        <f>SUM(E38:E41)</f>
        <v>88</v>
      </c>
      <c r="F43" s="51">
        <f>SUM(F38:F41)</f>
        <v>0</v>
      </c>
      <c r="G43" s="51">
        <f>SUM(G38:G41)</f>
        <v>30</v>
      </c>
    </row>
    <row r="44" spans="2:37">
      <c r="B44" s="52"/>
      <c r="C44" s="52"/>
      <c r="D44" s="62"/>
      <c r="E44" s="50"/>
      <c r="F44" s="50"/>
      <c r="G44" s="50"/>
    </row>
    <row r="45" spans="2:37">
      <c r="B45" s="49" t="s">
        <v>71</v>
      </c>
      <c r="C45" s="49" t="s">
        <v>72</v>
      </c>
      <c r="D45" s="51"/>
      <c r="E45" s="50"/>
      <c r="F45" s="50"/>
      <c r="G45" s="50"/>
    </row>
    <row r="46" spans="2:37">
      <c r="B46" s="391" t="s">
        <v>2</v>
      </c>
      <c r="C46" s="391" t="s">
        <v>3</v>
      </c>
      <c r="D46" s="389" t="s">
        <v>4</v>
      </c>
      <c r="E46" s="389" t="s">
        <v>5</v>
      </c>
      <c r="F46" s="389"/>
      <c r="G46" s="389"/>
    </row>
    <row r="47" spans="2:37">
      <c r="B47" s="391"/>
      <c r="C47" s="391"/>
      <c r="D47" s="389"/>
      <c r="E47" s="51" t="s">
        <v>14</v>
      </c>
      <c r="F47" s="51" t="s">
        <v>15</v>
      </c>
      <c r="G47" s="51" t="s">
        <v>16</v>
      </c>
    </row>
    <row r="48" spans="2:37">
      <c r="B48" s="56" t="s">
        <v>73</v>
      </c>
      <c r="C48" s="1" t="s">
        <v>17</v>
      </c>
      <c r="D48" s="50">
        <v>3</v>
      </c>
      <c r="E48" s="50">
        <v>28</v>
      </c>
      <c r="F48" s="50" t="s">
        <v>19</v>
      </c>
      <c r="G48" s="50">
        <v>12</v>
      </c>
    </row>
    <row r="49" spans="2:7">
      <c r="B49" s="56" t="s">
        <v>74</v>
      </c>
      <c r="C49" s="54" t="s">
        <v>22</v>
      </c>
      <c r="D49" s="50">
        <v>2</v>
      </c>
      <c r="E49" s="50">
        <v>27</v>
      </c>
      <c r="F49" s="50" t="s">
        <v>19</v>
      </c>
      <c r="G49" s="50">
        <v>6</v>
      </c>
    </row>
    <row r="50" spans="2:7">
      <c r="B50" s="55" t="s">
        <v>75</v>
      </c>
      <c r="C50" s="52" t="s">
        <v>25</v>
      </c>
      <c r="D50" s="50">
        <v>2</v>
      </c>
      <c r="E50" s="50">
        <v>8</v>
      </c>
      <c r="F50" s="50" t="s">
        <v>19</v>
      </c>
      <c r="G50" s="50">
        <v>4</v>
      </c>
    </row>
    <row r="51" spans="2:7">
      <c r="B51" s="56" t="s">
        <v>76</v>
      </c>
      <c r="C51" s="52" t="s">
        <v>23</v>
      </c>
      <c r="D51" s="50">
        <v>1</v>
      </c>
      <c r="E51" s="50">
        <v>5</v>
      </c>
      <c r="F51" s="50" t="s">
        <v>19</v>
      </c>
      <c r="G51" s="50" t="s">
        <v>19</v>
      </c>
    </row>
    <row r="52" spans="2:7" ht="15" customHeight="1">
      <c r="B52" s="56" t="s">
        <v>77</v>
      </c>
      <c r="C52" s="52" t="s">
        <v>28</v>
      </c>
      <c r="D52" s="50">
        <v>2</v>
      </c>
      <c r="E52" s="50">
        <v>8</v>
      </c>
      <c r="F52" s="50" t="s">
        <v>19</v>
      </c>
      <c r="G52" s="50">
        <v>4</v>
      </c>
    </row>
    <row r="53" spans="2:7" ht="15" customHeight="1">
      <c r="B53" s="63"/>
      <c r="C53" s="64"/>
      <c r="D53" s="50"/>
      <c r="E53" s="50"/>
      <c r="F53" s="50"/>
      <c r="G53" s="50"/>
    </row>
    <row r="54" spans="2:7">
      <c r="B54" s="389" t="s">
        <v>34</v>
      </c>
      <c r="C54" s="389"/>
      <c r="D54" s="51">
        <f>SUM(D48:D52)</f>
        <v>10</v>
      </c>
      <c r="E54" s="51">
        <f>SUM(E48:E52)</f>
        <v>76</v>
      </c>
      <c r="F54" s="51">
        <f>SUM(F48:F52)</f>
        <v>0</v>
      </c>
      <c r="G54" s="51">
        <f>SUM(G48:G52)</f>
        <v>26</v>
      </c>
    </row>
    <row r="55" spans="2:7">
      <c r="B55" s="53"/>
      <c r="C55" s="53"/>
      <c r="D55" s="62"/>
      <c r="E55" s="53"/>
      <c r="F55" s="53"/>
      <c r="G55" s="53"/>
    </row>
    <row r="56" spans="2:7" ht="20.25" customHeight="1">
      <c r="B56" s="49" t="s">
        <v>78</v>
      </c>
      <c r="C56" s="49" t="s">
        <v>79</v>
      </c>
      <c r="D56" s="51"/>
      <c r="E56" s="50"/>
      <c r="F56" s="50"/>
      <c r="G56" s="50"/>
    </row>
    <row r="57" spans="2:7">
      <c r="B57" s="391" t="s">
        <v>2</v>
      </c>
      <c r="C57" s="391" t="s">
        <v>3</v>
      </c>
      <c r="D57" s="389" t="s">
        <v>4</v>
      </c>
      <c r="E57" s="389" t="s">
        <v>5</v>
      </c>
      <c r="F57" s="389"/>
      <c r="G57" s="389"/>
    </row>
    <row r="58" spans="2:7">
      <c r="B58" s="391"/>
      <c r="C58" s="391"/>
      <c r="D58" s="389"/>
      <c r="E58" s="51" t="s">
        <v>14</v>
      </c>
      <c r="F58" s="51" t="s">
        <v>15</v>
      </c>
      <c r="G58" s="51" t="s">
        <v>16</v>
      </c>
    </row>
    <row r="59" spans="2:7">
      <c r="B59" s="56" t="s">
        <v>83</v>
      </c>
      <c r="C59" s="1" t="s">
        <v>17</v>
      </c>
      <c r="D59" s="50">
        <v>1</v>
      </c>
      <c r="E59" s="50">
        <v>4</v>
      </c>
      <c r="F59" s="50" t="s">
        <v>19</v>
      </c>
      <c r="G59" s="50">
        <v>4</v>
      </c>
    </row>
    <row r="60" spans="2:7">
      <c r="B60" s="56" t="s">
        <v>84</v>
      </c>
      <c r="C60" s="54" t="s">
        <v>22</v>
      </c>
      <c r="D60" s="50">
        <v>1</v>
      </c>
      <c r="E60" s="50">
        <v>9</v>
      </c>
      <c r="F60" s="50" t="s">
        <v>19</v>
      </c>
      <c r="G60" s="50">
        <v>2</v>
      </c>
    </row>
    <row r="61" spans="2:7">
      <c r="B61" s="55" t="s">
        <v>85</v>
      </c>
      <c r="C61" s="52" t="s">
        <v>25</v>
      </c>
      <c r="D61" s="50">
        <v>1</v>
      </c>
      <c r="E61" s="50">
        <v>4</v>
      </c>
      <c r="F61" s="50" t="s">
        <v>19</v>
      </c>
      <c r="G61" s="50">
        <v>2</v>
      </c>
    </row>
    <row r="62" spans="2:7">
      <c r="B62" s="56" t="s">
        <v>82</v>
      </c>
      <c r="C62" s="52" t="s">
        <v>28</v>
      </c>
      <c r="D62" s="50">
        <v>2</v>
      </c>
      <c r="E62" s="50">
        <v>15</v>
      </c>
      <c r="F62" s="50" t="s">
        <v>19</v>
      </c>
      <c r="G62" s="50">
        <v>4</v>
      </c>
    </row>
    <row r="63" spans="2:7">
      <c r="B63" s="56" t="s">
        <v>86</v>
      </c>
      <c r="C63" s="52" t="s">
        <v>23</v>
      </c>
      <c r="D63" s="50">
        <v>1</v>
      </c>
      <c r="E63" s="50">
        <v>7</v>
      </c>
      <c r="F63" s="50" t="s">
        <v>19</v>
      </c>
      <c r="G63" s="50" t="s">
        <v>19</v>
      </c>
    </row>
    <row r="64" spans="2:7">
      <c r="B64" s="56" t="s">
        <v>80</v>
      </c>
      <c r="C64" s="52" t="s">
        <v>41</v>
      </c>
      <c r="D64" s="50">
        <v>2</v>
      </c>
      <c r="E64" s="50">
        <v>15</v>
      </c>
      <c r="F64" s="50" t="s">
        <v>19</v>
      </c>
      <c r="G64" s="50">
        <v>6</v>
      </c>
    </row>
    <row r="65" spans="1:58">
      <c r="B65" s="56" t="s">
        <v>901</v>
      </c>
      <c r="C65" s="54" t="s">
        <v>81</v>
      </c>
      <c r="D65" s="50">
        <v>1</v>
      </c>
      <c r="E65" s="50">
        <v>16</v>
      </c>
      <c r="F65" s="50" t="s">
        <v>19</v>
      </c>
      <c r="G65" s="50" t="s">
        <v>19</v>
      </c>
    </row>
    <row r="66" spans="1:58" s="2" customFormat="1">
      <c r="A66" s="1"/>
      <c r="B66" s="56"/>
      <c r="C66" s="52"/>
      <c r="D66" s="50"/>
      <c r="E66" s="50"/>
      <c r="F66" s="50"/>
      <c r="G66" s="50"/>
      <c r="S66" s="247"/>
      <c r="T66" s="247"/>
      <c r="U66" s="247"/>
      <c r="AE66" s="60"/>
      <c r="AF66" s="60"/>
      <c r="AG66" s="60"/>
      <c r="AH66" s="60"/>
      <c r="AI66" s="60"/>
      <c r="AJ66" s="255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57"/>
      <c r="BF66" s="57"/>
    </row>
    <row r="67" spans="1:58" s="2" customFormat="1">
      <c r="A67" s="1"/>
      <c r="B67" s="389" t="s">
        <v>34</v>
      </c>
      <c r="C67" s="389"/>
      <c r="D67" s="51">
        <f>SUM(D62:D65)</f>
        <v>6</v>
      </c>
      <c r="E67" s="51">
        <f>SUM(E59:E65)</f>
        <v>70</v>
      </c>
      <c r="F67" s="51">
        <f>SUM(F63:F66)</f>
        <v>0</v>
      </c>
      <c r="G67" s="51">
        <f>SUM(G59:G65)</f>
        <v>18</v>
      </c>
      <c r="S67" s="247"/>
      <c r="T67" s="247"/>
      <c r="U67" s="247"/>
      <c r="AE67" s="60"/>
      <c r="AF67" s="60"/>
      <c r="AG67" s="60"/>
      <c r="AH67" s="60"/>
      <c r="AI67" s="60"/>
      <c r="AJ67" s="255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57"/>
      <c r="BF67" s="57"/>
    </row>
    <row r="68" spans="1:58" s="2" customFormat="1">
      <c r="A68" s="1"/>
      <c r="B68" s="52"/>
      <c r="C68" s="52"/>
      <c r="D68" s="50"/>
      <c r="E68" s="50"/>
      <c r="F68" s="50"/>
      <c r="G68" s="50"/>
      <c r="S68" s="247"/>
      <c r="T68" s="247"/>
      <c r="U68" s="247"/>
      <c r="AE68" s="60"/>
      <c r="AF68" s="60"/>
      <c r="AG68" s="60"/>
      <c r="AH68" s="60"/>
      <c r="AI68" s="60"/>
      <c r="AJ68" s="255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57"/>
      <c r="BF68" s="57"/>
    </row>
    <row r="69" spans="1:58" s="2" customFormat="1" ht="18.75">
      <c r="A69" s="1"/>
      <c r="B69" s="390" t="s">
        <v>87</v>
      </c>
      <c r="C69" s="390"/>
      <c r="D69" s="59">
        <f>(D11+D22+D33+D43+D54+D67)</f>
        <v>57</v>
      </c>
      <c r="E69" s="59">
        <f>(E11+E22+E33+E43+E54+E67)</f>
        <v>494</v>
      </c>
      <c r="F69" s="59">
        <f>(F11+F22+F33+F43+F54+F67)</f>
        <v>0</v>
      </c>
      <c r="G69" s="59">
        <f>(G11+G22+G33+G43+G54+G67)</f>
        <v>190</v>
      </c>
      <c r="S69" s="247"/>
      <c r="T69" s="247"/>
      <c r="U69" s="247"/>
      <c r="AE69" s="60"/>
      <c r="AF69" s="60"/>
      <c r="AG69" s="60"/>
      <c r="AH69" s="60"/>
      <c r="AI69" s="60"/>
      <c r="AJ69" s="255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57"/>
      <c r="BF69" s="57"/>
    </row>
    <row r="70" spans="1:58" s="2" customFormat="1">
      <c r="A70" s="1"/>
      <c r="B70" s="1"/>
      <c r="C70" s="1"/>
      <c r="D70" s="57"/>
      <c r="E70" s="60"/>
      <c r="F70" s="60"/>
      <c r="G70" s="60"/>
      <c r="S70" s="247"/>
      <c r="T70" s="247"/>
      <c r="U70" s="247"/>
      <c r="AE70" s="60"/>
      <c r="AF70" s="60"/>
      <c r="AG70" s="60"/>
      <c r="AH70" s="60"/>
      <c r="AI70" s="60"/>
      <c r="AJ70" s="255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57"/>
      <c r="BF70" s="57"/>
    </row>
    <row r="71" spans="1:58" s="2" customFormat="1">
      <c r="A71" s="1"/>
      <c r="B71" s="1"/>
      <c r="C71" s="1"/>
      <c r="D71" s="57"/>
      <c r="E71" s="60"/>
      <c r="F71" s="60"/>
      <c r="G71" s="60"/>
      <c r="S71" s="247"/>
      <c r="T71" s="247"/>
      <c r="U71" s="247"/>
      <c r="AE71" s="60"/>
      <c r="AF71" s="60"/>
      <c r="AG71" s="60"/>
      <c r="AH71" s="60"/>
      <c r="AI71" s="60"/>
      <c r="AJ71" s="255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57"/>
      <c r="BF71" s="57"/>
    </row>
    <row r="80" spans="1:58" ht="34.35" customHeight="1"/>
  </sheetData>
  <mergeCells count="44">
    <mergeCell ref="Z3:Z5"/>
    <mergeCell ref="Z6:Z8"/>
    <mergeCell ref="AC7:AC11"/>
    <mergeCell ref="AC13:AC17"/>
    <mergeCell ref="C1:G1"/>
    <mergeCell ref="I2:P2"/>
    <mergeCell ref="B3:B4"/>
    <mergeCell ref="C3:C4"/>
    <mergeCell ref="D3:D4"/>
    <mergeCell ref="E3:G3"/>
    <mergeCell ref="B11:C11"/>
    <mergeCell ref="B14:B15"/>
    <mergeCell ref="C14:C15"/>
    <mergeCell ref="D14:D15"/>
    <mergeCell ref="E14:G14"/>
    <mergeCell ref="B22:C22"/>
    <mergeCell ref="B25:B26"/>
    <mergeCell ref="C25:C26"/>
    <mergeCell ref="D25:D26"/>
    <mergeCell ref="E25:G25"/>
    <mergeCell ref="I27:M27"/>
    <mergeCell ref="I28:M28"/>
    <mergeCell ref="I29:M29"/>
    <mergeCell ref="I30:M30"/>
    <mergeCell ref="I31:M31"/>
    <mergeCell ref="I32:M32"/>
    <mergeCell ref="B33:C33"/>
    <mergeCell ref="C35:D35"/>
    <mergeCell ref="B36:B37"/>
    <mergeCell ref="C36:C37"/>
    <mergeCell ref="D36:D37"/>
    <mergeCell ref="E36:G36"/>
    <mergeCell ref="D57:D58"/>
    <mergeCell ref="E57:G57"/>
    <mergeCell ref="B43:C43"/>
    <mergeCell ref="B46:B47"/>
    <mergeCell ref="C46:C47"/>
    <mergeCell ref="D46:D47"/>
    <mergeCell ref="E46:G46"/>
    <mergeCell ref="B67:C67"/>
    <mergeCell ref="B69:C69"/>
    <mergeCell ref="B54:C54"/>
    <mergeCell ref="B57:B58"/>
    <mergeCell ref="C57:C58"/>
  </mergeCells>
  <phoneticPr fontId="32" type="noConversion"/>
  <conditionalFormatting sqref="I28:I32">
    <cfRule type="cellIs" dxfId="2045" priority="1" operator="equal">
      <formula>43538</formula>
    </cfRule>
    <cfRule type="cellIs" dxfId="2044" priority="2" operator="equal">
      <formula>43586</formula>
    </cfRule>
    <cfRule type="cellIs" dxfId="2043" priority="3" operator="equal">
      <formula>43578</formula>
    </cfRule>
    <cfRule type="cellIs" dxfId="2042" priority="4" operator="equal">
      <formula>43466</formula>
    </cfRule>
    <cfRule type="cellIs" dxfId="2041" priority="5" operator="equal">
      <formula>43402</formula>
    </cfRule>
    <cfRule type="cellIs" dxfId="2040" priority="6" operator="equal">
      <formula>43401</formula>
    </cfRule>
  </conditionalFormatting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1"/>
  <sheetViews>
    <sheetView topLeftCell="C1" zoomScale="55" zoomScaleNormal="55" workbookViewId="0">
      <selection activeCell="C3" sqref="C3:H3"/>
    </sheetView>
  </sheetViews>
  <sheetFormatPr defaultColWidth="8.85546875" defaultRowHeight="15.75"/>
  <cols>
    <col min="1" max="1" width="9.7109375" style="2" customWidth="1"/>
    <col min="2" max="2" width="18.42578125" style="2" customWidth="1"/>
    <col min="3" max="3" width="47.42578125" style="2" customWidth="1"/>
    <col min="4" max="4" width="15.28515625" style="2" customWidth="1"/>
    <col min="5" max="5" width="13" style="60" customWidth="1"/>
    <col min="6" max="6" width="13.7109375" style="60" customWidth="1"/>
    <col min="7" max="7" width="14.42578125" style="60" customWidth="1"/>
    <col min="8" max="8" width="8.42578125" style="2" customWidth="1"/>
    <col min="9" max="9" width="30.140625" style="2" customWidth="1"/>
    <col min="10" max="15" width="11.28515625" style="2" bestFit="1" customWidth="1"/>
    <col min="16" max="16" width="6.28515625" style="2" customWidth="1"/>
    <col min="17" max="1025" width="8.42578125" style="2" customWidth="1"/>
  </cols>
  <sheetData>
    <row r="1" spans="1:16" ht="81.75" customHeight="1">
      <c r="B1" s="48"/>
      <c r="C1" s="404" t="s">
        <v>918</v>
      </c>
      <c r="D1" s="404"/>
      <c r="E1" s="404"/>
      <c r="F1" s="404"/>
      <c r="G1" s="404"/>
    </row>
    <row r="2" spans="1:16" s="1" customFormat="1" ht="38.1" customHeight="1">
      <c r="B2" s="49" t="s">
        <v>88</v>
      </c>
      <c r="C2" s="392" t="s">
        <v>89</v>
      </c>
      <c r="D2" s="392"/>
      <c r="E2" s="392"/>
      <c r="F2" s="50"/>
      <c r="G2" s="50"/>
      <c r="I2" s="405" t="s">
        <v>919</v>
      </c>
      <c r="J2" s="405"/>
      <c r="K2" s="405"/>
      <c r="L2" s="405"/>
      <c r="M2" s="405"/>
      <c r="N2" s="405"/>
      <c r="O2" s="405"/>
      <c r="P2" s="405"/>
    </row>
    <row r="3" spans="1:16" s="1" customFormat="1" ht="15" customHeight="1">
      <c r="B3" s="391" t="s">
        <v>90</v>
      </c>
      <c r="C3" s="391" t="s">
        <v>91</v>
      </c>
      <c r="D3" s="389" t="s">
        <v>92</v>
      </c>
      <c r="E3" s="389" t="s">
        <v>91</v>
      </c>
      <c r="F3" s="389"/>
      <c r="G3" s="389"/>
      <c r="I3" s="3" t="s">
        <v>920</v>
      </c>
      <c r="J3" s="4" t="s">
        <v>921</v>
      </c>
      <c r="K3" s="4" t="s">
        <v>922</v>
      </c>
      <c r="L3" s="4" t="s">
        <v>923</v>
      </c>
      <c r="M3" s="4" t="s">
        <v>924</v>
      </c>
      <c r="N3" s="4" t="s">
        <v>925</v>
      </c>
      <c r="O3" s="4" t="s">
        <v>926</v>
      </c>
      <c r="P3" s="5" t="s">
        <v>13</v>
      </c>
    </row>
    <row r="4" spans="1:16" s="1" customFormat="1">
      <c r="B4" s="391"/>
      <c r="C4" s="391"/>
      <c r="D4" s="389"/>
      <c r="E4" s="51" t="s">
        <v>93</v>
      </c>
      <c r="F4" s="51" t="s">
        <v>94</v>
      </c>
      <c r="G4" s="51" t="s">
        <v>95</v>
      </c>
      <c r="I4" s="6" t="s">
        <v>97</v>
      </c>
      <c r="J4" s="7">
        <f>E5</f>
        <v>25</v>
      </c>
      <c r="K4" s="7">
        <f>E16</f>
        <v>20</v>
      </c>
      <c r="L4" s="7">
        <f>E27</f>
        <v>16</v>
      </c>
      <c r="M4" s="7">
        <f>E38</f>
        <v>10</v>
      </c>
      <c r="N4" s="7">
        <f>E48</f>
        <v>28</v>
      </c>
      <c r="O4" s="7">
        <f>E59</f>
        <v>4</v>
      </c>
      <c r="P4" s="5">
        <f t="shared" ref="P4:P17" si="0">SUM(J4:O4)</f>
        <v>103</v>
      </c>
    </row>
    <row r="5" spans="1:16" s="1" customFormat="1">
      <c r="B5" s="52" t="s">
        <v>96</v>
      </c>
      <c r="C5" s="53" t="s">
        <v>97</v>
      </c>
      <c r="D5" s="50">
        <v>3</v>
      </c>
      <c r="E5" s="50">
        <f>'DÖNEM II'!E5</f>
        <v>25</v>
      </c>
      <c r="F5" s="50" t="s">
        <v>98</v>
      </c>
      <c r="G5" s="50">
        <f>'DÖNEM II'!G5</f>
        <v>24</v>
      </c>
      <c r="I5" s="8" t="s">
        <v>910</v>
      </c>
      <c r="J5" s="7">
        <f>G5</f>
        <v>24</v>
      </c>
      <c r="K5" s="7">
        <f>G16</f>
        <v>18</v>
      </c>
      <c r="L5" s="7">
        <f>G27</f>
        <v>16</v>
      </c>
      <c r="M5" s="7">
        <f>G38</f>
        <v>10</v>
      </c>
      <c r="N5" s="7">
        <f>G48</f>
        <v>12</v>
      </c>
      <c r="O5" s="7">
        <f>G59</f>
        <v>4</v>
      </c>
      <c r="P5" s="5">
        <f t="shared" si="0"/>
        <v>84</v>
      </c>
    </row>
    <row r="6" spans="1:16" s="1" customFormat="1">
      <c r="B6" s="52" t="s">
        <v>99</v>
      </c>
      <c r="C6" s="54" t="s">
        <v>100</v>
      </c>
      <c r="D6" s="50">
        <v>2</v>
      </c>
      <c r="E6" s="50">
        <f>'DÖNEM II'!E6</f>
        <v>20</v>
      </c>
      <c r="F6" s="50" t="s">
        <v>98</v>
      </c>
      <c r="G6" s="50">
        <f>'DÖNEM II'!G6</f>
        <v>12</v>
      </c>
      <c r="I6" s="9" t="s">
        <v>115</v>
      </c>
      <c r="J6" s="7"/>
      <c r="K6" s="7">
        <f>E20</f>
        <v>9</v>
      </c>
      <c r="L6" s="7"/>
      <c r="M6" s="7"/>
      <c r="N6" s="7">
        <f>E51</f>
        <v>5</v>
      </c>
      <c r="O6" s="7">
        <f>E63</f>
        <v>7</v>
      </c>
      <c r="P6" s="5">
        <f t="shared" si="0"/>
        <v>21</v>
      </c>
    </row>
    <row r="7" spans="1:16" s="1" customFormat="1">
      <c r="B7" s="55" t="s">
        <v>101</v>
      </c>
      <c r="C7" s="1" t="s">
        <v>102</v>
      </c>
      <c r="D7" s="50">
        <v>1</v>
      </c>
      <c r="E7" s="50">
        <f>'DÖNEM II'!E7</f>
        <v>6</v>
      </c>
      <c r="F7" s="50" t="s">
        <v>98</v>
      </c>
      <c r="G7" s="50">
        <f>'DÖNEM II'!G7</f>
        <v>4</v>
      </c>
      <c r="I7" s="10" t="s">
        <v>141</v>
      </c>
      <c r="J7" s="7"/>
      <c r="K7" s="7"/>
      <c r="L7" s="7"/>
      <c r="M7" s="7"/>
      <c r="N7" s="7"/>
      <c r="O7" s="7">
        <f>E65</f>
        <v>16</v>
      </c>
      <c r="P7" s="5">
        <f t="shared" si="0"/>
        <v>16</v>
      </c>
    </row>
    <row r="8" spans="1:16" s="1" customFormat="1">
      <c r="B8" s="52" t="s">
        <v>103</v>
      </c>
      <c r="C8" s="52" t="s">
        <v>104</v>
      </c>
      <c r="D8" s="50">
        <v>2</v>
      </c>
      <c r="E8" s="50">
        <f>'DÖNEM II'!E8</f>
        <v>26</v>
      </c>
      <c r="F8" s="50" t="s">
        <v>98</v>
      </c>
      <c r="G8" s="50">
        <f>'DÖNEM II'!G8</f>
        <v>2</v>
      </c>
      <c r="I8" s="11" t="s">
        <v>911</v>
      </c>
      <c r="J8" s="7">
        <f>E6</f>
        <v>20</v>
      </c>
      <c r="K8" s="7">
        <f>E17</f>
        <v>29</v>
      </c>
      <c r="L8" s="7">
        <f>E28</f>
        <v>16</v>
      </c>
      <c r="M8" s="7">
        <f>E39</f>
        <v>30</v>
      </c>
      <c r="N8" s="12">
        <f>E49</f>
        <v>27</v>
      </c>
      <c r="O8" s="7">
        <f>E60</f>
        <v>9</v>
      </c>
      <c r="P8" s="5">
        <f t="shared" si="0"/>
        <v>131</v>
      </c>
    </row>
    <row r="9" spans="1:16" s="1" customFormat="1">
      <c r="B9" s="56" t="s">
        <v>105</v>
      </c>
      <c r="C9" s="52" t="s">
        <v>113</v>
      </c>
      <c r="D9" s="50">
        <v>1</v>
      </c>
      <c r="E9" s="50">
        <f>'DÖNEM II'!E9</f>
        <v>6</v>
      </c>
      <c r="F9" s="50" t="s">
        <v>98</v>
      </c>
      <c r="G9" s="50">
        <f>'DÖNEM II'!G9</f>
        <v>2</v>
      </c>
      <c r="I9" s="13" t="s">
        <v>912</v>
      </c>
      <c r="J9" s="7">
        <f>G6</f>
        <v>12</v>
      </c>
      <c r="K9" s="7">
        <f>G17</f>
        <v>8</v>
      </c>
      <c r="L9" s="7"/>
      <c r="M9" s="7"/>
      <c r="N9" s="12">
        <f>G49</f>
        <v>6</v>
      </c>
      <c r="O9" s="7">
        <f>G60</f>
        <v>2</v>
      </c>
      <c r="P9" s="5">
        <f t="shared" si="0"/>
        <v>28</v>
      </c>
    </row>
    <row r="10" spans="1:16" s="1" customFormat="1">
      <c r="B10" s="52"/>
      <c r="C10" s="52"/>
      <c r="D10" s="50"/>
      <c r="E10" s="50"/>
      <c r="F10" s="50"/>
      <c r="G10" s="50"/>
      <c r="I10" s="14" t="s">
        <v>102</v>
      </c>
      <c r="J10" s="7">
        <f>E7</f>
        <v>6</v>
      </c>
      <c r="K10" s="7">
        <f>E18</f>
        <v>20</v>
      </c>
      <c r="L10" s="7">
        <f>E29</f>
        <v>14</v>
      </c>
      <c r="M10" s="7">
        <f>E40</f>
        <v>22</v>
      </c>
      <c r="N10" s="12">
        <f>E50</f>
        <v>8</v>
      </c>
      <c r="O10" s="7">
        <f>E61</f>
        <v>4</v>
      </c>
      <c r="P10" s="5">
        <f t="shared" si="0"/>
        <v>74</v>
      </c>
    </row>
    <row r="11" spans="1:16">
      <c r="A11" s="1"/>
      <c r="B11" s="389" t="s">
        <v>106</v>
      </c>
      <c r="C11" s="389"/>
      <c r="D11" s="51">
        <f>SUM(D5:D9)</f>
        <v>9</v>
      </c>
      <c r="E11" s="51">
        <f>'DÖNEM II'!E11</f>
        <v>83</v>
      </c>
      <c r="F11" s="51">
        <f>SUM(F5:F9)</f>
        <v>0</v>
      </c>
      <c r="G11" s="51">
        <f>'DÖNEM II'!G11</f>
        <v>44</v>
      </c>
      <c r="I11" s="15" t="s">
        <v>913</v>
      </c>
      <c r="J11" s="7">
        <f>G7</f>
        <v>4</v>
      </c>
      <c r="K11" s="7">
        <f>G18</f>
        <v>10</v>
      </c>
      <c r="L11" s="7">
        <f>G29</f>
        <v>8</v>
      </c>
      <c r="M11" s="7">
        <f>G40</f>
        <v>16</v>
      </c>
      <c r="N11" s="12">
        <f>G50</f>
        <v>4</v>
      </c>
      <c r="O11" s="7">
        <f>G61</f>
        <v>2</v>
      </c>
      <c r="P11" s="5">
        <f t="shared" si="0"/>
        <v>44</v>
      </c>
    </row>
    <row r="12" spans="1:16" s="1" customFormat="1" ht="30" customHeight="1">
      <c r="B12" s="52"/>
      <c r="C12" s="52"/>
      <c r="D12" s="53"/>
      <c r="E12" s="50"/>
      <c r="F12" s="50"/>
      <c r="G12" s="50"/>
      <c r="I12" s="16" t="s">
        <v>113</v>
      </c>
      <c r="J12" s="7">
        <f>E9</f>
        <v>6</v>
      </c>
      <c r="K12" s="7">
        <f>E19</f>
        <v>4</v>
      </c>
      <c r="L12" s="17">
        <f>E30</f>
        <v>10</v>
      </c>
      <c r="M12" s="7">
        <f>E41</f>
        <v>26</v>
      </c>
      <c r="N12" s="7"/>
      <c r="O12" s="7"/>
      <c r="P12" s="5">
        <f t="shared" si="0"/>
        <v>46</v>
      </c>
    </row>
    <row r="13" spans="1:16" s="1" customFormat="1" ht="15" customHeight="1">
      <c r="B13" s="49" t="s">
        <v>107</v>
      </c>
      <c r="C13" s="49" t="s">
        <v>108</v>
      </c>
      <c r="D13" s="49"/>
      <c r="E13" s="50"/>
      <c r="F13" s="50"/>
      <c r="G13" s="50"/>
      <c r="I13" s="16" t="s">
        <v>914</v>
      </c>
      <c r="J13" s="7">
        <f>G9</f>
        <v>2</v>
      </c>
      <c r="K13" s="7"/>
      <c r="L13" s="7"/>
      <c r="M13" s="7">
        <f>G41</f>
        <v>4</v>
      </c>
      <c r="N13" s="7"/>
      <c r="O13" s="18"/>
      <c r="P13" s="5">
        <f t="shared" si="0"/>
        <v>6</v>
      </c>
    </row>
    <row r="14" spans="1:16" s="1" customFormat="1">
      <c r="B14" s="391" t="s">
        <v>90</v>
      </c>
      <c r="C14" s="391" t="s">
        <v>91</v>
      </c>
      <c r="D14" s="389" t="s">
        <v>92</v>
      </c>
      <c r="E14" s="389" t="s">
        <v>91</v>
      </c>
      <c r="F14" s="389"/>
      <c r="G14" s="389"/>
      <c r="I14" s="19" t="s">
        <v>104</v>
      </c>
      <c r="J14" s="7">
        <f>E8</f>
        <v>26</v>
      </c>
      <c r="K14" s="7"/>
      <c r="L14" s="7">
        <f>E31</f>
        <v>39</v>
      </c>
      <c r="M14" s="7"/>
      <c r="N14" s="7">
        <f>E52</f>
        <v>8</v>
      </c>
      <c r="O14" s="18">
        <f>E62</f>
        <v>15</v>
      </c>
      <c r="P14" s="5">
        <f t="shared" si="0"/>
        <v>88</v>
      </c>
    </row>
    <row r="15" spans="1:16" s="1" customFormat="1">
      <c r="B15" s="391"/>
      <c r="C15" s="391"/>
      <c r="D15" s="389"/>
      <c r="E15" s="51" t="s">
        <v>93</v>
      </c>
      <c r="F15" s="51" t="s">
        <v>94</v>
      </c>
      <c r="G15" s="51" t="s">
        <v>95</v>
      </c>
      <c r="I15" s="19" t="s">
        <v>915</v>
      </c>
      <c r="J15" s="7">
        <f>G8</f>
        <v>2</v>
      </c>
      <c r="K15" s="7"/>
      <c r="L15" s="7">
        <f>G31</f>
        <v>12</v>
      </c>
      <c r="M15" s="7"/>
      <c r="N15" s="7">
        <f>G52</f>
        <v>4</v>
      </c>
      <c r="O15" s="18">
        <f>G62</f>
        <v>4</v>
      </c>
      <c r="P15" s="5">
        <f t="shared" si="0"/>
        <v>22</v>
      </c>
    </row>
    <row r="16" spans="1:16" s="1" customFormat="1">
      <c r="B16" s="52" t="s">
        <v>109</v>
      </c>
      <c r="C16" s="53" t="s">
        <v>97</v>
      </c>
      <c r="D16" s="50">
        <v>3</v>
      </c>
      <c r="E16" s="50">
        <f>'DÖNEM II'!E16</f>
        <v>20</v>
      </c>
      <c r="F16" s="50" t="s">
        <v>98</v>
      </c>
      <c r="G16" s="50">
        <f>'DÖNEM II'!G16</f>
        <v>18</v>
      </c>
      <c r="I16" s="20" t="s">
        <v>139</v>
      </c>
      <c r="J16" s="7"/>
      <c r="K16" s="7"/>
      <c r="L16" s="7"/>
      <c r="M16" s="7"/>
      <c r="N16" s="7"/>
      <c r="O16" s="18">
        <f>E64</f>
        <v>15</v>
      </c>
      <c r="P16" s="5">
        <f t="shared" si="0"/>
        <v>15</v>
      </c>
    </row>
    <row r="17" spans="1:16" s="1" customFormat="1">
      <c r="B17" s="52" t="s">
        <v>110</v>
      </c>
      <c r="C17" s="54" t="s">
        <v>100</v>
      </c>
      <c r="D17" s="57">
        <v>4</v>
      </c>
      <c r="E17" s="50">
        <f>'DÖNEM II'!E17</f>
        <v>29</v>
      </c>
      <c r="F17" s="50" t="s">
        <v>98</v>
      </c>
      <c r="G17" s="50">
        <f>'DÖNEM II'!G17</f>
        <v>8</v>
      </c>
      <c r="I17" s="21" t="s">
        <v>916</v>
      </c>
      <c r="J17" s="22"/>
      <c r="K17" s="22"/>
      <c r="L17" s="22"/>
      <c r="M17" s="22"/>
      <c r="N17" s="22"/>
      <c r="O17" s="23">
        <f>G64</f>
        <v>6</v>
      </c>
      <c r="P17" s="24">
        <f t="shared" si="0"/>
        <v>6</v>
      </c>
    </row>
    <row r="18" spans="1:16" s="1" customFormat="1">
      <c r="B18" s="55" t="s">
        <v>111</v>
      </c>
      <c r="C18" s="52" t="s">
        <v>102</v>
      </c>
      <c r="D18" s="58">
        <v>2</v>
      </c>
      <c r="E18" s="50">
        <f>'DÖNEM II'!E18</f>
        <v>20</v>
      </c>
      <c r="F18" s="50" t="s">
        <v>98</v>
      </c>
      <c r="G18" s="50">
        <f>'DÖNEM II'!G18</f>
        <v>10</v>
      </c>
      <c r="I18"/>
      <c r="J18" s="25"/>
      <c r="K18" s="25"/>
      <c r="L18" s="25"/>
      <c r="M18" s="25"/>
      <c r="N18" s="25"/>
      <c r="O18" s="25"/>
      <c r="P18" s="25"/>
    </row>
    <row r="19" spans="1:16" s="1" customFormat="1">
      <c r="B19" s="52" t="s">
        <v>112</v>
      </c>
      <c r="C19" s="52" t="s">
        <v>113</v>
      </c>
      <c r="D19" s="50">
        <v>1</v>
      </c>
      <c r="E19" s="50">
        <f>'DÖNEM II'!E19</f>
        <v>4</v>
      </c>
      <c r="F19" s="50" t="s">
        <v>98</v>
      </c>
      <c r="G19" s="50" t="s">
        <v>98</v>
      </c>
      <c r="I19" s="26" t="s">
        <v>927</v>
      </c>
      <c r="J19" s="27">
        <f t="shared" ref="J19:P19" si="1">SUM(J4:J17)</f>
        <v>127</v>
      </c>
      <c r="K19" s="27">
        <f t="shared" si="1"/>
        <v>118</v>
      </c>
      <c r="L19" s="27">
        <f t="shared" si="1"/>
        <v>131</v>
      </c>
      <c r="M19" s="27">
        <f t="shared" si="1"/>
        <v>118</v>
      </c>
      <c r="N19" s="27">
        <f t="shared" si="1"/>
        <v>102</v>
      </c>
      <c r="O19" s="27">
        <f t="shared" si="1"/>
        <v>88</v>
      </c>
      <c r="P19" s="61">
        <f t="shared" si="1"/>
        <v>684</v>
      </c>
    </row>
    <row r="20" spans="1:16" s="1" customFormat="1">
      <c r="B20" s="52" t="s">
        <v>114</v>
      </c>
      <c r="C20" s="52" t="s">
        <v>115</v>
      </c>
      <c r="D20" s="50">
        <v>1</v>
      </c>
      <c r="E20" s="50">
        <f>'DÖNEM II'!E20</f>
        <v>9</v>
      </c>
      <c r="F20" s="50" t="s">
        <v>98</v>
      </c>
      <c r="G20" s="50" t="s">
        <v>98</v>
      </c>
      <c r="I20" s="28" t="s">
        <v>928</v>
      </c>
      <c r="J20" s="29">
        <f t="shared" ref="J20:O20" si="2">SUM(J5+J9+J11+J13+J15+J17)</f>
        <v>44</v>
      </c>
      <c r="K20" s="29">
        <f t="shared" si="2"/>
        <v>36</v>
      </c>
      <c r="L20" s="29">
        <f t="shared" si="2"/>
        <v>36</v>
      </c>
      <c r="M20" s="29">
        <f t="shared" si="2"/>
        <v>30</v>
      </c>
      <c r="N20" s="29">
        <f t="shared" si="2"/>
        <v>26</v>
      </c>
      <c r="O20" s="29">
        <f t="shared" si="2"/>
        <v>18</v>
      </c>
      <c r="P20" s="30">
        <f>SUM(J20:O20)</f>
        <v>190</v>
      </c>
    </row>
    <row r="21" spans="1:16" s="1" customFormat="1">
      <c r="B21" s="52"/>
      <c r="C21" s="52"/>
      <c r="D21" s="50"/>
      <c r="E21" s="50"/>
      <c r="F21" s="50"/>
      <c r="G21" s="50"/>
      <c r="I21" s="28" t="s">
        <v>929</v>
      </c>
      <c r="J21" s="29">
        <f t="shared" ref="J21:O21" si="3">(J19-J20)</f>
        <v>83</v>
      </c>
      <c r="K21" s="29">
        <f t="shared" si="3"/>
        <v>82</v>
      </c>
      <c r="L21" s="29">
        <f t="shared" si="3"/>
        <v>95</v>
      </c>
      <c r="M21" s="29">
        <f t="shared" si="3"/>
        <v>88</v>
      </c>
      <c r="N21" s="29">
        <f t="shared" si="3"/>
        <v>76</v>
      </c>
      <c r="O21" s="29">
        <f t="shared" si="3"/>
        <v>70</v>
      </c>
      <c r="P21" s="30">
        <f>SUM(J21:O21)</f>
        <v>494</v>
      </c>
    </row>
    <row r="22" spans="1:16">
      <c r="A22" s="1"/>
      <c r="B22" s="389" t="s">
        <v>106</v>
      </c>
      <c r="C22" s="389"/>
      <c r="D22" s="50">
        <f>SUM(D16:D20)</f>
        <v>11</v>
      </c>
      <c r="E22" s="50">
        <f>'DÖNEM II'!E22</f>
        <v>82</v>
      </c>
      <c r="F22" s="50">
        <f>SUM(F16:F20)</f>
        <v>0</v>
      </c>
      <c r="G22" s="50">
        <f>'DÖNEM II'!G22</f>
        <v>36</v>
      </c>
      <c r="I22" s="28" t="s">
        <v>930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30">
        <f>SUM(J22:O22)</f>
        <v>0</v>
      </c>
    </row>
    <row r="23" spans="1:16" s="1" customFormat="1" ht="17.25" customHeight="1">
      <c r="B23" s="52"/>
      <c r="C23" s="52"/>
      <c r="D23" s="53"/>
      <c r="E23" s="50"/>
      <c r="F23" s="50"/>
      <c r="G23" s="50"/>
      <c r="I23" s="31" t="s">
        <v>931</v>
      </c>
      <c r="J23" s="32">
        <v>6</v>
      </c>
      <c r="K23" s="32">
        <v>6</v>
      </c>
      <c r="L23" s="32">
        <v>6</v>
      </c>
      <c r="M23" s="32">
        <v>6</v>
      </c>
      <c r="N23" s="32">
        <v>5</v>
      </c>
      <c r="O23" s="32">
        <v>5</v>
      </c>
      <c r="P23" s="33">
        <f>SUM(J23:O23)</f>
        <v>34</v>
      </c>
    </row>
    <row r="24" spans="1:16" s="1" customFormat="1" ht="15" customHeight="1">
      <c r="B24" s="49" t="s">
        <v>116</v>
      </c>
      <c r="C24" s="49" t="s">
        <v>117</v>
      </c>
      <c r="D24" s="49"/>
      <c r="E24" s="50"/>
      <c r="F24" s="50"/>
      <c r="G24" s="50"/>
    </row>
    <row r="25" spans="1:16" s="1" customFormat="1">
      <c r="B25" s="391" t="s">
        <v>90</v>
      </c>
      <c r="C25" s="391" t="s">
        <v>91</v>
      </c>
      <c r="D25" s="389" t="s">
        <v>92</v>
      </c>
      <c r="E25" s="389" t="s">
        <v>91</v>
      </c>
      <c r="F25" s="389"/>
      <c r="G25" s="389"/>
      <c r="I25" s="34" t="s">
        <v>932</v>
      </c>
      <c r="J25" s="35">
        <f>COUNT(J4,J6,J7,J8,J10,J12,J14,J16)</f>
        <v>5</v>
      </c>
      <c r="K25" s="35">
        <f>COUNT(K4,K6,K7,K8,K10,K12,K14,K16)</f>
        <v>5</v>
      </c>
      <c r="L25" s="35">
        <v>5</v>
      </c>
      <c r="M25" s="35">
        <v>4</v>
      </c>
      <c r="N25" s="35">
        <v>6</v>
      </c>
      <c r="O25" s="35">
        <f>COUNT(O4,O6,O7,O8,O10,O12,O14,O16)</f>
        <v>7</v>
      </c>
      <c r="P25" s="35">
        <f>COUNT(P4,P6,P7,P9,P11,P13,P15,P17)</f>
        <v>8</v>
      </c>
    </row>
    <row r="26" spans="1:16" s="1" customFormat="1" ht="16.5" thickBot="1">
      <c r="B26" s="391"/>
      <c r="C26" s="391"/>
      <c r="D26" s="389"/>
      <c r="E26" s="51" t="s">
        <v>93</v>
      </c>
      <c r="F26" s="51" t="s">
        <v>94</v>
      </c>
      <c r="G26" s="51" t="s">
        <v>95</v>
      </c>
      <c r="I26" s="36"/>
      <c r="J26" s="25"/>
      <c r="K26" s="25"/>
      <c r="L26" s="25"/>
      <c r="M26" s="25"/>
      <c r="N26" s="25"/>
      <c r="O26" s="25"/>
      <c r="P26" s="25"/>
    </row>
    <row r="27" spans="1:16" s="1" customFormat="1">
      <c r="B27" s="52" t="s">
        <v>118</v>
      </c>
      <c r="C27" s="53" t="s">
        <v>97</v>
      </c>
      <c r="D27" s="50">
        <v>3</v>
      </c>
      <c r="E27" s="50">
        <f>'DÖNEM II'!E27</f>
        <v>16</v>
      </c>
      <c r="F27" s="50" t="s">
        <v>98</v>
      </c>
      <c r="G27" s="50">
        <f>'DÖNEM II'!G27</f>
        <v>16</v>
      </c>
      <c r="I27" s="409" t="s">
        <v>903</v>
      </c>
      <c r="J27" s="410"/>
      <c r="K27" s="410"/>
      <c r="L27" s="410"/>
      <c r="M27" s="411"/>
    </row>
    <row r="28" spans="1:16" s="1" customFormat="1" ht="15.75" customHeight="1">
      <c r="B28" s="52" t="s">
        <v>119</v>
      </c>
      <c r="C28" s="54" t="s">
        <v>100</v>
      </c>
      <c r="D28" s="50">
        <v>2</v>
      </c>
      <c r="E28" s="50">
        <f>'DÖNEM II'!E28</f>
        <v>16</v>
      </c>
      <c r="F28" s="50" t="s">
        <v>98</v>
      </c>
      <c r="G28" s="50" t="s">
        <v>98</v>
      </c>
      <c r="I28" s="412" t="s">
        <v>908</v>
      </c>
      <c r="J28" s="413"/>
      <c r="K28" s="413"/>
      <c r="L28" s="413"/>
      <c r="M28" s="414"/>
    </row>
    <row r="29" spans="1:16" s="1" customFormat="1" ht="15" customHeight="1">
      <c r="B29" s="55" t="s">
        <v>120</v>
      </c>
      <c r="C29" s="1" t="s">
        <v>102</v>
      </c>
      <c r="D29" s="50">
        <v>2</v>
      </c>
      <c r="E29" s="50">
        <f>'DÖNEM II'!E29</f>
        <v>14</v>
      </c>
      <c r="F29" s="50" t="s">
        <v>98</v>
      </c>
      <c r="G29" s="50">
        <f>'DÖNEM II'!G29</f>
        <v>8</v>
      </c>
      <c r="I29" s="412" t="s">
        <v>907</v>
      </c>
      <c r="J29" s="413"/>
      <c r="K29" s="413"/>
      <c r="L29" s="413"/>
      <c r="M29" s="414"/>
    </row>
    <row r="30" spans="1:16" s="1" customFormat="1" ht="15.75" customHeight="1">
      <c r="B30" s="52" t="s">
        <v>121</v>
      </c>
      <c r="C30" s="52" t="s">
        <v>113</v>
      </c>
      <c r="D30" s="50">
        <v>1</v>
      </c>
      <c r="E30" s="50">
        <f>'DÖNEM II'!E30</f>
        <v>10</v>
      </c>
      <c r="F30" s="50" t="s">
        <v>98</v>
      </c>
      <c r="G30" s="50" t="s">
        <v>98</v>
      </c>
      <c r="I30" s="412" t="s">
        <v>906</v>
      </c>
      <c r="J30" s="413"/>
      <c r="K30" s="413"/>
      <c r="L30" s="413"/>
      <c r="M30" s="414"/>
    </row>
    <row r="31" spans="1:16" s="1" customFormat="1" ht="15.75" customHeight="1">
      <c r="B31" s="52" t="s">
        <v>122</v>
      </c>
      <c r="C31" s="52" t="s">
        <v>104</v>
      </c>
      <c r="D31" s="50">
        <v>3</v>
      </c>
      <c r="E31" s="50">
        <f>'DÖNEM II'!E31</f>
        <v>39</v>
      </c>
      <c r="F31" s="50" t="s">
        <v>98</v>
      </c>
      <c r="G31" s="50">
        <f>'DÖNEM II'!G31</f>
        <v>12</v>
      </c>
      <c r="I31" s="412" t="s">
        <v>905</v>
      </c>
      <c r="J31" s="413"/>
      <c r="K31" s="413"/>
      <c r="L31" s="413"/>
      <c r="M31" s="414"/>
    </row>
    <row r="32" spans="1:16" s="1" customFormat="1" ht="15" customHeight="1" thickBot="1">
      <c r="B32" s="52"/>
      <c r="C32" s="52"/>
      <c r="D32" s="50"/>
      <c r="E32" s="50"/>
      <c r="F32" s="50"/>
      <c r="G32" s="50"/>
      <c r="I32" s="406" t="s">
        <v>904</v>
      </c>
      <c r="J32" s="407"/>
      <c r="K32" s="407"/>
      <c r="L32" s="407"/>
      <c r="M32" s="408"/>
    </row>
    <row r="33" spans="1:1025">
      <c r="A33" s="1"/>
      <c r="B33" s="389" t="s">
        <v>106</v>
      </c>
      <c r="C33" s="389"/>
      <c r="D33" s="51">
        <f>SUM(D27:D31)</f>
        <v>11</v>
      </c>
      <c r="E33" s="51">
        <f>'DÖNEM II'!E33</f>
        <v>95</v>
      </c>
      <c r="F33" s="51">
        <f>SUM(F27:F31)</f>
        <v>0</v>
      </c>
      <c r="G33" s="51">
        <f>'DÖNEM II'!G33</f>
        <v>36</v>
      </c>
      <c r="I33" s="1"/>
      <c r="J33" s="1"/>
      <c r="K33" s="1"/>
      <c r="L33" s="1"/>
      <c r="M33" s="1"/>
      <c r="N33" s="1"/>
      <c r="O33" s="1"/>
      <c r="P33" s="1"/>
    </row>
    <row r="34" spans="1:1025" s="1" customFormat="1" ht="16.5" customHeight="1">
      <c r="B34" s="52"/>
      <c r="C34" s="52"/>
      <c r="D34" s="53"/>
      <c r="E34" s="50"/>
      <c r="F34" s="50"/>
      <c r="G34" s="50"/>
    </row>
    <row r="35" spans="1:1025" s="1" customFormat="1" ht="19.5" customHeight="1">
      <c r="B35" s="49" t="s">
        <v>123</v>
      </c>
      <c r="C35" s="49" t="s">
        <v>124</v>
      </c>
      <c r="D35" s="49"/>
      <c r="E35" s="50"/>
      <c r="F35" s="50"/>
      <c r="G35" s="50"/>
    </row>
    <row r="36" spans="1:1025" s="1" customFormat="1">
      <c r="B36" s="391" t="s">
        <v>90</v>
      </c>
      <c r="C36" s="391" t="s">
        <v>91</v>
      </c>
      <c r="D36" s="389" t="s">
        <v>92</v>
      </c>
      <c r="E36" s="389" t="s">
        <v>91</v>
      </c>
      <c r="F36" s="389"/>
      <c r="G36" s="389"/>
    </row>
    <row r="37" spans="1:1025" s="1" customFormat="1" ht="38.25" customHeight="1">
      <c r="B37" s="391"/>
      <c r="C37" s="391"/>
      <c r="D37" s="389"/>
      <c r="E37" s="51" t="s">
        <v>93</v>
      </c>
      <c r="F37" s="51" t="s">
        <v>94</v>
      </c>
      <c r="G37" s="51" t="s">
        <v>95</v>
      </c>
    </row>
    <row r="38" spans="1:1025" s="1" customFormat="1">
      <c r="B38" s="52" t="s">
        <v>125</v>
      </c>
      <c r="C38" s="53" t="s">
        <v>97</v>
      </c>
      <c r="D38" s="51">
        <v>3</v>
      </c>
      <c r="E38" s="50">
        <f>'DÖNEM II'!E38</f>
        <v>10</v>
      </c>
      <c r="F38" s="50" t="s">
        <v>98</v>
      </c>
      <c r="G38" s="50">
        <f>'DÖNEM II'!G38</f>
        <v>10</v>
      </c>
    </row>
    <row r="39" spans="1:1025" s="1" customFormat="1">
      <c r="B39" s="52" t="s">
        <v>126</v>
      </c>
      <c r="C39" s="54" t="s">
        <v>100</v>
      </c>
      <c r="D39" s="51">
        <v>2</v>
      </c>
      <c r="E39" s="50">
        <f>'DÖNEM II'!E39</f>
        <v>30</v>
      </c>
      <c r="F39" s="50" t="s">
        <v>98</v>
      </c>
      <c r="G39" s="50" t="s">
        <v>98</v>
      </c>
    </row>
    <row r="40" spans="1:1025" s="1" customFormat="1">
      <c r="B40" s="55" t="s">
        <v>127</v>
      </c>
      <c r="C40" s="1" t="s">
        <v>102</v>
      </c>
      <c r="D40" s="50">
        <v>3</v>
      </c>
      <c r="E40" s="50">
        <f>'DÖNEM II'!E40</f>
        <v>22</v>
      </c>
      <c r="F40" s="50" t="s">
        <v>98</v>
      </c>
      <c r="G40" s="50">
        <f>'DÖNEM II'!G40</f>
        <v>16</v>
      </c>
    </row>
    <row r="41" spans="1:1025" s="1" customFormat="1">
      <c r="B41" s="52" t="s">
        <v>128</v>
      </c>
      <c r="C41" s="52" t="s">
        <v>113</v>
      </c>
      <c r="D41" s="50">
        <v>2</v>
      </c>
      <c r="E41" s="50">
        <f>'DÖNEM II'!E41</f>
        <v>26</v>
      </c>
      <c r="F41" s="50" t="s">
        <v>98</v>
      </c>
      <c r="G41" s="50">
        <f>'DÖNEM II'!G41</f>
        <v>4</v>
      </c>
    </row>
    <row r="42" spans="1:1025" s="1" customFormat="1">
      <c r="B42" s="52"/>
      <c r="C42" s="52"/>
      <c r="D42" s="50"/>
      <c r="E42" s="50"/>
      <c r="F42" s="50"/>
      <c r="G42" s="50"/>
    </row>
    <row r="43" spans="1:1025" s="1" customFormat="1">
      <c r="B43" s="389" t="s">
        <v>106</v>
      </c>
      <c r="C43" s="389"/>
      <c r="D43" s="51">
        <f>SUM(D38:D41)</f>
        <v>10</v>
      </c>
      <c r="E43" s="51">
        <f>'DÖNEM II'!E43</f>
        <v>88</v>
      </c>
      <c r="F43" s="51">
        <f>SUM(F38:F41)</f>
        <v>0</v>
      </c>
      <c r="G43" s="51">
        <f>'DÖNEM II'!G43</f>
        <v>30</v>
      </c>
    </row>
    <row r="44" spans="1:1025">
      <c r="A44" s="1"/>
      <c r="B44" s="52"/>
      <c r="C44" s="52"/>
      <c r="D44" s="52"/>
      <c r="E44" s="52"/>
      <c r="F44" s="52"/>
      <c r="G44" s="52"/>
      <c r="AMC44"/>
      <c r="AMD44"/>
      <c r="AME44"/>
      <c r="AMF44"/>
      <c r="AMG44"/>
      <c r="AMH44"/>
      <c r="AMI44"/>
      <c r="AMJ44"/>
      <c r="AMK44"/>
    </row>
    <row r="45" spans="1:1025" s="1" customFormat="1" ht="15" customHeight="1">
      <c r="B45" s="49" t="s">
        <v>129</v>
      </c>
      <c r="C45" s="49" t="s">
        <v>130</v>
      </c>
      <c r="D45" s="49"/>
      <c r="E45" s="50"/>
      <c r="F45" s="50"/>
      <c r="G45" s="50"/>
    </row>
    <row r="46" spans="1:1025" s="1" customFormat="1" ht="15" customHeight="1">
      <c r="B46" s="391" t="s">
        <v>90</v>
      </c>
      <c r="C46" s="391" t="s">
        <v>91</v>
      </c>
      <c r="D46" s="389" t="s">
        <v>92</v>
      </c>
      <c r="E46" s="389" t="s">
        <v>91</v>
      </c>
      <c r="F46" s="389"/>
      <c r="G46" s="389"/>
    </row>
    <row r="47" spans="1:1025" s="1" customFormat="1" ht="15" customHeight="1">
      <c r="B47" s="391"/>
      <c r="C47" s="391"/>
      <c r="D47" s="389"/>
      <c r="E47" s="51" t="s">
        <v>93</v>
      </c>
      <c r="F47" s="51" t="s">
        <v>94</v>
      </c>
      <c r="G47" s="51" t="s">
        <v>95</v>
      </c>
    </row>
    <row r="48" spans="1:1025" s="1" customFormat="1" ht="15" customHeight="1">
      <c r="B48" s="52" t="s">
        <v>131</v>
      </c>
      <c r="C48" s="53" t="s">
        <v>97</v>
      </c>
      <c r="D48" s="50">
        <v>3</v>
      </c>
      <c r="E48" s="50">
        <f>'DÖNEM II'!E48</f>
        <v>28</v>
      </c>
      <c r="F48" s="50" t="s">
        <v>98</v>
      </c>
      <c r="G48" s="50">
        <f>'DÖNEM II'!G48</f>
        <v>12</v>
      </c>
    </row>
    <row r="49" spans="1:1025" s="1" customFormat="1">
      <c r="B49" s="52" t="s">
        <v>132</v>
      </c>
      <c r="C49" s="54" t="s">
        <v>100</v>
      </c>
      <c r="D49" s="50">
        <v>2</v>
      </c>
      <c r="E49" s="50">
        <f>'DÖNEM II'!E49</f>
        <v>27</v>
      </c>
      <c r="F49" s="50" t="s">
        <v>98</v>
      </c>
      <c r="G49" s="50">
        <f>'DÖNEM II'!G49</f>
        <v>6</v>
      </c>
    </row>
    <row r="50" spans="1:1025" s="1" customFormat="1">
      <c r="B50" s="55" t="s">
        <v>133</v>
      </c>
      <c r="C50" s="1" t="s">
        <v>102</v>
      </c>
      <c r="D50" s="50">
        <v>2</v>
      </c>
      <c r="E50" s="50">
        <f>'DÖNEM II'!E50</f>
        <v>8</v>
      </c>
      <c r="F50" s="50" t="s">
        <v>98</v>
      </c>
      <c r="G50" s="50">
        <f>'DÖNEM II'!G50</f>
        <v>4</v>
      </c>
    </row>
    <row r="51" spans="1:1025" s="1" customFormat="1">
      <c r="B51" s="56" t="s">
        <v>134</v>
      </c>
      <c r="C51" s="52" t="s">
        <v>115</v>
      </c>
      <c r="D51" s="50">
        <v>1</v>
      </c>
      <c r="E51" s="50">
        <f>'DÖNEM II'!E51</f>
        <v>5</v>
      </c>
      <c r="F51" s="50" t="s">
        <v>98</v>
      </c>
      <c r="G51" s="50" t="s">
        <v>98</v>
      </c>
    </row>
    <row r="52" spans="1:1025" s="1" customFormat="1">
      <c r="B52" s="56" t="s">
        <v>135</v>
      </c>
      <c r="C52" s="52" t="s">
        <v>104</v>
      </c>
      <c r="D52" s="50">
        <v>2</v>
      </c>
      <c r="E52" s="50">
        <f>'DÖNEM II'!E52</f>
        <v>8</v>
      </c>
      <c r="F52" s="50" t="s">
        <v>98</v>
      </c>
      <c r="G52" s="50">
        <f>'DÖNEM II'!G52</f>
        <v>4</v>
      </c>
    </row>
    <row r="53" spans="1:1025" s="1" customFormat="1">
      <c r="B53" s="52"/>
      <c r="C53" s="52"/>
      <c r="D53" s="50"/>
      <c r="E53" s="50"/>
      <c r="F53" s="50"/>
      <c r="G53" s="50"/>
    </row>
    <row r="54" spans="1:1025" s="1" customFormat="1">
      <c r="B54" s="389" t="s">
        <v>106</v>
      </c>
      <c r="C54" s="389"/>
      <c r="D54" s="51">
        <f>SUM(D48:D52)</f>
        <v>10</v>
      </c>
      <c r="E54" s="51">
        <f>'DÖNEM II'!E54</f>
        <v>76</v>
      </c>
      <c r="F54" s="51">
        <f>SUM(F48:F52)</f>
        <v>0</v>
      </c>
      <c r="G54" s="51">
        <f>'DÖNEM II'!G54</f>
        <v>26</v>
      </c>
    </row>
    <row r="55" spans="1:1025" ht="16.5" customHeight="1">
      <c r="A55" s="1"/>
      <c r="B55" s="52"/>
      <c r="C55" s="52"/>
      <c r="D55" s="53"/>
      <c r="E55" s="50"/>
      <c r="F55" s="50"/>
      <c r="G55" s="50"/>
      <c r="AMD55"/>
      <c r="AME55"/>
      <c r="AMF55"/>
      <c r="AMG55"/>
      <c r="AMH55"/>
      <c r="AMI55"/>
      <c r="AMJ55"/>
      <c r="AMK55"/>
    </row>
    <row r="56" spans="1:1025">
      <c r="A56" s="1"/>
      <c r="B56" s="49" t="s">
        <v>136</v>
      </c>
      <c r="C56" s="49" t="s">
        <v>137</v>
      </c>
      <c r="D56" s="49"/>
      <c r="E56" s="50"/>
      <c r="F56" s="50"/>
      <c r="G56" s="50"/>
      <c r="AMD56"/>
      <c r="AME56"/>
      <c r="AMF56"/>
      <c r="AMG56"/>
      <c r="AMH56"/>
      <c r="AMI56"/>
      <c r="AMJ56"/>
      <c r="AMK56"/>
    </row>
    <row r="57" spans="1:1025">
      <c r="A57" s="1"/>
      <c r="B57" s="391" t="s">
        <v>90</v>
      </c>
      <c r="C57" s="391" t="s">
        <v>91</v>
      </c>
      <c r="D57" s="389" t="s">
        <v>92</v>
      </c>
      <c r="E57" s="389" t="s">
        <v>91</v>
      </c>
      <c r="F57" s="389"/>
      <c r="G57" s="389"/>
      <c r="AMD57"/>
      <c r="AME57"/>
      <c r="AMF57"/>
      <c r="AMG57"/>
      <c r="AMH57"/>
      <c r="AMI57"/>
      <c r="AMJ57"/>
      <c r="AMK57"/>
    </row>
    <row r="58" spans="1:1025">
      <c r="A58" s="1"/>
      <c r="B58" s="391"/>
      <c r="C58" s="391"/>
      <c r="D58" s="389"/>
      <c r="E58" s="51" t="s">
        <v>93</v>
      </c>
      <c r="F58" s="51" t="s">
        <v>94</v>
      </c>
      <c r="G58" s="51" t="s">
        <v>95</v>
      </c>
      <c r="AMD58"/>
      <c r="AME58"/>
      <c r="AMF58"/>
      <c r="AMG58"/>
      <c r="AMH58"/>
      <c r="AMI58"/>
      <c r="AMJ58"/>
      <c r="AMK58"/>
    </row>
    <row r="59" spans="1:1025">
      <c r="A59" s="1"/>
      <c r="B59" s="56" t="s">
        <v>143</v>
      </c>
      <c r="C59" s="1" t="s">
        <v>97</v>
      </c>
      <c r="D59" s="50">
        <v>1</v>
      </c>
      <c r="E59" s="50">
        <f>'DÖNEM II'!E59</f>
        <v>4</v>
      </c>
      <c r="F59" s="50" t="s">
        <v>98</v>
      </c>
      <c r="G59" s="50">
        <f>'DÖNEM II'!G59</f>
        <v>4</v>
      </c>
      <c r="AMD59"/>
      <c r="AME59"/>
      <c r="AMF59"/>
      <c r="AMG59"/>
      <c r="AMH59"/>
      <c r="AMI59"/>
      <c r="AMJ59"/>
      <c r="AMK59"/>
    </row>
    <row r="60" spans="1:1025">
      <c r="A60" s="1"/>
      <c r="B60" s="56" t="s">
        <v>144</v>
      </c>
      <c r="C60" s="54" t="s">
        <v>100</v>
      </c>
      <c r="D60" s="50">
        <v>1</v>
      </c>
      <c r="E60" s="50">
        <f>'DÖNEM II'!E60</f>
        <v>9</v>
      </c>
      <c r="F60" s="50" t="s">
        <v>98</v>
      </c>
      <c r="G60" s="50">
        <f>'DÖNEM II'!G60</f>
        <v>2</v>
      </c>
      <c r="AMD60"/>
      <c r="AME60"/>
      <c r="AMF60"/>
      <c r="AMG60"/>
      <c r="AMH60"/>
      <c r="AMI60"/>
      <c r="AMJ60"/>
      <c r="AMK60"/>
    </row>
    <row r="61" spans="1:1025">
      <c r="A61" s="1"/>
      <c r="B61" s="55" t="s">
        <v>145</v>
      </c>
      <c r="C61" s="52" t="s">
        <v>102</v>
      </c>
      <c r="D61" s="50">
        <v>1</v>
      </c>
      <c r="E61" s="50">
        <f>'DÖNEM II'!E61</f>
        <v>4</v>
      </c>
      <c r="F61" s="50" t="s">
        <v>98</v>
      </c>
      <c r="G61" s="50">
        <f>'DÖNEM II'!G61</f>
        <v>2</v>
      </c>
      <c r="AMD61"/>
      <c r="AME61"/>
      <c r="AMF61"/>
      <c r="AMG61"/>
      <c r="AMH61"/>
      <c r="AMI61"/>
      <c r="AMJ61"/>
      <c r="AMK61"/>
    </row>
    <row r="62" spans="1:1025">
      <c r="A62" s="1"/>
      <c r="B62" s="52" t="s">
        <v>142</v>
      </c>
      <c r="C62" s="52" t="s">
        <v>104</v>
      </c>
      <c r="D62" s="50">
        <v>2</v>
      </c>
      <c r="E62" s="50">
        <f>'DÖNEM II'!E62</f>
        <v>15</v>
      </c>
      <c r="F62" s="50" t="s">
        <v>98</v>
      </c>
      <c r="G62" s="50">
        <f>'DÖNEM II'!G62</f>
        <v>4</v>
      </c>
      <c r="AMD62"/>
      <c r="AME62"/>
      <c r="AMF62"/>
      <c r="AMG62"/>
      <c r="AMH62"/>
      <c r="AMI62"/>
      <c r="AMJ62"/>
      <c r="AMK62"/>
    </row>
    <row r="63" spans="1:1025">
      <c r="A63" s="1"/>
      <c r="B63" s="56" t="s">
        <v>146</v>
      </c>
      <c r="C63" s="52" t="s">
        <v>115</v>
      </c>
      <c r="D63" s="50">
        <v>1</v>
      </c>
      <c r="E63" s="50">
        <f>'DÖNEM II'!E63</f>
        <v>7</v>
      </c>
      <c r="F63" s="50" t="s">
        <v>98</v>
      </c>
      <c r="G63" s="50" t="s">
        <v>98</v>
      </c>
      <c r="AMD63"/>
      <c r="AME63"/>
      <c r="AMF63"/>
      <c r="AMG63"/>
      <c r="AMH63"/>
      <c r="AMI63"/>
      <c r="AMJ63"/>
      <c r="AMK63"/>
    </row>
    <row r="64" spans="1:1025">
      <c r="A64" s="1"/>
      <c r="B64" s="52" t="s">
        <v>138</v>
      </c>
      <c r="C64" s="52" t="s">
        <v>139</v>
      </c>
      <c r="D64" s="50">
        <v>2</v>
      </c>
      <c r="E64" s="50">
        <f>'DÖNEM II'!E64</f>
        <v>15</v>
      </c>
      <c r="F64" s="50" t="s">
        <v>98</v>
      </c>
      <c r="G64" s="50">
        <f>'DÖNEM II'!G64</f>
        <v>6</v>
      </c>
      <c r="AMD64"/>
      <c r="AME64"/>
      <c r="AMF64"/>
      <c r="AMG64"/>
      <c r="AMH64"/>
      <c r="AMI64"/>
      <c r="AMJ64"/>
      <c r="AMK64"/>
    </row>
    <row r="65" spans="1:1025">
      <c r="A65" s="1"/>
      <c r="B65" s="52" t="s">
        <v>140</v>
      </c>
      <c r="C65" s="54" t="s">
        <v>141</v>
      </c>
      <c r="D65" s="50">
        <v>1</v>
      </c>
      <c r="E65" s="50">
        <f>'DÖNEM II'!E65</f>
        <v>16</v>
      </c>
      <c r="F65" s="50" t="s">
        <v>98</v>
      </c>
      <c r="G65" s="50" t="s">
        <v>98</v>
      </c>
      <c r="AMD65"/>
      <c r="AME65"/>
      <c r="AMF65"/>
      <c r="AMG65"/>
      <c r="AMH65"/>
      <c r="AMI65"/>
      <c r="AMJ65"/>
      <c r="AMK65"/>
    </row>
    <row r="66" spans="1:1025">
      <c r="A66" s="1"/>
      <c r="B66" s="52"/>
      <c r="C66" s="52"/>
      <c r="D66" s="50"/>
      <c r="E66" s="50"/>
      <c r="F66" s="50"/>
      <c r="G66" s="50"/>
      <c r="I66" s="239"/>
      <c r="J66" s="1"/>
      <c r="K66" s="60"/>
      <c r="L66" s="60"/>
      <c r="M66" s="60"/>
      <c r="N66" s="60"/>
    </row>
    <row r="67" spans="1:1025">
      <c r="A67" s="1"/>
      <c r="B67" s="389" t="s">
        <v>106</v>
      </c>
      <c r="C67" s="389"/>
      <c r="D67" s="51">
        <f>SUM(D59:D65)</f>
        <v>9</v>
      </c>
      <c r="E67" s="51">
        <f>'DÖNEM II'!E67</f>
        <v>70</v>
      </c>
      <c r="F67" s="51">
        <v>0</v>
      </c>
      <c r="G67" s="51">
        <f>'DÖNEM II'!G67</f>
        <v>18</v>
      </c>
      <c r="I67" s="241"/>
      <c r="J67" s="241"/>
      <c r="K67" s="240"/>
      <c r="L67" s="240"/>
      <c r="M67" s="240"/>
      <c r="N67" s="240"/>
    </row>
    <row r="68" spans="1:1025">
      <c r="A68" s="1"/>
      <c r="B68" s="52"/>
      <c r="C68" s="52"/>
      <c r="D68" s="50"/>
      <c r="E68" s="50"/>
      <c r="F68" s="50"/>
      <c r="G68" s="50"/>
    </row>
    <row r="69" spans="1:1025" ht="18.75">
      <c r="A69" s="1"/>
      <c r="B69" s="392" t="s">
        <v>147</v>
      </c>
      <c r="C69" s="392"/>
      <c r="D69" s="59">
        <f>(D11+D22+D33+D43+D54+D67)</f>
        <v>60</v>
      </c>
      <c r="E69" s="59">
        <f>(E11+E22+E33+E43+E54+E67)</f>
        <v>494</v>
      </c>
      <c r="F69" s="59">
        <f>(F11+F22+F33+F43+F54+F67)</f>
        <v>0</v>
      </c>
      <c r="G69" s="59">
        <f>(G11+G22+G33+G43+G54+G67)</f>
        <v>190</v>
      </c>
    </row>
    <row r="70" spans="1:1025">
      <c r="A70" s="1"/>
    </row>
    <row r="71" spans="1:1025">
      <c r="A71" s="1"/>
    </row>
  </sheetData>
  <mergeCells count="40">
    <mergeCell ref="C1:G1"/>
    <mergeCell ref="C2:E2"/>
    <mergeCell ref="I2:P2"/>
    <mergeCell ref="B3:B4"/>
    <mergeCell ref="C3:C4"/>
    <mergeCell ref="D3:D4"/>
    <mergeCell ref="E3:G3"/>
    <mergeCell ref="B11:C11"/>
    <mergeCell ref="B14:B15"/>
    <mergeCell ref="C14:C15"/>
    <mergeCell ref="D14:D15"/>
    <mergeCell ref="E14:G14"/>
    <mergeCell ref="B22:C22"/>
    <mergeCell ref="B25:B26"/>
    <mergeCell ref="C25:C26"/>
    <mergeCell ref="D25:D26"/>
    <mergeCell ref="E25:G25"/>
    <mergeCell ref="I27:M27"/>
    <mergeCell ref="I28:M28"/>
    <mergeCell ref="I29:M29"/>
    <mergeCell ref="I30:M30"/>
    <mergeCell ref="I31:M31"/>
    <mergeCell ref="I32:M32"/>
    <mergeCell ref="B33:C33"/>
    <mergeCell ref="B36:B37"/>
    <mergeCell ref="C36:C37"/>
    <mergeCell ref="D36:D37"/>
    <mergeCell ref="E36:G36"/>
    <mergeCell ref="D57:D58"/>
    <mergeCell ref="E57:G57"/>
    <mergeCell ref="B43:C43"/>
    <mergeCell ref="B46:B47"/>
    <mergeCell ref="C46:C47"/>
    <mergeCell ref="D46:D47"/>
    <mergeCell ref="E46:G46"/>
    <mergeCell ref="B67:C67"/>
    <mergeCell ref="B69:C69"/>
    <mergeCell ref="B54:C54"/>
    <mergeCell ref="B57:B58"/>
    <mergeCell ref="C57:C58"/>
  </mergeCells>
  <phoneticPr fontId="32" type="noConversion"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5:AE44"/>
  <sheetViews>
    <sheetView topLeftCell="A7" zoomScale="55" zoomScaleNormal="55" workbookViewId="0">
      <selection activeCell="C3" sqref="C3:H3"/>
    </sheetView>
  </sheetViews>
  <sheetFormatPr defaultColWidth="8.85546875" defaultRowHeight="15"/>
  <cols>
    <col min="17" max="17" width="25.28515625" style="183" customWidth="1"/>
    <col min="18" max="18" width="23.85546875" style="189" bestFit="1" customWidth="1"/>
    <col min="19" max="19" width="23.7109375" bestFit="1" customWidth="1"/>
    <col min="28" max="28" width="26.42578125" customWidth="1"/>
    <col min="29" max="29" width="5.42578125" bestFit="1" customWidth="1"/>
    <col min="30" max="30" width="18.85546875" bestFit="1" customWidth="1"/>
  </cols>
  <sheetData>
    <row r="5" spans="16:31" ht="15.75" thickBot="1"/>
    <row r="6" spans="16:31">
      <c r="P6" s="191"/>
      <c r="Q6" s="192"/>
      <c r="R6" s="193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5"/>
    </row>
    <row r="7" spans="16:31">
      <c r="P7" s="196"/>
      <c r="Q7" s="415" t="s">
        <v>838</v>
      </c>
      <c r="R7" s="415"/>
      <c r="U7" s="183"/>
      <c r="AA7" s="183"/>
      <c r="AB7" s="183"/>
      <c r="AC7" s="183"/>
      <c r="AD7" s="183"/>
      <c r="AE7" s="197"/>
    </row>
    <row r="8" spans="16:31">
      <c r="P8" s="196"/>
      <c r="Q8" s="183" t="s">
        <v>839</v>
      </c>
      <c r="R8" s="188">
        <v>44459</v>
      </c>
      <c r="AA8" s="183" t="s">
        <v>849</v>
      </c>
      <c r="AB8" s="188">
        <v>44477</v>
      </c>
      <c r="AC8" s="183" t="s">
        <v>933</v>
      </c>
      <c r="AD8" s="188" t="s">
        <v>937</v>
      </c>
      <c r="AE8" s="197"/>
    </row>
    <row r="9" spans="16:31">
      <c r="P9" s="196"/>
      <c r="Q9" s="183" t="s">
        <v>786</v>
      </c>
      <c r="R9" s="188">
        <v>44496</v>
      </c>
      <c r="U9" t="s">
        <v>941</v>
      </c>
      <c r="AA9" s="183" t="s">
        <v>850</v>
      </c>
      <c r="AB9" s="188">
        <v>44512</v>
      </c>
      <c r="AC9" s="183" t="s">
        <v>934</v>
      </c>
      <c r="AD9" s="188" t="s">
        <v>938</v>
      </c>
      <c r="AE9" s="197"/>
    </row>
    <row r="10" spans="16:31">
      <c r="P10" s="196"/>
      <c r="Q10" s="183" t="s">
        <v>787</v>
      </c>
      <c r="R10" s="188">
        <v>44539</v>
      </c>
      <c r="U10" t="s">
        <v>845</v>
      </c>
      <c r="AA10" s="183" t="s">
        <v>851</v>
      </c>
      <c r="AB10" s="188">
        <v>44547</v>
      </c>
      <c r="AC10" s="183" t="s">
        <v>935</v>
      </c>
      <c r="AD10" t="s">
        <v>939</v>
      </c>
      <c r="AE10" s="197"/>
    </row>
    <row r="11" spans="16:31">
      <c r="P11" s="196"/>
      <c r="Q11" s="183" t="s">
        <v>788</v>
      </c>
      <c r="R11" s="188">
        <v>44581</v>
      </c>
      <c r="U11" t="s">
        <v>846</v>
      </c>
      <c r="AA11" s="183" t="s">
        <v>852</v>
      </c>
      <c r="AB11" s="188">
        <v>44582</v>
      </c>
      <c r="AC11" s="183" t="s">
        <v>936</v>
      </c>
      <c r="AD11" t="s">
        <v>940</v>
      </c>
      <c r="AE11" s="197"/>
    </row>
    <row r="12" spans="16:31">
      <c r="P12" s="196"/>
      <c r="Q12" s="183" t="s">
        <v>840</v>
      </c>
      <c r="R12" s="188">
        <v>44581</v>
      </c>
      <c r="U12" t="s">
        <v>847</v>
      </c>
      <c r="AA12" s="183" t="s">
        <v>853</v>
      </c>
      <c r="AB12" s="188">
        <v>44638</v>
      </c>
      <c r="AE12" s="197"/>
    </row>
    <row r="13" spans="16:31">
      <c r="P13" s="196"/>
      <c r="Q13" s="198" t="s">
        <v>841</v>
      </c>
      <c r="R13" s="199">
        <v>44582</v>
      </c>
      <c r="U13" t="s">
        <v>848</v>
      </c>
      <c r="AA13" s="183" t="s">
        <v>854</v>
      </c>
      <c r="AB13" s="188">
        <v>44666</v>
      </c>
      <c r="AE13" s="197"/>
    </row>
    <row r="14" spans="16:31">
      <c r="P14" s="196"/>
      <c r="Q14" s="198" t="s">
        <v>842</v>
      </c>
      <c r="R14" s="199">
        <v>44598</v>
      </c>
      <c r="AA14" s="183" t="s">
        <v>855</v>
      </c>
      <c r="AB14" s="188">
        <v>44708</v>
      </c>
      <c r="AE14" s="197"/>
    </row>
    <row r="15" spans="16:31">
      <c r="P15" s="196"/>
      <c r="Q15" s="183" t="s">
        <v>843</v>
      </c>
      <c r="R15" s="188">
        <v>44599</v>
      </c>
      <c r="AE15" s="197"/>
    </row>
    <row r="16" spans="16:31">
      <c r="P16" s="196"/>
      <c r="Q16" s="183" t="s">
        <v>789</v>
      </c>
      <c r="R16" s="188">
        <v>44637</v>
      </c>
      <c r="AE16" s="197"/>
    </row>
    <row r="17" spans="16:31">
      <c r="P17" s="196"/>
      <c r="Q17" s="183" t="s">
        <v>790</v>
      </c>
      <c r="R17" s="188">
        <v>44672</v>
      </c>
      <c r="AE17" s="197"/>
    </row>
    <row r="18" spans="16:31">
      <c r="P18" s="196"/>
      <c r="Q18" s="183" t="s">
        <v>791</v>
      </c>
      <c r="R18" s="188">
        <v>44707</v>
      </c>
      <c r="AE18" s="197"/>
    </row>
    <row r="19" spans="16:31">
      <c r="P19" s="196"/>
      <c r="Q19" s="183" t="s">
        <v>844</v>
      </c>
      <c r="R19" s="188">
        <v>44708</v>
      </c>
      <c r="AE19" s="197"/>
    </row>
    <row r="20" spans="16:31">
      <c r="P20" s="196"/>
      <c r="Q20" s="200" t="s">
        <v>13</v>
      </c>
      <c r="R20" s="252">
        <v>44727</v>
      </c>
      <c r="S20" s="252">
        <v>44728</v>
      </c>
      <c r="T20" s="253" t="s">
        <v>966</v>
      </c>
      <c r="AE20" s="197"/>
    </row>
    <row r="21" spans="16:31">
      <c r="P21" s="196"/>
      <c r="Q21" s="200" t="s">
        <v>792</v>
      </c>
      <c r="R21" s="201">
        <v>44748</v>
      </c>
      <c r="S21" s="202"/>
      <c r="AE21" s="197"/>
    </row>
    <row r="22" spans="16:31" ht="15.75" thickBot="1">
      <c r="P22" s="203"/>
      <c r="Q22" s="204"/>
      <c r="R22" s="205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7"/>
    </row>
    <row r="23" spans="16:31">
      <c r="R23" s="188"/>
    </row>
    <row r="24" spans="16:31" ht="15.75" thickBot="1"/>
    <row r="25" spans="16:31">
      <c r="P25" s="191"/>
      <c r="Q25" s="192"/>
      <c r="R25" s="193"/>
      <c r="S25" s="194"/>
      <c r="T25" s="195"/>
    </row>
    <row r="26" spans="16:31">
      <c r="P26" s="196"/>
      <c r="Q26" s="244" t="s">
        <v>942</v>
      </c>
      <c r="T26" s="197"/>
    </row>
    <row r="27" spans="16:31">
      <c r="P27" s="196"/>
      <c r="Q27" s="242">
        <v>44497</v>
      </c>
      <c r="R27" s="243" t="s">
        <v>943</v>
      </c>
      <c r="T27" s="197"/>
    </row>
    <row r="28" spans="16:31">
      <c r="P28" s="196"/>
      <c r="Q28" s="242">
        <v>44498</v>
      </c>
      <c r="R28" s="243" t="s">
        <v>944</v>
      </c>
      <c r="T28" s="197"/>
    </row>
    <row r="29" spans="16:31">
      <c r="P29" s="196"/>
      <c r="Q29" s="242">
        <v>44562</v>
      </c>
      <c r="R29" s="243" t="s">
        <v>945</v>
      </c>
      <c r="T29" s="197"/>
    </row>
    <row r="30" spans="16:31">
      <c r="P30" s="196"/>
      <c r="Q30" s="242">
        <v>44674</v>
      </c>
      <c r="R30" s="243" t="s">
        <v>946</v>
      </c>
      <c r="T30" s="197"/>
    </row>
    <row r="31" spans="16:31">
      <c r="P31" s="196"/>
      <c r="Q31" s="242">
        <v>44682</v>
      </c>
      <c r="R31" s="243" t="s">
        <v>947</v>
      </c>
      <c r="T31" s="197"/>
    </row>
    <row r="32" spans="16:31">
      <c r="P32" s="196"/>
      <c r="Q32" s="242">
        <v>44683</v>
      </c>
      <c r="R32" s="243" t="s">
        <v>948</v>
      </c>
      <c r="T32" s="197"/>
    </row>
    <row r="33" spans="16:20">
      <c r="P33" s="196"/>
      <c r="Q33" s="242">
        <v>44684</v>
      </c>
      <c r="R33" s="243" t="s">
        <v>949</v>
      </c>
      <c r="T33" s="197"/>
    </row>
    <row r="34" spans="16:20">
      <c r="P34" s="196"/>
      <c r="Q34" s="242">
        <v>44685</v>
      </c>
      <c r="R34" s="243" t="s">
        <v>950</v>
      </c>
      <c r="T34" s="197"/>
    </row>
    <row r="35" spans="16:20">
      <c r="P35" s="196"/>
      <c r="Q35" s="242">
        <v>44686</v>
      </c>
      <c r="R35" s="243" t="s">
        <v>951</v>
      </c>
      <c r="T35" s="197"/>
    </row>
    <row r="36" spans="16:20">
      <c r="P36" s="196"/>
      <c r="Q36" s="242">
        <v>44700</v>
      </c>
      <c r="R36" s="243" t="s">
        <v>952</v>
      </c>
      <c r="T36" s="197"/>
    </row>
    <row r="37" spans="16:20">
      <c r="P37" s="196"/>
      <c r="Q37" s="242">
        <v>44751</v>
      </c>
      <c r="R37" s="243" t="s">
        <v>953</v>
      </c>
      <c r="T37" s="197"/>
    </row>
    <row r="38" spans="16:20">
      <c r="P38" s="196"/>
      <c r="Q38" s="242">
        <v>44752</v>
      </c>
      <c r="R38" s="243" t="s">
        <v>954</v>
      </c>
      <c r="T38" s="197"/>
    </row>
    <row r="39" spans="16:20">
      <c r="P39" s="196"/>
      <c r="Q39" s="242">
        <v>44753</v>
      </c>
      <c r="R39" s="243" t="s">
        <v>955</v>
      </c>
      <c r="T39" s="197"/>
    </row>
    <row r="40" spans="16:20">
      <c r="P40" s="196"/>
      <c r="Q40" s="242">
        <v>44754</v>
      </c>
      <c r="R40" s="243" t="s">
        <v>956</v>
      </c>
      <c r="T40" s="197"/>
    </row>
    <row r="41" spans="16:20">
      <c r="P41" s="196"/>
      <c r="Q41" s="242">
        <v>44755</v>
      </c>
      <c r="R41" s="243" t="s">
        <v>957</v>
      </c>
      <c r="T41" s="197"/>
    </row>
    <row r="42" spans="16:20">
      <c r="P42" s="196"/>
      <c r="Q42" s="242">
        <v>44757</v>
      </c>
      <c r="R42" s="243" t="s">
        <v>958</v>
      </c>
      <c r="T42" s="197"/>
    </row>
    <row r="43" spans="16:20">
      <c r="P43" s="196"/>
      <c r="Q43" s="242">
        <v>44803</v>
      </c>
      <c r="R43" s="243" t="s">
        <v>959</v>
      </c>
      <c r="T43" s="197"/>
    </row>
    <row r="44" spans="16:20" ht="15.75" thickBot="1">
      <c r="P44" s="203"/>
      <c r="Q44" s="204"/>
      <c r="R44" s="245"/>
      <c r="S44" s="206"/>
      <c r="T44" s="207"/>
    </row>
  </sheetData>
  <mergeCells count="1">
    <mergeCell ref="Q7:R7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L1243"/>
  <sheetViews>
    <sheetView tabSelected="1" topLeftCell="P405" zoomScale="60" zoomScaleNormal="60" zoomScalePageLayoutView="69" workbookViewId="0">
      <selection activeCell="AA786" sqref="AA786"/>
    </sheetView>
  </sheetViews>
  <sheetFormatPr defaultColWidth="8.85546875" defaultRowHeight="46.5"/>
  <cols>
    <col min="2" max="2" width="7.42578125" style="37" customWidth="1"/>
    <col min="3" max="3" width="12.7109375" style="65" customWidth="1"/>
    <col min="4" max="8" width="31.42578125" style="65" customWidth="1"/>
    <col min="9" max="9" width="2.85546875" style="38" hidden="1" customWidth="1"/>
    <col min="10" max="10" width="12.7109375" style="65" hidden="1" customWidth="1"/>
    <col min="11" max="15" width="31.42578125" style="65" hidden="1" customWidth="1"/>
    <col min="16" max="17" width="9.140625" style="39" customWidth="1"/>
    <col min="18" max="18" width="7.42578125" style="37" customWidth="1"/>
    <col min="19" max="19" width="12.7109375" style="65" hidden="1" customWidth="1"/>
    <col min="20" max="24" width="31.42578125" style="65" hidden="1" customWidth="1"/>
    <col min="25" max="25" width="2.7109375" style="38" hidden="1" customWidth="1"/>
    <col min="26" max="26" width="12.7109375" style="65" customWidth="1"/>
    <col min="27" max="31" width="31.42578125" style="65" customWidth="1"/>
    <col min="32" max="1026" width="9.140625" style="39" customWidth="1"/>
  </cols>
  <sheetData>
    <row r="1" spans="2:31" s="41" customFormat="1" ht="23.1" customHeight="1" thickBot="1">
      <c r="B1" s="40"/>
      <c r="C1" s="505" t="s">
        <v>2143</v>
      </c>
      <c r="D1" s="505"/>
      <c r="E1" s="505"/>
      <c r="F1" s="505"/>
      <c r="G1" s="505"/>
      <c r="H1" s="505"/>
      <c r="I1" s="226"/>
      <c r="J1" s="505" t="s">
        <v>780</v>
      </c>
      <c r="K1" s="505"/>
      <c r="L1" s="505"/>
      <c r="M1" s="505"/>
      <c r="N1" s="505"/>
      <c r="O1" s="505"/>
      <c r="R1" s="40"/>
      <c r="S1" s="505" t="s">
        <v>1663</v>
      </c>
      <c r="T1" s="505"/>
      <c r="U1" s="505"/>
      <c r="V1" s="505"/>
      <c r="W1" s="505"/>
      <c r="X1" s="505"/>
      <c r="Y1" s="226"/>
      <c r="Z1" s="505" t="s">
        <v>2144</v>
      </c>
      <c r="AA1" s="505"/>
      <c r="AB1" s="505"/>
      <c r="AC1" s="505"/>
      <c r="AD1" s="505"/>
      <c r="AE1" s="505"/>
    </row>
    <row r="2" spans="2:31" ht="23.1" customHeight="1" thickBot="1">
      <c r="B2" s="42">
        <v>1</v>
      </c>
      <c r="I2" s="65"/>
      <c r="P2" s="44"/>
      <c r="R2" s="42">
        <v>1</v>
      </c>
      <c r="Y2" s="65"/>
    </row>
    <row r="3" spans="2:31" ht="23.1" customHeight="1">
      <c r="B3" s="43"/>
      <c r="C3" s="416" t="s">
        <v>148</v>
      </c>
      <c r="D3" s="416"/>
      <c r="E3" s="416"/>
      <c r="F3" s="416"/>
      <c r="G3" s="416"/>
      <c r="H3" s="416"/>
      <c r="I3" s="65"/>
      <c r="J3" s="506"/>
      <c r="K3" s="506"/>
      <c r="L3" s="506"/>
      <c r="M3" s="506"/>
      <c r="N3" s="506"/>
      <c r="O3" s="506"/>
      <c r="P3" s="44"/>
      <c r="R3" s="43"/>
      <c r="S3" s="506"/>
      <c r="T3" s="506"/>
      <c r="U3" s="506"/>
      <c r="V3" s="506"/>
      <c r="W3" s="506"/>
      <c r="X3" s="506"/>
      <c r="Y3" s="65"/>
      <c r="Z3" s="502" t="s">
        <v>149</v>
      </c>
      <c r="AA3" s="522"/>
      <c r="AB3" s="522"/>
      <c r="AC3" s="522"/>
      <c r="AD3" s="522"/>
      <c r="AE3" s="523"/>
    </row>
    <row r="4" spans="2:31" ht="23.1" customHeight="1">
      <c r="B4" s="43"/>
      <c r="C4" s="168"/>
      <c r="D4" s="227"/>
      <c r="E4" s="228">
        <v>1</v>
      </c>
      <c r="F4" s="229" t="s">
        <v>150</v>
      </c>
      <c r="G4" s="230"/>
      <c r="H4" s="169"/>
      <c r="I4" s="65"/>
      <c r="J4" s="168"/>
      <c r="K4" s="227"/>
      <c r="L4" s="228"/>
      <c r="M4" s="229"/>
      <c r="N4" s="230"/>
      <c r="O4" s="169"/>
      <c r="P4" s="44"/>
      <c r="R4" s="43"/>
      <c r="S4" s="168"/>
      <c r="T4" s="227"/>
      <c r="U4" s="228"/>
      <c r="V4" s="229"/>
      <c r="W4" s="230"/>
      <c r="X4" s="169"/>
      <c r="Y4" s="65"/>
      <c r="Z4" s="168"/>
      <c r="AA4" s="227"/>
      <c r="AB4" s="228">
        <v>1</v>
      </c>
      <c r="AC4" s="229" t="s">
        <v>151</v>
      </c>
      <c r="AD4" s="230"/>
      <c r="AE4" s="169"/>
    </row>
    <row r="5" spans="2:31" ht="23.1" customHeight="1" thickBot="1">
      <c r="B5" s="43"/>
      <c r="C5" s="170"/>
      <c r="D5" s="231"/>
      <c r="E5" s="70" t="s">
        <v>152</v>
      </c>
      <c r="F5" s="70" t="s">
        <v>2102</v>
      </c>
      <c r="G5" s="70" t="s">
        <v>2103</v>
      </c>
      <c r="H5" s="171"/>
      <c r="I5" s="65"/>
      <c r="J5" s="170"/>
      <c r="K5" s="231"/>
      <c r="L5" s="231"/>
      <c r="M5" s="231"/>
      <c r="N5" s="231"/>
      <c r="O5" s="171"/>
      <c r="P5" s="44"/>
      <c r="R5" s="43"/>
      <c r="S5" s="170"/>
      <c r="T5" s="231"/>
      <c r="U5" s="231"/>
      <c r="V5" s="231"/>
      <c r="W5" s="231"/>
      <c r="X5" s="171"/>
      <c r="Y5" s="65"/>
      <c r="Z5" s="170"/>
      <c r="AA5" s="231"/>
      <c r="AB5" s="70" t="s">
        <v>154</v>
      </c>
      <c r="AC5" s="231" t="s">
        <v>2102</v>
      </c>
      <c r="AD5" s="231" t="s">
        <v>2103</v>
      </c>
      <c r="AE5" s="171"/>
    </row>
    <row r="6" spans="2:31" s="174" customFormat="1" ht="23.1" customHeight="1" thickBot="1">
      <c r="B6" s="43"/>
      <c r="C6" s="172"/>
      <c r="D6" s="173">
        <v>45908</v>
      </c>
      <c r="E6" s="173">
        <v>45909</v>
      </c>
      <c r="F6" s="173">
        <v>45910</v>
      </c>
      <c r="G6" s="173">
        <v>45911</v>
      </c>
      <c r="H6" s="173">
        <v>45912</v>
      </c>
      <c r="I6" s="65"/>
      <c r="J6" s="172"/>
      <c r="K6" s="173">
        <v>44452</v>
      </c>
      <c r="L6" s="173">
        <v>44453</v>
      </c>
      <c r="M6" s="173">
        <v>44454</v>
      </c>
      <c r="N6" s="173">
        <v>44455</v>
      </c>
      <c r="O6" s="173">
        <v>44456</v>
      </c>
      <c r="R6" s="43"/>
      <c r="S6" s="172"/>
      <c r="T6" s="173">
        <v>44452</v>
      </c>
      <c r="U6" s="173">
        <v>44453</v>
      </c>
      <c r="V6" s="173">
        <v>44454</v>
      </c>
      <c r="W6" s="173">
        <v>44455</v>
      </c>
      <c r="X6" s="173">
        <v>44456</v>
      </c>
      <c r="Y6" s="65"/>
      <c r="Z6" s="172"/>
      <c r="AA6" s="173" t="s">
        <v>1789</v>
      </c>
      <c r="AB6" s="173" t="s">
        <v>1790</v>
      </c>
      <c r="AC6" s="173" t="s">
        <v>1791</v>
      </c>
      <c r="AD6" s="173" t="s">
        <v>1792</v>
      </c>
      <c r="AE6" s="173" t="s">
        <v>1793</v>
      </c>
    </row>
    <row r="7" spans="2:31" ht="23.1" customHeight="1" thickBot="1">
      <c r="B7" s="43"/>
      <c r="C7" s="507" t="s">
        <v>155</v>
      </c>
      <c r="D7" s="427" t="s">
        <v>892</v>
      </c>
      <c r="E7" s="427" t="s">
        <v>892</v>
      </c>
      <c r="F7" s="427" t="s">
        <v>892</v>
      </c>
      <c r="G7" s="427" t="s">
        <v>892</v>
      </c>
      <c r="H7" s="427" t="s">
        <v>892</v>
      </c>
      <c r="I7" s="65"/>
      <c r="J7" s="507" t="s">
        <v>155</v>
      </c>
      <c r="K7" s="175"/>
      <c r="L7" s="175"/>
      <c r="M7" s="175"/>
      <c r="N7" s="175"/>
      <c r="O7" s="175"/>
      <c r="P7" s="44"/>
      <c r="R7" s="43"/>
      <c r="S7" s="507" t="s">
        <v>155</v>
      </c>
      <c r="T7" s="175"/>
      <c r="U7" s="175"/>
      <c r="V7" s="175"/>
      <c r="W7" s="175"/>
      <c r="X7" s="175"/>
      <c r="Y7" s="65"/>
      <c r="Z7" s="507" t="s">
        <v>155</v>
      </c>
      <c r="AA7" s="420" t="s">
        <v>990</v>
      </c>
      <c r="AB7" s="420" t="s">
        <v>990</v>
      </c>
      <c r="AC7" s="420" t="s">
        <v>990</v>
      </c>
      <c r="AD7" s="420" t="s">
        <v>990</v>
      </c>
      <c r="AE7" s="420" t="s">
        <v>990</v>
      </c>
    </row>
    <row r="8" spans="2:31" ht="23.1" customHeight="1" thickBot="1">
      <c r="B8" s="43"/>
      <c r="C8" s="472"/>
      <c r="D8" s="427"/>
      <c r="E8" s="427"/>
      <c r="F8" s="427"/>
      <c r="G8" s="427"/>
      <c r="H8" s="427"/>
      <c r="I8" s="65"/>
      <c r="J8" s="472"/>
      <c r="K8" s="175"/>
      <c r="L8" s="175"/>
      <c r="M8" s="175"/>
      <c r="N8" s="175"/>
      <c r="O8" s="175"/>
      <c r="P8" s="44"/>
      <c r="R8" s="43"/>
      <c r="S8" s="472"/>
      <c r="T8" s="175"/>
      <c r="U8" s="175"/>
      <c r="V8" s="175"/>
      <c r="W8" s="175"/>
      <c r="X8" s="175"/>
      <c r="Y8" s="65"/>
      <c r="Z8" s="472"/>
      <c r="AA8" s="421"/>
      <c r="AB8" s="421"/>
      <c r="AC8" s="421"/>
      <c r="AD8" s="421"/>
      <c r="AE8" s="421"/>
    </row>
    <row r="9" spans="2:31" ht="23.1" customHeight="1" thickBot="1">
      <c r="B9" s="43"/>
      <c r="C9" s="472"/>
      <c r="D9" s="427"/>
      <c r="E9" s="427"/>
      <c r="F9" s="427"/>
      <c r="G9" s="427"/>
      <c r="H9" s="427"/>
      <c r="I9" s="65"/>
      <c r="J9" s="472"/>
      <c r="K9" s="176"/>
      <c r="L9" s="176"/>
      <c r="M9" s="176"/>
      <c r="N9" s="176"/>
      <c r="O9" s="176"/>
      <c r="P9" s="44"/>
      <c r="R9" s="43"/>
      <c r="S9" s="472"/>
      <c r="T9" s="176"/>
      <c r="U9" s="176"/>
      <c r="V9" s="176"/>
      <c r="W9" s="176"/>
      <c r="X9" s="176"/>
      <c r="Y9" s="65"/>
      <c r="Z9" s="472"/>
      <c r="AA9" s="422"/>
      <c r="AB9" s="422"/>
      <c r="AC9" s="422"/>
      <c r="AD9" s="422"/>
      <c r="AE9" s="422"/>
    </row>
    <row r="10" spans="2:31" ht="23.1" customHeight="1" thickBot="1">
      <c r="B10" s="43"/>
      <c r="C10" s="472" t="s">
        <v>165</v>
      </c>
      <c r="D10" s="78" t="s">
        <v>643</v>
      </c>
      <c r="E10" s="427" t="s">
        <v>892</v>
      </c>
      <c r="F10" s="427" t="s">
        <v>892</v>
      </c>
      <c r="G10" s="427" t="s">
        <v>892</v>
      </c>
      <c r="H10" s="78" t="s">
        <v>643</v>
      </c>
      <c r="I10" s="65"/>
      <c r="J10" s="472" t="s">
        <v>165</v>
      </c>
      <c r="K10" s="177"/>
      <c r="L10" s="177"/>
      <c r="M10" s="177"/>
      <c r="N10" s="177"/>
      <c r="O10" s="177"/>
      <c r="P10" s="44"/>
      <c r="R10" s="43"/>
      <c r="S10" s="472" t="s">
        <v>165</v>
      </c>
      <c r="T10" s="177"/>
      <c r="U10" s="177"/>
      <c r="V10" s="177"/>
      <c r="W10" s="177"/>
      <c r="X10" s="177"/>
      <c r="Y10" s="65"/>
      <c r="Z10" s="472" t="s">
        <v>165</v>
      </c>
      <c r="AA10" s="78" t="s">
        <v>1498</v>
      </c>
      <c r="AB10" s="420" t="s">
        <v>990</v>
      </c>
      <c r="AC10" s="420" t="s">
        <v>990</v>
      </c>
      <c r="AD10" s="420" t="s">
        <v>990</v>
      </c>
      <c r="AE10" s="420" t="s">
        <v>990</v>
      </c>
    </row>
    <row r="11" spans="2:31" ht="23.1" customHeight="1" thickBot="1">
      <c r="B11" s="43"/>
      <c r="C11" s="472"/>
      <c r="D11" s="83" t="s">
        <v>181</v>
      </c>
      <c r="E11" s="427"/>
      <c r="F11" s="427"/>
      <c r="G11" s="427"/>
      <c r="H11" s="83" t="s">
        <v>1695</v>
      </c>
      <c r="I11" s="65"/>
      <c r="J11" s="472"/>
      <c r="K11" s="175"/>
      <c r="L11" s="175"/>
      <c r="M11" s="175"/>
      <c r="N11" s="175"/>
      <c r="O11" s="175"/>
      <c r="P11" s="44"/>
      <c r="R11" s="43"/>
      <c r="S11" s="472"/>
      <c r="T11" s="175"/>
      <c r="U11" s="175"/>
      <c r="V11" s="175"/>
      <c r="W11" s="175"/>
      <c r="X11" s="175"/>
      <c r="Y11" s="65"/>
      <c r="Z11" s="472"/>
      <c r="AA11" s="83" t="s">
        <v>182</v>
      </c>
      <c r="AB11" s="421"/>
      <c r="AC11" s="421"/>
      <c r="AD11" s="421"/>
      <c r="AE11" s="421"/>
    </row>
    <row r="12" spans="2:31" ht="23.1" customHeight="1" thickBot="1">
      <c r="B12" s="43"/>
      <c r="C12" s="472"/>
      <c r="D12" s="88" t="s">
        <v>163</v>
      </c>
      <c r="E12" s="427"/>
      <c r="F12" s="427"/>
      <c r="G12" s="427"/>
      <c r="H12" s="88" t="s">
        <v>1025</v>
      </c>
      <c r="I12" s="65"/>
      <c r="J12" s="472"/>
      <c r="K12" s="176"/>
      <c r="L12" s="176"/>
      <c r="M12" s="176"/>
      <c r="N12" s="176"/>
      <c r="O12" s="176"/>
      <c r="P12" s="44"/>
      <c r="R12" s="43"/>
      <c r="S12" s="472"/>
      <c r="T12" s="176"/>
      <c r="U12" s="176"/>
      <c r="V12" s="176"/>
      <c r="W12" s="176"/>
      <c r="X12" s="176"/>
      <c r="Y12" s="65"/>
      <c r="Z12" s="472"/>
      <c r="AA12" s="88" t="s">
        <v>179</v>
      </c>
      <c r="AB12" s="422"/>
      <c r="AC12" s="422"/>
      <c r="AD12" s="422"/>
      <c r="AE12" s="422"/>
    </row>
    <row r="13" spans="2:31" ht="23.1" customHeight="1">
      <c r="B13" s="43"/>
      <c r="C13" s="472" t="s">
        <v>168</v>
      </c>
      <c r="D13" s="77" t="s">
        <v>266</v>
      </c>
      <c r="E13" s="78" t="s">
        <v>643</v>
      </c>
      <c r="F13" s="78" t="s">
        <v>643</v>
      </c>
      <c r="G13" s="93" t="s">
        <v>995</v>
      </c>
      <c r="H13" s="78" t="s">
        <v>643</v>
      </c>
      <c r="I13" s="65"/>
      <c r="J13" s="472" t="s">
        <v>168</v>
      </c>
      <c r="K13" s="177"/>
      <c r="L13" s="177"/>
      <c r="M13" s="177"/>
      <c r="N13" s="177"/>
      <c r="O13" s="177"/>
      <c r="P13" s="44"/>
      <c r="R13" s="43"/>
      <c r="S13" s="472" t="s">
        <v>168</v>
      </c>
      <c r="T13" s="177"/>
      <c r="U13" s="177"/>
      <c r="V13" s="177"/>
      <c r="W13" s="177"/>
      <c r="X13" s="177"/>
      <c r="Y13" s="65"/>
      <c r="Z13" s="472" t="s">
        <v>168</v>
      </c>
      <c r="AA13" s="77" t="s">
        <v>158</v>
      </c>
      <c r="AB13" s="77" t="s">
        <v>158</v>
      </c>
      <c r="AC13" s="78" t="s">
        <v>97</v>
      </c>
      <c r="AD13" s="77" t="s">
        <v>158</v>
      </c>
      <c r="AE13" s="78" t="s">
        <v>97</v>
      </c>
    </row>
    <row r="14" spans="2:31" ht="23.1" customHeight="1">
      <c r="B14" s="43"/>
      <c r="C14" s="472"/>
      <c r="D14" s="82" t="s">
        <v>999</v>
      </c>
      <c r="E14" s="83" t="s">
        <v>1220</v>
      </c>
      <c r="F14" s="83" t="s">
        <v>994</v>
      </c>
      <c r="G14" s="95" t="s">
        <v>1705</v>
      </c>
      <c r="H14" s="83" t="s">
        <v>1695</v>
      </c>
      <c r="I14" s="65"/>
      <c r="J14" s="472"/>
      <c r="K14" s="175"/>
      <c r="L14" s="175"/>
      <c r="M14" s="175"/>
      <c r="N14" s="175"/>
      <c r="O14" s="175"/>
      <c r="P14" s="44"/>
      <c r="R14" s="43"/>
      <c r="S14" s="472"/>
      <c r="T14" s="175"/>
      <c r="U14" s="175"/>
      <c r="V14" s="175"/>
      <c r="W14" s="175"/>
      <c r="X14" s="175"/>
      <c r="Y14" s="65"/>
      <c r="Z14" s="472"/>
      <c r="AA14" s="82" t="s">
        <v>205</v>
      </c>
      <c r="AB14" s="82" t="s">
        <v>1658</v>
      </c>
      <c r="AC14" s="83" t="s">
        <v>1644</v>
      </c>
      <c r="AD14" s="82" t="s">
        <v>1662</v>
      </c>
      <c r="AE14" s="83" t="s">
        <v>221</v>
      </c>
    </row>
    <row r="15" spans="2:31" ht="23.1" customHeight="1" thickBot="1">
      <c r="B15" s="43"/>
      <c r="C15" s="472"/>
      <c r="D15" s="87" t="s">
        <v>435</v>
      </c>
      <c r="E15" s="88" t="s">
        <v>163</v>
      </c>
      <c r="F15" s="88" t="s">
        <v>163</v>
      </c>
      <c r="G15" s="97" t="s">
        <v>177</v>
      </c>
      <c r="H15" s="88" t="s">
        <v>1025</v>
      </c>
      <c r="I15" s="65"/>
      <c r="J15" s="472"/>
      <c r="K15" s="176"/>
      <c r="L15" s="176"/>
      <c r="M15" s="176"/>
      <c r="N15" s="176"/>
      <c r="O15" s="176"/>
      <c r="P15" s="44"/>
      <c r="R15" s="43"/>
      <c r="S15" s="472"/>
      <c r="T15" s="176"/>
      <c r="U15" s="176"/>
      <c r="V15" s="176"/>
      <c r="W15" s="176"/>
      <c r="X15" s="176"/>
      <c r="Y15" s="65"/>
      <c r="Z15" s="472"/>
      <c r="AA15" s="87" t="s">
        <v>437</v>
      </c>
      <c r="AB15" s="87" t="s">
        <v>437</v>
      </c>
      <c r="AC15" s="88" t="s">
        <v>179</v>
      </c>
      <c r="AD15" s="87" t="s">
        <v>437</v>
      </c>
      <c r="AE15" s="88" t="s">
        <v>179</v>
      </c>
    </row>
    <row r="16" spans="2:31" ht="23.1" customHeight="1">
      <c r="B16" s="43"/>
      <c r="C16" s="472" t="s">
        <v>180</v>
      </c>
      <c r="D16" s="77" t="s">
        <v>266</v>
      </c>
      <c r="E16" s="78" t="s">
        <v>643</v>
      </c>
      <c r="F16" s="78" t="s">
        <v>643</v>
      </c>
      <c r="G16" s="93" t="s">
        <v>995</v>
      </c>
      <c r="H16" s="77" t="s">
        <v>266</v>
      </c>
      <c r="I16" s="65"/>
      <c r="J16" s="472" t="s">
        <v>180</v>
      </c>
      <c r="K16" s="177"/>
      <c r="L16" s="177"/>
      <c r="M16" s="177"/>
      <c r="N16" s="177"/>
      <c r="O16" s="177"/>
      <c r="P16" s="44"/>
      <c r="R16" s="43"/>
      <c r="S16" s="472" t="s">
        <v>180</v>
      </c>
      <c r="T16" s="177"/>
      <c r="U16" s="177"/>
      <c r="V16" s="177"/>
      <c r="W16" s="177"/>
      <c r="X16" s="177"/>
      <c r="Y16" s="65"/>
      <c r="Z16" s="472" t="s">
        <v>180</v>
      </c>
      <c r="AA16" s="77" t="s">
        <v>158</v>
      </c>
      <c r="AB16" s="77" t="s">
        <v>158</v>
      </c>
      <c r="AC16" s="78" t="s">
        <v>97</v>
      </c>
      <c r="AD16" s="77" t="s">
        <v>158</v>
      </c>
      <c r="AE16" s="78" t="s">
        <v>97</v>
      </c>
    </row>
    <row r="17" spans="2:31" ht="23.1" customHeight="1">
      <c r="B17" s="43"/>
      <c r="C17" s="472"/>
      <c r="D17" s="82" t="s">
        <v>999</v>
      </c>
      <c r="E17" s="83" t="s">
        <v>1220</v>
      </c>
      <c r="F17" s="83" t="s">
        <v>994</v>
      </c>
      <c r="G17" s="95" t="s">
        <v>1705</v>
      </c>
      <c r="H17" s="111" t="s">
        <v>218</v>
      </c>
      <c r="I17" s="65"/>
      <c r="J17" s="472"/>
      <c r="K17" s="175"/>
      <c r="L17" s="175"/>
      <c r="M17" s="175"/>
      <c r="N17" s="175"/>
      <c r="O17" s="175"/>
      <c r="P17" s="44"/>
      <c r="R17" s="43"/>
      <c r="S17" s="472"/>
      <c r="T17" s="175"/>
      <c r="U17" s="175"/>
      <c r="V17" s="175"/>
      <c r="W17" s="175"/>
      <c r="X17" s="175"/>
      <c r="Y17" s="65"/>
      <c r="Z17" s="472"/>
      <c r="AA17" s="82" t="s">
        <v>205</v>
      </c>
      <c r="AB17" s="82" t="s">
        <v>1658</v>
      </c>
      <c r="AC17" s="83" t="s">
        <v>1641</v>
      </c>
      <c r="AD17" s="82" t="s">
        <v>1662</v>
      </c>
      <c r="AE17" s="83" t="s">
        <v>221</v>
      </c>
    </row>
    <row r="18" spans="2:31" ht="23.1" customHeight="1" thickBot="1">
      <c r="B18" s="43"/>
      <c r="C18" s="472"/>
      <c r="D18" s="87" t="s">
        <v>435</v>
      </c>
      <c r="E18" s="88" t="s">
        <v>163</v>
      </c>
      <c r="F18" s="88" t="s">
        <v>163</v>
      </c>
      <c r="G18" s="97" t="s">
        <v>177</v>
      </c>
      <c r="H18" s="112" t="s">
        <v>435</v>
      </c>
      <c r="I18" s="65"/>
      <c r="J18" s="472"/>
      <c r="K18" s="176"/>
      <c r="L18" s="176"/>
      <c r="M18" s="176"/>
      <c r="N18" s="176"/>
      <c r="O18" s="176"/>
      <c r="P18" s="44"/>
      <c r="R18" s="43"/>
      <c r="S18" s="472"/>
      <c r="T18" s="176"/>
      <c r="U18" s="176"/>
      <c r="V18" s="176"/>
      <c r="W18" s="176"/>
      <c r="X18" s="176"/>
      <c r="Y18" s="65"/>
      <c r="Z18" s="472"/>
      <c r="AA18" s="87" t="s">
        <v>437</v>
      </c>
      <c r="AB18" s="87" t="s">
        <v>437</v>
      </c>
      <c r="AC18" s="88" t="s">
        <v>179</v>
      </c>
      <c r="AD18" s="87" t="s">
        <v>437</v>
      </c>
      <c r="AE18" s="88" t="s">
        <v>179</v>
      </c>
    </row>
    <row r="19" spans="2:31" s="44" customFormat="1" ht="23.1" customHeight="1" thickBot="1">
      <c r="B19" s="43"/>
      <c r="C19" s="218" t="s">
        <v>185</v>
      </c>
      <c r="D19" s="219" t="s">
        <v>186</v>
      </c>
      <c r="E19" s="219" t="s">
        <v>186</v>
      </c>
      <c r="F19" s="219" t="s">
        <v>186</v>
      </c>
      <c r="G19" s="219" t="s">
        <v>186</v>
      </c>
      <c r="H19" s="219" t="s">
        <v>186</v>
      </c>
      <c r="I19" s="65"/>
      <c r="J19" s="218" t="s">
        <v>185</v>
      </c>
      <c r="K19" s="219" t="s">
        <v>186</v>
      </c>
      <c r="L19" s="219" t="s">
        <v>186</v>
      </c>
      <c r="M19" s="219" t="s">
        <v>186</v>
      </c>
      <c r="N19" s="219" t="s">
        <v>186</v>
      </c>
      <c r="O19" s="219" t="s">
        <v>186</v>
      </c>
      <c r="R19" s="43"/>
      <c r="S19" s="218" t="s">
        <v>185</v>
      </c>
      <c r="T19" s="219" t="s">
        <v>186</v>
      </c>
      <c r="U19" s="219" t="s">
        <v>186</v>
      </c>
      <c r="V19" s="219" t="s">
        <v>186</v>
      </c>
      <c r="W19" s="219" t="s">
        <v>186</v>
      </c>
      <c r="X19" s="219" t="s">
        <v>186</v>
      </c>
      <c r="Y19" s="65"/>
      <c r="Z19" s="218" t="s">
        <v>185</v>
      </c>
      <c r="AA19" s="219" t="s">
        <v>186</v>
      </c>
      <c r="AB19" s="219" t="s">
        <v>186</v>
      </c>
      <c r="AC19" s="219" t="s">
        <v>186</v>
      </c>
      <c r="AD19" s="219" t="s">
        <v>186</v>
      </c>
      <c r="AE19" s="219" t="s">
        <v>186</v>
      </c>
    </row>
    <row r="20" spans="2:31" ht="23.1" customHeight="1" thickBot="1">
      <c r="B20" s="43"/>
      <c r="C20" s="472" t="s">
        <v>188</v>
      </c>
      <c r="D20" s="93" t="s">
        <v>31</v>
      </c>
      <c r="E20" s="77" t="s">
        <v>266</v>
      </c>
      <c r="F20" s="455" t="s">
        <v>1254</v>
      </c>
      <c r="G20" s="77" t="s">
        <v>266</v>
      </c>
      <c r="H20" s="77" t="s">
        <v>266</v>
      </c>
      <c r="I20" s="65"/>
      <c r="J20" s="472" t="s">
        <v>188</v>
      </c>
      <c r="K20" s="177"/>
      <c r="L20" s="177"/>
      <c r="M20" s="177"/>
      <c r="N20" s="177"/>
      <c r="O20" s="177"/>
      <c r="P20" s="44"/>
      <c r="R20" s="43"/>
      <c r="S20" s="472" t="s">
        <v>188</v>
      </c>
      <c r="T20" s="177"/>
      <c r="U20" s="177"/>
      <c r="V20" s="177"/>
      <c r="W20" s="177"/>
      <c r="X20" s="177"/>
      <c r="Y20" s="65"/>
      <c r="Z20" s="472" t="s">
        <v>188</v>
      </c>
      <c r="AA20" s="78" t="s">
        <v>1498</v>
      </c>
      <c r="AB20" s="78" t="s">
        <v>97</v>
      </c>
      <c r="AC20" s="420" t="s">
        <v>1670</v>
      </c>
      <c r="AD20" s="93" t="s">
        <v>1555</v>
      </c>
      <c r="AE20" s="77" t="s">
        <v>158</v>
      </c>
    </row>
    <row r="21" spans="2:31" ht="23.1" customHeight="1" thickBot="1">
      <c r="B21" s="43"/>
      <c r="C21" s="472"/>
      <c r="D21" s="95" t="s">
        <v>171</v>
      </c>
      <c r="E21" s="82" t="s">
        <v>993</v>
      </c>
      <c r="F21" s="427"/>
      <c r="G21" s="82" t="s">
        <v>993</v>
      </c>
      <c r="H21" s="111" t="s">
        <v>218</v>
      </c>
      <c r="I21" s="65"/>
      <c r="J21" s="472"/>
      <c r="K21" s="175"/>
      <c r="L21" s="175"/>
      <c r="M21" s="175"/>
      <c r="N21" s="175"/>
      <c r="O21" s="175"/>
      <c r="P21" s="44"/>
      <c r="R21" s="43"/>
      <c r="S21" s="472"/>
      <c r="T21" s="175"/>
      <c r="U21" s="175"/>
      <c r="V21" s="175"/>
      <c r="W21" s="175"/>
      <c r="X21" s="175"/>
      <c r="Y21" s="65"/>
      <c r="Z21" s="472"/>
      <c r="AA21" s="83" t="s">
        <v>1659</v>
      </c>
      <c r="AB21" s="83" t="s">
        <v>1661</v>
      </c>
      <c r="AC21" s="421"/>
      <c r="AD21" s="95" t="s">
        <v>1638</v>
      </c>
      <c r="AE21" s="82" t="s">
        <v>1660</v>
      </c>
    </row>
    <row r="22" spans="2:31" ht="23.1" customHeight="1" thickBot="1">
      <c r="B22" s="43"/>
      <c r="C22" s="472"/>
      <c r="D22" s="97" t="s">
        <v>177</v>
      </c>
      <c r="E22" s="87" t="s">
        <v>435</v>
      </c>
      <c r="F22" s="427"/>
      <c r="G22" s="87" t="s">
        <v>435</v>
      </c>
      <c r="H22" s="112" t="s">
        <v>435</v>
      </c>
      <c r="I22" s="65"/>
      <c r="J22" s="472"/>
      <c r="K22" s="176"/>
      <c r="L22" s="176"/>
      <c r="M22" s="176"/>
      <c r="N22" s="176"/>
      <c r="O22" s="176"/>
      <c r="P22" s="44"/>
      <c r="R22" s="43"/>
      <c r="S22" s="472"/>
      <c r="T22" s="176"/>
      <c r="U22" s="176"/>
      <c r="V22" s="176"/>
      <c r="W22" s="176"/>
      <c r="X22" s="176"/>
      <c r="Y22" s="65"/>
      <c r="Z22" s="472"/>
      <c r="AA22" s="88" t="s">
        <v>179</v>
      </c>
      <c r="AB22" s="88" t="s">
        <v>179</v>
      </c>
      <c r="AC22" s="422"/>
      <c r="AD22" s="97" t="s">
        <v>197</v>
      </c>
      <c r="AE22" s="87" t="s">
        <v>437</v>
      </c>
    </row>
    <row r="23" spans="2:31" ht="23.1" customHeight="1" thickBot="1">
      <c r="B23" s="43"/>
      <c r="C23" s="472" t="s">
        <v>200</v>
      </c>
      <c r="D23" s="93" t="s">
        <v>31</v>
      </c>
      <c r="E23" s="77" t="s">
        <v>266</v>
      </c>
      <c r="F23" s="455" t="s">
        <v>1254</v>
      </c>
      <c r="G23" s="77" t="s">
        <v>266</v>
      </c>
      <c r="H23" s="77" t="s">
        <v>266</v>
      </c>
      <c r="I23" s="65"/>
      <c r="J23" s="472" t="s">
        <v>200</v>
      </c>
      <c r="K23" s="177"/>
      <c r="L23" s="177"/>
      <c r="M23" s="177"/>
      <c r="N23" s="177"/>
      <c r="O23" s="177"/>
      <c r="P23" s="44"/>
      <c r="R23" s="43"/>
      <c r="S23" s="472" t="s">
        <v>200</v>
      </c>
      <c r="T23" s="177"/>
      <c r="U23" s="177"/>
      <c r="V23" s="177"/>
      <c r="W23" s="177"/>
      <c r="X23" s="177"/>
      <c r="Y23" s="65"/>
      <c r="Z23" s="472" t="s">
        <v>200</v>
      </c>
      <c r="AA23" s="78" t="s">
        <v>1498</v>
      </c>
      <c r="AB23" s="78" t="s">
        <v>97</v>
      </c>
      <c r="AC23" s="420" t="s">
        <v>1670</v>
      </c>
      <c r="AD23" s="93" t="s">
        <v>1555</v>
      </c>
      <c r="AE23" s="77" t="s">
        <v>158</v>
      </c>
    </row>
    <row r="24" spans="2:31" ht="23.1" customHeight="1" thickBot="1">
      <c r="B24" s="43"/>
      <c r="C24" s="472"/>
      <c r="D24" s="95" t="s">
        <v>171</v>
      </c>
      <c r="E24" s="82" t="s">
        <v>993</v>
      </c>
      <c r="F24" s="427"/>
      <c r="G24" s="82" t="s">
        <v>993</v>
      </c>
      <c r="H24" s="111" t="s">
        <v>996</v>
      </c>
      <c r="I24" s="65"/>
      <c r="J24" s="472"/>
      <c r="K24" s="175"/>
      <c r="L24" s="175"/>
      <c r="M24" s="175"/>
      <c r="N24" s="175"/>
      <c r="O24" s="175"/>
      <c r="P24" s="44"/>
      <c r="R24" s="43"/>
      <c r="S24" s="472"/>
      <c r="T24" s="175"/>
      <c r="U24" s="175"/>
      <c r="V24" s="175"/>
      <c r="W24" s="175"/>
      <c r="X24" s="175"/>
      <c r="Y24" s="65"/>
      <c r="Z24" s="472"/>
      <c r="AA24" s="83" t="s">
        <v>1659</v>
      </c>
      <c r="AB24" s="83" t="s">
        <v>1661</v>
      </c>
      <c r="AC24" s="421"/>
      <c r="AD24" s="95" t="s">
        <v>1638</v>
      </c>
      <c r="AE24" s="82" t="s">
        <v>1660</v>
      </c>
    </row>
    <row r="25" spans="2:31" ht="23.1" customHeight="1" thickBot="1">
      <c r="B25" s="43"/>
      <c r="C25" s="472"/>
      <c r="D25" s="97" t="s">
        <v>177</v>
      </c>
      <c r="E25" s="87" t="s">
        <v>435</v>
      </c>
      <c r="F25" s="427"/>
      <c r="G25" s="87" t="s">
        <v>435</v>
      </c>
      <c r="H25" s="87" t="s">
        <v>435</v>
      </c>
      <c r="I25" s="65"/>
      <c r="J25" s="472"/>
      <c r="K25" s="176"/>
      <c r="L25" s="176"/>
      <c r="M25" s="176"/>
      <c r="N25" s="176"/>
      <c r="O25" s="176"/>
      <c r="P25" s="44"/>
      <c r="R25" s="43"/>
      <c r="S25" s="472"/>
      <c r="T25" s="176"/>
      <c r="U25" s="176"/>
      <c r="V25" s="176"/>
      <c r="W25" s="176"/>
      <c r="X25" s="176"/>
      <c r="Y25" s="65"/>
      <c r="Z25" s="472"/>
      <c r="AA25" s="88" t="s">
        <v>179</v>
      </c>
      <c r="AB25" s="88" t="s">
        <v>179</v>
      </c>
      <c r="AC25" s="422"/>
      <c r="AD25" s="97" t="s">
        <v>197</v>
      </c>
      <c r="AE25" s="87" t="s">
        <v>437</v>
      </c>
    </row>
    <row r="26" spans="2:31" ht="23.1" customHeight="1" thickBot="1">
      <c r="B26" s="43"/>
      <c r="C26" s="472" t="s">
        <v>201</v>
      </c>
      <c r="D26" s="427" t="s">
        <v>892</v>
      </c>
      <c r="E26" s="427" t="s">
        <v>892</v>
      </c>
      <c r="F26" s="455" t="s">
        <v>1254</v>
      </c>
      <c r="G26" s="427" t="s">
        <v>892</v>
      </c>
      <c r="H26" s="427" t="s">
        <v>892</v>
      </c>
      <c r="I26" s="65"/>
      <c r="J26" s="472" t="s">
        <v>201</v>
      </c>
      <c r="K26" s="177"/>
      <c r="L26" s="177"/>
      <c r="M26" s="177"/>
      <c r="N26" s="177"/>
      <c r="O26" s="177"/>
      <c r="P26" s="44"/>
      <c r="R26" s="43"/>
      <c r="S26" s="472" t="s">
        <v>201</v>
      </c>
      <c r="T26" s="177"/>
      <c r="U26" s="177"/>
      <c r="V26" s="177"/>
      <c r="W26" s="177"/>
      <c r="X26" s="177"/>
      <c r="Y26" s="65"/>
      <c r="Z26" s="472" t="s">
        <v>201</v>
      </c>
      <c r="AA26" s="420" t="s">
        <v>990</v>
      </c>
      <c r="AB26" s="420" t="s">
        <v>990</v>
      </c>
      <c r="AC26" s="420" t="s">
        <v>1670</v>
      </c>
      <c r="AD26" s="420" t="s">
        <v>990</v>
      </c>
      <c r="AE26" s="420" t="s">
        <v>990</v>
      </c>
    </row>
    <row r="27" spans="2:31" ht="23.1" customHeight="1" thickBot="1">
      <c r="B27" s="43"/>
      <c r="C27" s="472"/>
      <c r="D27" s="427"/>
      <c r="E27" s="427"/>
      <c r="F27" s="427"/>
      <c r="G27" s="427"/>
      <c r="H27" s="427"/>
      <c r="I27" s="65"/>
      <c r="J27" s="472"/>
      <c r="K27" s="175"/>
      <c r="L27" s="175"/>
      <c r="M27" s="175"/>
      <c r="N27" s="175"/>
      <c r="O27" s="175"/>
      <c r="P27" s="44"/>
      <c r="R27" s="43"/>
      <c r="S27" s="472"/>
      <c r="T27" s="175"/>
      <c r="U27" s="175"/>
      <c r="V27" s="175"/>
      <c r="W27" s="175"/>
      <c r="X27" s="175"/>
      <c r="Y27" s="65"/>
      <c r="Z27" s="472"/>
      <c r="AA27" s="421"/>
      <c r="AB27" s="421"/>
      <c r="AC27" s="421"/>
      <c r="AD27" s="421"/>
      <c r="AE27" s="421"/>
    </row>
    <row r="28" spans="2:31" ht="23.1" customHeight="1" thickBot="1">
      <c r="B28" s="43"/>
      <c r="C28" s="472"/>
      <c r="D28" s="427"/>
      <c r="E28" s="427"/>
      <c r="F28" s="427"/>
      <c r="G28" s="427"/>
      <c r="H28" s="427"/>
      <c r="I28" s="65"/>
      <c r="J28" s="472"/>
      <c r="K28" s="176"/>
      <c r="L28" s="176"/>
      <c r="M28" s="176"/>
      <c r="N28" s="176"/>
      <c r="O28" s="176"/>
      <c r="P28" s="44"/>
      <c r="R28" s="43"/>
      <c r="S28" s="472"/>
      <c r="T28" s="176"/>
      <c r="U28" s="176"/>
      <c r="V28" s="176"/>
      <c r="W28" s="176"/>
      <c r="X28" s="176"/>
      <c r="Y28" s="65"/>
      <c r="Z28" s="472"/>
      <c r="AA28" s="422"/>
      <c r="AB28" s="422"/>
      <c r="AC28" s="422"/>
      <c r="AD28" s="422"/>
      <c r="AE28" s="422"/>
    </row>
    <row r="29" spans="2:31" ht="23.1" customHeight="1" thickBot="1">
      <c r="B29" s="43"/>
      <c r="C29" s="472" t="s">
        <v>206</v>
      </c>
      <c r="D29" s="427" t="s">
        <v>892</v>
      </c>
      <c r="E29" s="427" t="s">
        <v>892</v>
      </c>
      <c r="F29" s="455" t="s">
        <v>1254</v>
      </c>
      <c r="G29" s="427" t="s">
        <v>892</v>
      </c>
      <c r="H29" s="427" t="s">
        <v>892</v>
      </c>
      <c r="I29" s="65"/>
      <c r="J29" s="472" t="s">
        <v>206</v>
      </c>
      <c r="K29" s="177"/>
      <c r="L29" s="177"/>
      <c r="M29" s="177"/>
      <c r="N29" s="177"/>
      <c r="O29" s="177"/>
      <c r="P29" s="44"/>
      <c r="R29" s="43"/>
      <c r="S29" s="472" t="s">
        <v>206</v>
      </c>
      <c r="T29" s="177"/>
      <c r="U29" s="177"/>
      <c r="V29" s="177"/>
      <c r="W29" s="177"/>
      <c r="X29" s="177"/>
      <c r="Y29" s="65"/>
      <c r="Z29" s="472" t="s">
        <v>206</v>
      </c>
      <c r="AA29" s="420" t="s">
        <v>990</v>
      </c>
      <c r="AB29" s="420" t="s">
        <v>990</v>
      </c>
      <c r="AC29" s="420" t="s">
        <v>1670</v>
      </c>
      <c r="AD29" s="420" t="s">
        <v>990</v>
      </c>
      <c r="AE29" s="420" t="s">
        <v>990</v>
      </c>
    </row>
    <row r="30" spans="2:31" ht="23.1" customHeight="1" thickBot="1">
      <c r="B30" s="43"/>
      <c r="C30" s="472"/>
      <c r="D30" s="427"/>
      <c r="E30" s="427"/>
      <c r="F30" s="427"/>
      <c r="G30" s="427"/>
      <c r="H30" s="427"/>
      <c r="I30" s="65"/>
      <c r="J30" s="472"/>
      <c r="K30" s="175"/>
      <c r="L30" s="175"/>
      <c r="M30" s="175"/>
      <c r="N30" s="175"/>
      <c r="O30" s="175"/>
      <c r="P30" s="44"/>
      <c r="R30" s="43"/>
      <c r="S30" s="472"/>
      <c r="T30" s="175"/>
      <c r="U30" s="175"/>
      <c r="V30" s="175"/>
      <c r="W30" s="175"/>
      <c r="X30" s="175"/>
      <c r="Y30" s="65"/>
      <c r="Z30" s="472"/>
      <c r="AA30" s="421"/>
      <c r="AB30" s="421"/>
      <c r="AC30" s="421"/>
      <c r="AD30" s="421"/>
      <c r="AE30" s="421"/>
    </row>
    <row r="31" spans="2:31" ht="23.1" customHeight="1" thickBot="1">
      <c r="B31" s="43"/>
      <c r="C31" s="472"/>
      <c r="D31" s="427"/>
      <c r="E31" s="427"/>
      <c r="F31" s="427"/>
      <c r="G31" s="427"/>
      <c r="H31" s="427"/>
      <c r="I31" s="65"/>
      <c r="J31" s="472"/>
      <c r="K31" s="176"/>
      <c r="L31" s="176"/>
      <c r="M31" s="176"/>
      <c r="N31" s="176"/>
      <c r="O31" s="176"/>
      <c r="P31" s="44"/>
      <c r="R31" s="43"/>
      <c r="S31" s="472"/>
      <c r="T31" s="176"/>
      <c r="U31" s="176"/>
      <c r="V31" s="176"/>
      <c r="W31" s="176"/>
      <c r="X31" s="176"/>
      <c r="Y31" s="65"/>
      <c r="Z31" s="472"/>
      <c r="AA31" s="422"/>
      <c r="AB31" s="422"/>
      <c r="AC31" s="422"/>
      <c r="AD31" s="422"/>
      <c r="AE31" s="422"/>
    </row>
    <row r="32" spans="2:31" ht="23.1" customHeight="1" thickBot="1">
      <c r="B32" s="43"/>
      <c r="C32" s="227"/>
      <c r="D32" s="230"/>
      <c r="E32" s="230"/>
      <c r="F32" s="230"/>
      <c r="G32" s="230"/>
      <c r="H32" s="230"/>
      <c r="I32" s="65"/>
      <c r="J32" s="227"/>
      <c r="K32" s="230"/>
      <c r="L32" s="230"/>
      <c r="M32" s="230"/>
      <c r="N32" s="230"/>
      <c r="O32" s="230"/>
      <c r="P32" s="44"/>
      <c r="R32" s="43"/>
      <c r="S32" s="227"/>
      <c r="T32" s="230"/>
      <c r="U32" s="230"/>
      <c r="V32" s="230"/>
      <c r="W32" s="230"/>
      <c r="X32" s="230"/>
      <c r="Y32" s="65"/>
      <c r="Z32" s="227"/>
      <c r="AA32" s="230"/>
      <c r="AB32" s="230"/>
      <c r="AC32" s="230"/>
      <c r="AD32" s="230"/>
      <c r="AE32" s="230"/>
    </row>
    <row r="33" spans="2:31" ht="23.1" customHeight="1" thickBot="1">
      <c r="B33" s="42">
        <v>2</v>
      </c>
      <c r="R33" s="42">
        <v>2</v>
      </c>
    </row>
    <row r="34" spans="2:31" ht="23.1" customHeight="1">
      <c r="B34" s="43"/>
      <c r="C34" s="416" t="s">
        <v>148</v>
      </c>
      <c r="D34" s="416"/>
      <c r="E34" s="416"/>
      <c r="F34" s="416"/>
      <c r="G34" s="416"/>
      <c r="H34" s="416"/>
      <c r="J34" s="416" t="s">
        <v>149</v>
      </c>
      <c r="K34" s="416"/>
      <c r="L34" s="416"/>
      <c r="M34" s="416"/>
      <c r="N34" s="416"/>
      <c r="O34" s="416"/>
      <c r="R34" s="43"/>
      <c r="S34" s="416" t="s">
        <v>148</v>
      </c>
      <c r="T34" s="416"/>
      <c r="U34" s="416"/>
      <c r="V34" s="416"/>
      <c r="W34" s="416"/>
      <c r="X34" s="416"/>
      <c r="Z34" s="502" t="s">
        <v>149</v>
      </c>
      <c r="AA34" s="522"/>
      <c r="AB34" s="522"/>
      <c r="AC34" s="522"/>
      <c r="AD34" s="522"/>
      <c r="AE34" s="523"/>
    </row>
    <row r="35" spans="2:31" ht="23.1" customHeight="1">
      <c r="B35" s="43"/>
      <c r="C35" s="66"/>
      <c r="D35" s="232"/>
      <c r="E35" s="233">
        <v>2</v>
      </c>
      <c r="F35" s="234" t="s">
        <v>150</v>
      </c>
      <c r="G35" s="104"/>
      <c r="H35" s="67"/>
      <c r="I35" s="68"/>
      <c r="J35" s="66"/>
      <c r="K35" s="232"/>
      <c r="L35" s="233">
        <v>1</v>
      </c>
      <c r="M35" s="234" t="s">
        <v>151</v>
      </c>
      <c r="N35" s="104"/>
      <c r="O35" s="67"/>
      <c r="R35" s="43"/>
      <c r="S35" s="66"/>
      <c r="T35" s="232"/>
      <c r="U35" s="233">
        <v>1</v>
      </c>
      <c r="V35" s="234" t="s">
        <v>150</v>
      </c>
      <c r="W35" s="104"/>
      <c r="X35" s="67"/>
      <c r="Y35" s="68"/>
      <c r="Z35" s="66"/>
      <c r="AA35" s="232"/>
      <c r="AB35" s="233">
        <v>2</v>
      </c>
      <c r="AC35" s="234" t="s">
        <v>151</v>
      </c>
      <c r="AD35" s="104"/>
      <c r="AE35" s="67"/>
    </row>
    <row r="36" spans="2:31" ht="23.1" customHeight="1" thickBot="1">
      <c r="B36" s="43"/>
      <c r="C36" s="69"/>
      <c r="D36" s="70"/>
      <c r="E36" s="70" t="s">
        <v>152</v>
      </c>
      <c r="F36" s="70" t="s">
        <v>2102</v>
      </c>
      <c r="G36" s="70" t="s">
        <v>2103</v>
      </c>
      <c r="H36" s="71"/>
      <c r="I36" s="65"/>
      <c r="J36" s="69"/>
      <c r="K36" s="70"/>
      <c r="L36" s="70" t="s">
        <v>154</v>
      </c>
      <c r="M36" s="70" t="s">
        <v>992</v>
      </c>
      <c r="N36" s="70" t="s">
        <v>859</v>
      </c>
      <c r="O36" s="71"/>
      <c r="P36" s="44"/>
      <c r="R36" s="43"/>
      <c r="S36" s="69"/>
      <c r="T36" s="70"/>
      <c r="U36" s="70" t="s">
        <v>152</v>
      </c>
      <c r="V36" s="70" t="s">
        <v>992</v>
      </c>
      <c r="W36" s="70" t="s">
        <v>859</v>
      </c>
      <c r="X36" s="71"/>
      <c r="Y36" s="65"/>
      <c r="Z36" s="69"/>
      <c r="AA36" s="70"/>
      <c r="AB36" s="70" t="s">
        <v>154</v>
      </c>
      <c r="AC36" s="231" t="s">
        <v>2102</v>
      </c>
      <c r="AD36" s="231" t="s">
        <v>2103</v>
      </c>
      <c r="AE36" s="71"/>
    </row>
    <row r="37" spans="2:31" s="45" customFormat="1" ht="23.1" customHeight="1" thickBot="1">
      <c r="B37" s="43"/>
      <c r="C37" s="72"/>
      <c r="D37" s="73">
        <f>7+D6</f>
        <v>45915</v>
      </c>
      <c r="E37" s="73">
        <f>7+E6</f>
        <v>45916</v>
      </c>
      <c r="F37" s="73">
        <f>7+F6</f>
        <v>45917</v>
      </c>
      <c r="G37" s="73">
        <f>7+G6</f>
        <v>45918</v>
      </c>
      <c r="H37" s="73">
        <f>7+H6</f>
        <v>45919</v>
      </c>
      <c r="I37" s="74"/>
      <c r="J37" s="75"/>
      <c r="K37" s="76">
        <f>7+K6</f>
        <v>44459</v>
      </c>
      <c r="L37" s="76">
        <f>7+L6</f>
        <v>44460</v>
      </c>
      <c r="M37" s="76">
        <f>7+M6</f>
        <v>44461</v>
      </c>
      <c r="N37" s="76">
        <f>7+N6</f>
        <v>44462</v>
      </c>
      <c r="O37" s="76">
        <f>7+O6</f>
        <v>44463</v>
      </c>
      <c r="R37" s="43"/>
      <c r="S37" s="72"/>
      <c r="T37" s="73">
        <f>7+T6</f>
        <v>44459</v>
      </c>
      <c r="U37" s="73">
        <f>7+U6</f>
        <v>44460</v>
      </c>
      <c r="V37" s="73">
        <f>7+V6</f>
        <v>44461</v>
      </c>
      <c r="W37" s="73">
        <f>7+W6</f>
        <v>44462</v>
      </c>
      <c r="X37" s="73">
        <f>7+X6</f>
        <v>44463</v>
      </c>
      <c r="Y37" s="74"/>
      <c r="Z37" s="75"/>
      <c r="AA37" s="76" t="s">
        <v>1794</v>
      </c>
      <c r="AB37" s="76" t="s">
        <v>1795</v>
      </c>
      <c r="AC37" s="76" t="s">
        <v>1796</v>
      </c>
      <c r="AD37" s="76" t="s">
        <v>1797</v>
      </c>
      <c r="AE37" s="76" t="s">
        <v>1798</v>
      </c>
    </row>
    <row r="38" spans="2:31" ht="23.1" customHeight="1" thickBot="1">
      <c r="B38" s="43"/>
      <c r="C38" s="471" t="s">
        <v>155</v>
      </c>
      <c r="D38" s="427" t="s">
        <v>892</v>
      </c>
      <c r="E38" s="427" t="s">
        <v>892</v>
      </c>
      <c r="F38" s="427" t="s">
        <v>892</v>
      </c>
      <c r="G38" s="427" t="s">
        <v>892</v>
      </c>
      <c r="H38" s="427" t="s">
        <v>892</v>
      </c>
      <c r="J38" s="471" t="s">
        <v>155</v>
      </c>
      <c r="K38" s="92" t="s">
        <v>977</v>
      </c>
      <c r="L38" s="79" t="s">
        <v>156</v>
      </c>
      <c r="M38" s="80" t="s">
        <v>157</v>
      </c>
      <c r="N38" s="81" t="s">
        <v>102</v>
      </c>
      <c r="O38" s="427" t="s">
        <v>990</v>
      </c>
      <c r="R38" s="43"/>
      <c r="S38" s="471" t="s">
        <v>155</v>
      </c>
      <c r="T38" s="77" t="s">
        <v>1466</v>
      </c>
      <c r="U38" s="77" t="s">
        <v>1466</v>
      </c>
      <c r="V38" s="77" t="s">
        <v>1466</v>
      </c>
      <c r="W38" s="427" t="s">
        <v>892</v>
      </c>
      <c r="X38" s="427" t="s">
        <v>892</v>
      </c>
      <c r="Z38" s="502" t="s">
        <v>155</v>
      </c>
      <c r="AA38" s="420" t="s">
        <v>990</v>
      </c>
      <c r="AB38" s="420" t="s">
        <v>990</v>
      </c>
      <c r="AC38" s="420" t="s">
        <v>990</v>
      </c>
      <c r="AD38" s="420" t="s">
        <v>990</v>
      </c>
      <c r="AE38" s="420" t="s">
        <v>990</v>
      </c>
    </row>
    <row r="39" spans="2:31" ht="23.1" customHeight="1" thickBot="1">
      <c r="B39" s="43"/>
      <c r="C39" s="471"/>
      <c r="D39" s="427"/>
      <c r="E39" s="427"/>
      <c r="F39" s="427"/>
      <c r="G39" s="427"/>
      <c r="H39" s="427"/>
      <c r="J39" s="471"/>
      <c r="K39" s="94" t="s">
        <v>173</v>
      </c>
      <c r="L39" s="84" t="s">
        <v>159</v>
      </c>
      <c r="M39" s="85" t="s">
        <v>160</v>
      </c>
      <c r="N39" s="86" t="s">
        <v>161</v>
      </c>
      <c r="O39" s="427"/>
      <c r="R39" s="43"/>
      <c r="S39" s="471"/>
      <c r="T39" s="82" t="s">
        <v>1657</v>
      </c>
      <c r="U39" s="82" t="s">
        <v>1656</v>
      </c>
      <c r="V39" s="82" t="s">
        <v>1655</v>
      </c>
      <c r="W39" s="427"/>
      <c r="X39" s="427"/>
      <c r="Z39" s="503"/>
      <c r="AA39" s="421"/>
      <c r="AB39" s="421"/>
      <c r="AC39" s="421"/>
      <c r="AD39" s="421"/>
      <c r="AE39" s="421"/>
    </row>
    <row r="40" spans="2:31" ht="23.1" customHeight="1" thickBot="1">
      <c r="B40" s="43"/>
      <c r="C40" s="471"/>
      <c r="D40" s="427"/>
      <c r="E40" s="427"/>
      <c r="F40" s="427"/>
      <c r="G40" s="427"/>
      <c r="H40" s="427"/>
      <c r="J40" s="471"/>
      <c r="K40" s="96" t="s">
        <v>856</v>
      </c>
      <c r="L40" s="146" t="s">
        <v>598</v>
      </c>
      <c r="M40" s="90" t="s">
        <v>164</v>
      </c>
      <c r="N40" s="91" t="s">
        <v>856</v>
      </c>
      <c r="O40" s="427"/>
      <c r="R40" s="43"/>
      <c r="S40" s="471"/>
      <c r="T40" s="87" t="s">
        <v>435</v>
      </c>
      <c r="U40" s="87" t="s">
        <v>435</v>
      </c>
      <c r="V40" s="87" t="s">
        <v>435</v>
      </c>
      <c r="W40" s="427"/>
      <c r="X40" s="427"/>
      <c r="Z40" s="504"/>
      <c r="AA40" s="422"/>
      <c r="AB40" s="422"/>
      <c r="AC40" s="422"/>
      <c r="AD40" s="422"/>
      <c r="AE40" s="422"/>
    </row>
    <row r="41" spans="2:31" ht="23.1" customHeight="1" thickBot="1">
      <c r="B41" s="43"/>
      <c r="C41" s="471" t="s">
        <v>165</v>
      </c>
      <c r="D41" s="427" t="s">
        <v>892</v>
      </c>
      <c r="E41" s="427" t="s">
        <v>892</v>
      </c>
      <c r="F41" s="427" t="s">
        <v>892</v>
      </c>
      <c r="G41" s="427" t="s">
        <v>892</v>
      </c>
      <c r="H41" s="427" t="s">
        <v>892</v>
      </c>
      <c r="J41" s="471" t="s">
        <v>165</v>
      </c>
      <c r="K41" s="92" t="s">
        <v>977</v>
      </c>
      <c r="L41" s="79" t="s">
        <v>156</v>
      </c>
      <c r="M41" s="80" t="s">
        <v>157</v>
      </c>
      <c r="N41" s="81" t="s">
        <v>102</v>
      </c>
      <c r="O41" s="427" t="s">
        <v>990</v>
      </c>
      <c r="R41" s="43"/>
      <c r="S41" s="471" t="s">
        <v>165</v>
      </c>
      <c r="T41" s="77" t="s">
        <v>1466</v>
      </c>
      <c r="U41" s="77" t="s">
        <v>1466</v>
      </c>
      <c r="V41" s="77" t="s">
        <v>1466</v>
      </c>
      <c r="W41" s="427" t="s">
        <v>892</v>
      </c>
      <c r="X41" s="427" t="s">
        <v>892</v>
      </c>
      <c r="Z41" s="416" t="s">
        <v>165</v>
      </c>
      <c r="AA41" s="420" t="s">
        <v>990</v>
      </c>
      <c r="AB41" s="420" t="s">
        <v>990</v>
      </c>
      <c r="AC41" s="420" t="s">
        <v>990</v>
      </c>
      <c r="AD41" s="420" t="s">
        <v>990</v>
      </c>
      <c r="AE41" s="420" t="s">
        <v>990</v>
      </c>
    </row>
    <row r="42" spans="2:31" ht="23.1" customHeight="1" thickBot="1">
      <c r="B42" s="43"/>
      <c r="C42" s="471"/>
      <c r="D42" s="427"/>
      <c r="E42" s="427"/>
      <c r="F42" s="427"/>
      <c r="G42" s="427"/>
      <c r="H42" s="427"/>
      <c r="J42" s="471"/>
      <c r="K42" s="94" t="s">
        <v>173</v>
      </c>
      <c r="L42" s="84" t="s">
        <v>159</v>
      </c>
      <c r="M42" s="85" t="s">
        <v>166</v>
      </c>
      <c r="N42" s="86" t="s">
        <v>161</v>
      </c>
      <c r="O42" s="427"/>
      <c r="R42" s="43"/>
      <c r="S42" s="471"/>
      <c r="T42" s="82" t="s">
        <v>1653</v>
      </c>
      <c r="U42" s="82" t="s">
        <v>1652</v>
      </c>
      <c r="V42" s="82" t="s">
        <v>1651</v>
      </c>
      <c r="W42" s="427"/>
      <c r="X42" s="427"/>
      <c r="Z42" s="429"/>
      <c r="AA42" s="421"/>
      <c r="AB42" s="421"/>
      <c r="AC42" s="421"/>
      <c r="AD42" s="421"/>
      <c r="AE42" s="421"/>
    </row>
    <row r="43" spans="2:31" ht="23.1" customHeight="1" thickBot="1">
      <c r="B43" s="43"/>
      <c r="C43" s="471"/>
      <c r="D43" s="427"/>
      <c r="E43" s="427"/>
      <c r="F43" s="427"/>
      <c r="G43" s="427"/>
      <c r="H43" s="427"/>
      <c r="J43" s="471"/>
      <c r="K43" s="96" t="s">
        <v>856</v>
      </c>
      <c r="L43" s="146" t="s">
        <v>598</v>
      </c>
      <c r="M43" s="90" t="s">
        <v>164</v>
      </c>
      <c r="N43" s="91" t="s">
        <v>856</v>
      </c>
      <c r="O43" s="427"/>
      <c r="R43" s="43"/>
      <c r="S43" s="471"/>
      <c r="T43" s="87" t="s">
        <v>435</v>
      </c>
      <c r="U43" s="87" t="s">
        <v>435</v>
      </c>
      <c r="V43" s="87" t="s">
        <v>435</v>
      </c>
      <c r="W43" s="427"/>
      <c r="X43" s="427"/>
      <c r="Z43" s="430"/>
      <c r="AA43" s="422"/>
      <c r="AB43" s="422"/>
      <c r="AC43" s="422"/>
      <c r="AD43" s="422"/>
      <c r="AE43" s="422"/>
    </row>
    <row r="44" spans="2:31" ht="23.1" customHeight="1" thickBot="1">
      <c r="B44" s="43"/>
      <c r="C44" s="471" t="s">
        <v>168</v>
      </c>
      <c r="D44" s="110" t="s">
        <v>28</v>
      </c>
      <c r="E44" s="78" t="s">
        <v>643</v>
      </c>
      <c r="F44" s="77" t="s">
        <v>266</v>
      </c>
      <c r="G44" s="77" t="s">
        <v>28</v>
      </c>
      <c r="H44" s="78" t="s">
        <v>643</v>
      </c>
      <c r="J44" s="471" t="s">
        <v>168</v>
      </c>
      <c r="K44" s="79" t="s">
        <v>978</v>
      </c>
      <c r="L44" s="78" t="s">
        <v>97</v>
      </c>
      <c r="M44" s="80" t="s">
        <v>170</v>
      </c>
      <c r="N44" s="77" t="s">
        <v>158</v>
      </c>
      <c r="O44" s="77" t="s">
        <v>158</v>
      </c>
      <c r="R44" s="43"/>
      <c r="S44" s="471" t="s">
        <v>168</v>
      </c>
      <c r="T44" s="79" t="s">
        <v>1486</v>
      </c>
      <c r="U44" s="92" t="s">
        <v>1468</v>
      </c>
      <c r="V44" s="79" t="s">
        <v>1486</v>
      </c>
      <c r="W44" s="93" t="s">
        <v>31</v>
      </c>
      <c r="X44" s="81" t="s">
        <v>33</v>
      </c>
      <c r="Z44" s="416" t="s">
        <v>168</v>
      </c>
      <c r="AA44" s="93" t="s">
        <v>113</v>
      </c>
      <c r="AB44" s="78" t="s">
        <v>1498</v>
      </c>
      <c r="AC44" s="93" t="s">
        <v>1555</v>
      </c>
      <c r="AD44" s="78" t="s">
        <v>1498</v>
      </c>
      <c r="AE44" s="110" t="s">
        <v>1629</v>
      </c>
    </row>
    <row r="45" spans="2:31" ht="23.1" customHeight="1" thickBot="1">
      <c r="B45" s="43"/>
      <c r="C45" s="471"/>
      <c r="D45" s="111" t="s">
        <v>996</v>
      </c>
      <c r="E45" s="83" t="s">
        <v>209</v>
      </c>
      <c r="F45" s="111" t="s">
        <v>997</v>
      </c>
      <c r="G45" s="82" t="s">
        <v>997</v>
      </c>
      <c r="H45" s="83" t="s">
        <v>245</v>
      </c>
      <c r="J45" s="471"/>
      <c r="K45" s="84" t="s">
        <v>172</v>
      </c>
      <c r="L45" s="83" t="s">
        <v>175</v>
      </c>
      <c r="M45" s="85" t="s">
        <v>160</v>
      </c>
      <c r="N45" s="82" t="s">
        <v>174</v>
      </c>
      <c r="O45" s="82" t="s">
        <v>162</v>
      </c>
      <c r="R45" s="43"/>
      <c r="S45" s="471"/>
      <c r="T45" s="84" t="s">
        <v>1222</v>
      </c>
      <c r="U45" s="94" t="s">
        <v>1648</v>
      </c>
      <c r="V45" s="84" t="s">
        <v>1223</v>
      </c>
      <c r="W45" s="95" t="s">
        <v>171</v>
      </c>
      <c r="X45" s="86" t="s">
        <v>193</v>
      </c>
      <c r="Z45" s="429"/>
      <c r="AA45" s="95" t="s">
        <v>1708</v>
      </c>
      <c r="AB45" s="83" t="s">
        <v>238</v>
      </c>
      <c r="AC45" s="95" t="s">
        <v>1649</v>
      </c>
      <c r="AD45" s="83" t="s">
        <v>246</v>
      </c>
      <c r="AE45" s="111" t="s">
        <v>1628</v>
      </c>
    </row>
    <row r="46" spans="2:31" ht="23.1" customHeight="1" thickBot="1">
      <c r="B46" s="43"/>
      <c r="C46" s="471"/>
      <c r="D46" s="87" t="s">
        <v>435</v>
      </c>
      <c r="E46" s="88" t="s">
        <v>1025</v>
      </c>
      <c r="F46" s="87" t="s">
        <v>435</v>
      </c>
      <c r="G46" s="87" t="s">
        <v>435</v>
      </c>
      <c r="H46" s="88" t="s">
        <v>247</v>
      </c>
      <c r="J46" s="471"/>
      <c r="K46" s="146" t="s">
        <v>598</v>
      </c>
      <c r="L46" s="88" t="s">
        <v>179</v>
      </c>
      <c r="M46" s="90" t="s">
        <v>164</v>
      </c>
      <c r="N46" s="87" t="s">
        <v>437</v>
      </c>
      <c r="O46" s="87" t="s">
        <v>437</v>
      </c>
      <c r="R46" s="43"/>
      <c r="S46" s="471"/>
      <c r="T46" s="89" t="s">
        <v>176</v>
      </c>
      <c r="U46" s="96" t="s">
        <v>856</v>
      </c>
      <c r="V46" s="89" t="s">
        <v>176</v>
      </c>
      <c r="W46" s="97" t="s">
        <v>177</v>
      </c>
      <c r="X46" s="91" t="s">
        <v>856</v>
      </c>
      <c r="Z46" s="430"/>
      <c r="AA46" s="97" t="s">
        <v>177</v>
      </c>
      <c r="AB46" s="88" t="s">
        <v>179</v>
      </c>
      <c r="AC46" s="97" t="s">
        <v>215</v>
      </c>
      <c r="AD46" s="88" t="s">
        <v>179</v>
      </c>
      <c r="AE46" s="112" t="s">
        <v>437</v>
      </c>
    </row>
    <row r="47" spans="2:31" ht="23.1" customHeight="1" thickBot="1">
      <c r="B47" s="43"/>
      <c r="C47" s="471" t="s">
        <v>180</v>
      </c>
      <c r="D47" s="110" t="s">
        <v>28</v>
      </c>
      <c r="E47" s="78" t="s">
        <v>643</v>
      </c>
      <c r="F47" s="77" t="s">
        <v>266</v>
      </c>
      <c r="G47" s="77" t="s">
        <v>28</v>
      </c>
      <c r="H47" s="78" t="s">
        <v>643</v>
      </c>
      <c r="J47" s="471" t="s">
        <v>180</v>
      </c>
      <c r="K47" s="427" t="s">
        <v>990</v>
      </c>
      <c r="L47" s="78" t="s">
        <v>97</v>
      </c>
      <c r="M47" s="80" t="s">
        <v>170</v>
      </c>
      <c r="N47" s="77" t="s">
        <v>158</v>
      </c>
      <c r="O47" s="77" t="s">
        <v>158</v>
      </c>
      <c r="R47" s="43"/>
      <c r="S47" s="471" t="s">
        <v>180</v>
      </c>
      <c r="T47" s="427" t="s">
        <v>892</v>
      </c>
      <c r="U47" s="92" t="s">
        <v>1468</v>
      </c>
      <c r="V47" s="79" t="s">
        <v>1486</v>
      </c>
      <c r="W47" s="93" t="s">
        <v>31</v>
      </c>
      <c r="X47" s="81" t="s">
        <v>33</v>
      </c>
      <c r="Z47" s="416" t="s">
        <v>180</v>
      </c>
      <c r="AA47" s="93" t="s">
        <v>113</v>
      </c>
      <c r="AB47" s="78" t="s">
        <v>97</v>
      </c>
      <c r="AC47" s="93" t="s">
        <v>1555</v>
      </c>
      <c r="AD47" s="78" t="s">
        <v>1498</v>
      </c>
      <c r="AE47" s="110" t="s">
        <v>1629</v>
      </c>
    </row>
    <row r="48" spans="2:31" ht="23.1" customHeight="1" thickBot="1">
      <c r="B48" s="43"/>
      <c r="C48" s="471"/>
      <c r="D48" s="111" t="s">
        <v>996</v>
      </c>
      <c r="E48" s="83" t="s">
        <v>209</v>
      </c>
      <c r="F48" s="111" t="s">
        <v>997</v>
      </c>
      <c r="G48" s="82" t="s">
        <v>997</v>
      </c>
      <c r="H48" s="83" t="s">
        <v>245</v>
      </c>
      <c r="J48" s="471"/>
      <c r="K48" s="427"/>
      <c r="L48" s="83" t="s">
        <v>175</v>
      </c>
      <c r="M48" s="85" t="s">
        <v>166</v>
      </c>
      <c r="N48" s="82" t="s">
        <v>183</v>
      </c>
      <c r="O48" s="82" t="s">
        <v>167</v>
      </c>
      <c r="R48" s="43"/>
      <c r="S48" s="471"/>
      <c r="T48" s="427"/>
      <c r="U48" s="94" t="s">
        <v>1648</v>
      </c>
      <c r="V48" s="84" t="s">
        <v>1223</v>
      </c>
      <c r="W48" s="95" t="s">
        <v>171</v>
      </c>
      <c r="X48" s="86" t="s">
        <v>193</v>
      </c>
      <c r="Z48" s="429"/>
      <c r="AA48" s="95" t="s">
        <v>1708</v>
      </c>
      <c r="AB48" s="83" t="s">
        <v>238</v>
      </c>
      <c r="AC48" s="95" t="s">
        <v>1647</v>
      </c>
      <c r="AD48" s="83" t="s">
        <v>246</v>
      </c>
      <c r="AE48" s="111" t="s">
        <v>1628</v>
      </c>
    </row>
    <row r="49" spans="2:31" ht="23.1" customHeight="1" thickBot="1">
      <c r="B49" s="43"/>
      <c r="C49" s="471"/>
      <c r="D49" s="87" t="s">
        <v>435</v>
      </c>
      <c r="E49" s="88" t="s">
        <v>1025</v>
      </c>
      <c r="F49" s="87" t="s">
        <v>435</v>
      </c>
      <c r="G49" s="87" t="s">
        <v>435</v>
      </c>
      <c r="H49" s="88" t="s">
        <v>247</v>
      </c>
      <c r="J49" s="471"/>
      <c r="K49" s="427"/>
      <c r="L49" s="88" t="s">
        <v>179</v>
      </c>
      <c r="M49" s="90" t="s">
        <v>164</v>
      </c>
      <c r="N49" s="87" t="s">
        <v>437</v>
      </c>
      <c r="O49" s="87" t="s">
        <v>437</v>
      </c>
      <c r="R49" s="43"/>
      <c r="S49" s="471"/>
      <c r="T49" s="427"/>
      <c r="U49" s="96" t="s">
        <v>856</v>
      </c>
      <c r="V49" s="89" t="s">
        <v>176</v>
      </c>
      <c r="W49" s="97" t="s">
        <v>177</v>
      </c>
      <c r="X49" s="91" t="s">
        <v>856</v>
      </c>
      <c r="Z49" s="430"/>
      <c r="AA49" s="97" t="s">
        <v>177</v>
      </c>
      <c r="AB49" s="88" t="s">
        <v>179</v>
      </c>
      <c r="AC49" s="97" t="s">
        <v>215</v>
      </c>
      <c r="AD49" s="88" t="s">
        <v>179</v>
      </c>
      <c r="AE49" s="112" t="s">
        <v>437</v>
      </c>
    </row>
    <row r="50" spans="2:31" s="44" customFormat="1" ht="23.1" customHeight="1" thickBot="1">
      <c r="B50" s="43"/>
      <c r="C50" s="98" t="s">
        <v>185</v>
      </c>
      <c r="D50" s="222" t="s">
        <v>186</v>
      </c>
      <c r="E50" s="222" t="s">
        <v>186</v>
      </c>
      <c r="F50" s="222" t="s">
        <v>186</v>
      </c>
      <c r="G50" s="222" t="s">
        <v>186</v>
      </c>
      <c r="H50" s="222" t="s">
        <v>186</v>
      </c>
      <c r="I50" s="38"/>
      <c r="J50" s="221" t="s">
        <v>185</v>
      </c>
      <c r="K50" s="99" t="s">
        <v>187</v>
      </c>
      <c r="L50" s="99" t="s">
        <v>187</v>
      </c>
      <c r="M50" s="222" t="s">
        <v>187</v>
      </c>
      <c r="N50" s="222" t="s">
        <v>187</v>
      </c>
      <c r="O50" s="99" t="s">
        <v>187</v>
      </c>
      <c r="R50" s="43"/>
      <c r="S50" s="98" t="s">
        <v>185</v>
      </c>
      <c r="T50" s="222" t="s">
        <v>186</v>
      </c>
      <c r="U50" s="222" t="s">
        <v>186</v>
      </c>
      <c r="V50" s="222" t="s">
        <v>186</v>
      </c>
      <c r="W50" s="222" t="s">
        <v>186</v>
      </c>
      <c r="X50" s="222" t="s">
        <v>186</v>
      </c>
      <c r="Y50" s="38"/>
      <c r="Z50" s="221" t="s">
        <v>185</v>
      </c>
      <c r="AA50" s="99" t="s">
        <v>187</v>
      </c>
      <c r="AB50" s="99" t="s">
        <v>187</v>
      </c>
      <c r="AC50" s="222" t="s">
        <v>187</v>
      </c>
      <c r="AD50" s="222" t="s">
        <v>187</v>
      </c>
      <c r="AE50" s="337" t="s">
        <v>187</v>
      </c>
    </row>
    <row r="51" spans="2:31" ht="23.1" customHeight="1" thickBot="1">
      <c r="B51" s="43"/>
      <c r="C51" s="502" t="s">
        <v>188</v>
      </c>
      <c r="D51" s="93" t="s">
        <v>31</v>
      </c>
      <c r="E51" s="77" t="s">
        <v>266</v>
      </c>
      <c r="F51" s="455" t="s">
        <v>1255</v>
      </c>
      <c r="G51" s="339" t="s">
        <v>258</v>
      </c>
      <c r="H51" s="78" t="s">
        <v>17</v>
      </c>
      <c r="J51" s="416" t="s">
        <v>188</v>
      </c>
      <c r="K51" s="78" t="s">
        <v>979</v>
      </c>
      <c r="L51" s="93" t="s">
        <v>980</v>
      </c>
      <c r="M51" s="420" t="s">
        <v>990</v>
      </c>
      <c r="N51" s="79" t="s">
        <v>978</v>
      </c>
      <c r="O51" s="100" t="s">
        <v>191</v>
      </c>
      <c r="R51" s="43"/>
      <c r="S51" s="471" t="s">
        <v>188</v>
      </c>
      <c r="T51" s="78" t="s">
        <v>643</v>
      </c>
      <c r="U51" s="80" t="s">
        <v>189</v>
      </c>
      <c r="V51" s="78" t="s">
        <v>1485</v>
      </c>
      <c r="W51" s="100" t="s">
        <v>190</v>
      </c>
      <c r="X51" s="78" t="s">
        <v>643</v>
      </c>
      <c r="Z51" s="416" t="s">
        <v>188</v>
      </c>
      <c r="AA51" s="110" t="s">
        <v>1629</v>
      </c>
      <c r="AB51" s="110" t="s">
        <v>1629</v>
      </c>
      <c r="AC51" s="223"/>
      <c r="AD51" s="77" t="s">
        <v>1630</v>
      </c>
      <c r="AE51" s="339" t="s">
        <v>191</v>
      </c>
    </row>
    <row r="52" spans="2:31" ht="23.1" customHeight="1" thickBot="1">
      <c r="B52" s="43"/>
      <c r="C52" s="503"/>
      <c r="D52" s="95" t="s">
        <v>1706</v>
      </c>
      <c r="E52" s="82" t="s">
        <v>997</v>
      </c>
      <c r="F52" s="427"/>
      <c r="G52" s="340" t="s">
        <v>1786</v>
      </c>
      <c r="H52" s="83" t="s">
        <v>268</v>
      </c>
      <c r="J52" s="429"/>
      <c r="K52" s="83" t="s">
        <v>182</v>
      </c>
      <c r="L52" s="95" t="s">
        <v>195</v>
      </c>
      <c r="M52" s="421"/>
      <c r="N52" s="84" t="s">
        <v>196</v>
      </c>
      <c r="O52" s="101" t="s">
        <v>175</v>
      </c>
      <c r="R52" s="43"/>
      <c r="S52" s="471"/>
      <c r="T52" s="83" t="s">
        <v>181</v>
      </c>
      <c r="U52" s="85" t="s">
        <v>192</v>
      </c>
      <c r="V52" s="83" t="s">
        <v>1643</v>
      </c>
      <c r="W52" s="101" t="s">
        <v>1639</v>
      </c>
      <c r="X52" s="83" t="s">
        <v>1642</v>
      </c>
      <c r="Z52" s="429"/>
      <c r="AA52" s="111" t="s">
        <v>1646</v>
      </c>
      <c r="AB52" s="111" t="s">
        <v>1646</v>
      </c>
      <c r="AC52" s="225" t="s">
        <v>1295</v>
      </c>
      <c r="AD52" s="82" t="s">
        <v>1628</v>
      </c>
      <c r="AE52" s="340" t="s">
        <v>1659</v>
      </c>
    </row>
    <row r="53" spans="2:31" ht="23.1" customHeight="1" thickBot="1">
      <c r="B53" s="43"/>
      <c r="C53" s="504"/>
      <c r="D53" s="97" t="s">
        <v>215</v>
      </c>
      <c r="E53" s="87" t="s">
        <v>435</v>
      </c>
      <c r="F53" s="427"/>
      <c r="G53" s="341" t="s">
        <v>1787</v>
      </c>
      <c r="H53" s="88" t="s">
        <v>247</v>
      </c>
      <c r="J53" s="430"/>
      <c r="K53" s="88" t="s">
        <v>184</v>
      </c>
      <c r="L53" s="97" t="s">
        <v>197</v>
      </c>
      <c r="M53" s="422"/>
      <c r="N53" s="89" t="s">
        <v>198</v>
      </c>
      <c r="O53" s="102" t="s">
        <v>199</v>
      </c>
      <c r="R53" s="43"/>
      <c r="S53" s="471"/>
      <c r="T53" s="88" t="s">
        <v>163</v>
      </c>
      <c r="U53" s="90" t="s">
        <v>1307</v>
      </c>
      <c r="V53" s="88" t="s">
        <v>163</v>
      </c>
      <c r="W53" s="102" t="s">
        <v>1601</v>
      </c>
      <c r="X53" s="88" t="s">
        <v>163</v>
      </c>
      <c r="Z53" s="430"/>
      <c r="AA53" s="87" t="s">
        <v>437</v>
      </c>
      <c r="AB53" s="87" t="s">
        <v>437</v>
      </c>
      <c r="AC53" s="307"/>
      <c r="AD53" s="87" t="s">
        <v>437</v>
      </c>
      <c r="AE53" s="341" t="s">
        <v>1654</v>
      </c>
    </row>
    <row r="54" spans="2:31" ht="23.1" customHeight="1" thickBot="1">
      <c r="B54" s="43"/>
      <c r="C54" s="416" t="s">
        <v>200</v>
      </c>
      <c r="D54" s="93" t="s">
        <v>31</v>
      </c>
      <c r="E54" s="77" t="s">
        <v>266</v>
      </c>
      <c r="F54" s="455" t="s">
        <v>1255</v>
      </c>
      <c r="G54" s="339" t="s">
        <v>258</v>
      </c>
      <c r="H54" s="78" t="s">
        <v>17</v>
      </c>
      <c r="J54" s="416" t="s">
        <v>200</v>
      </c>
      <c r="K54" s="78" t="s">
        <v>979</v>
      </c>
      <c r="L54" s="93" t="s">
        <v>980</v>
      </c>
      <c r="M54" s="420" t="s">
        <v>990</v>
      </c>
      <c r="N54" s="79" t="s">
        <v>978</v>
      </c>
      <c r="O54" s="100" t="s">
        <v>191</v>
      </c>
      <c r="R54" s="43"/>
      <c r="S54" s="471" t="s">
        <v>200</v>
      </c>
      <c r="T54" s="78" t="s">
        <v>643</v>
      </c>
      <c r="U54" s="80" t="s">
        <v>189</v>
      </c>
      <c r="V54" s="78" t="s">
        <v>1485</v>
      </c>
      <c r="W54" s="100" t="s">
        <v>190</v>
      </c>
      <c r="X54" s="78" t="s">
        <v>643</v>
      </c>
      <c r="Z54" s="416" t="s">
        <v>200</v>
      </c>
      <c r="AA54" s="420" t="s">
        <v>990</v>
      </c>
      <c r="AB54" s="110" t="s">
        <v>1629</v>
      </c>
      <c r="AC54" s="223"/>
      <c r="AD54" s="77" t="s">
        <v>1630</v>
      </c>
      <c r="AE54" s="339" t="s">
        <v>191</v>
      </c>
    </row>
    <row r="55" spans="2:31" ht="23.1" customHeight="1" thickBot="1">
      <c r="B55" s="43"/>
      <c r="C55" s="429"/>
      <c r="D55" s="95" t="s">
        <v>1706</v>
      </c>
      <c r="E55" s="82" t="s">
        <v>997</v>
      </c>
      <c r="F55" s="427"/>
      <c r="G55" s="340" t="s">
        <v>1786</v>
      </c>
      <c r="H55" s="83" t="s">
        <v>268</v>
      </c>
      <c r="J55" s="429"/>
      <c r="K55" s="83" t="s">
        <v>194</v>
      </c>
      <c r="L55" s="95" t="s">
        <v>195</v>
      </c>
      <c r="M55" s="421"/>
      <c r="N55" s="84" t="s">
        <v>196</v>
      </c>
      <c r="O55" s="101" t="s">
        <v>175</v>
      </c>
      <c r="R55" s="43"/>
      <c r="S55" s="471"/>
      <c r="T55" s="83" t="s">
        <v>1640</v>
      </c>
      <c r="U55" s="85" t="s">
        <v>192</v>
      </c>
      <c r="V55" s="83" t="s">
        <v>1643</v>
      </c>
      <c r="W55" s="101" t="s">
        <v>1639</v>
      </c>
      <c r="X55" s="83" t="s">
        <v>1642</v>
      </c>
      <c r="Z55" s="429"/>
      <c r="AA55" s="421"/>
      <c r="AB55" s="111" t="s">
        <v>1646</v>
      </c>
      <c r="AC55" s="225" t="s">
        <v>1610</v>
      </c>
      <c r="AD55" s="82" t="s">
        <v>1628</v>
      </c>
      <c r="AE55" s="340" t="s">
        <v>1659</v>
      </c>
    </row>
    <row r="56" spans="2:31" ht="23.1" customHeight="1" thickBot="1">
      <c r="B56" s="43"/>
      <c r="C56" s="430"/>
      <c r="D56" s="97" t="s">
        <v>215</v>
      </c>
      <c r="E56" s="87" t="s">
        <v>435</v>
      </c>
      <c r="F56" s="427"/>
      <c r="G56" s="341" t="s">
        <v>1787</v>
      </c>
      <c r="H56" s="88" t="s">
        <v>247</v>
      </c>
      <c r="J56" s="430"/>
      <c r="K56" s="88" t="s">
        <v>179</v>
      </c>
      <c r="L56" s="97" t="s">
        <v>197</v>
      </c>
      <c r="M56" s="422"/>
      <c r="N56" s="89" t="s">
        <v>198</v>
      </c>
      <c r="O56" s="102" t="s">
        <v>199</v>
      </c>
      <c r="R56" s="43"/>
      <c r="S56" s="471"/>
      <c r="T56" s="88" t="s">
        <v>163</v>
      </c>
      <c r="U56" s="90" t="s">
        <v>1307</v>
      </c>
      <c r="V56" s="88" t="s">
        <v>163</v>
      </c>
      <c r="W56" s="102" t="s">
        <v>1601</v>
      </c>
      <c r="X56" s="88" t="s">
        <v>163</v>
      </c>
      <c r="Z56" s="430"/>
      <c r="AA56" s="422"/>
      <c r="AB56" s="87" t="s">
        <v>437</v>
      </c>
      <c r="AC56" s="307"/>
      <c r="AD56" s="87" t="s">
        <v>437</v>
      </c>
      <c r="AE56" s="341" t="s">
        <v>1529</v>
      </c>
    </row>
    <row r="57" spans="2:31" ht="23.1" customHeight="1" thickBot="1">
      <c r="B57" s="43"/>
      <c r="C57" s="455" t="s">
        <v>201</v>
      </c>
      <c r="D57" s="427" t="s">
        <v>892</v>
      </c>
      <c r="E57" s="427" t="s">
        <v>892</v>
      </c>
      <c r="F57" s="455" t="s">
        <v>1255</v>
      </c>
      <c r="G57" s="339" t="s">
        <v>203</v>
      </c>
      <c r="H57" s="427" t="s">
        <v>892</v>
      </c>
      <c r="J57" s="455" t="s">
        <v>201</v>
      </c>
      <c r="K57" s="78" t="s">
        <v>979</v>
      </c>
      <c r="L57" s="77" t="s">
        <v>981</v>
      </c>
      <c r="M57" s="427" t="s">
        <v>990</v>
      </c>
      <c r="N57" s="427" t="s">
        <v>990</v>
      </c>
      <c r="O57" s="100" t="s">
        <v>204</v>
      </c>
      <c r="R57" s="43"/>
      <c r="S57" s="455" t="s">
        <v>201</v>
      </c>
      <c r="T57" s="78" t="s">
        <v>643</v>
      </c>
      <c r="U57" s="80" t="s">
        <v>202</v>
      </c>
      <c r="V57" s="79" t="s">
        <v>1486</v>
      </c>
      <c r="W57" s="100" t="s">
        <v>203</v>
      </c>
      <c r="X57" s="427" t="s">
        <v>892</v>
      </c>
      <c r="Z57" s="416" t="s">
        <v>201</v>
      </c>
      <c r="AA57" s="420" t="s">
        <v>990</v>
      </c>
      <c r="AB57" s="420" t="s">
        <v>990</v>
      </c>
      <c r="AC57" s="223"/>
      <c r="AD57" s="420" t="s">
        <v>990</v>
      </c>
      <c r="AE57" s="339" t="s">
        <v>204</v>
      </c>
    </row>
    <row r="58" spans="2:31" ht="23.1" customHeight="1" thickBot="1">
      <c r="B58" s="43"/>
      <c r="C58" s="455"/>
      <c r="D58" s="427"/>
      <c r="E58" s="427"/>
      <c r="F58" s="427"/>
      <c r="G58" s="340" t="s">
        <v>1786</v>
      </c>
      <c r="H58" s="427"/>
      <c r="J58" s="455"/>
      <c r="K58" s="83" t="s">
        <v>194</v>
      </c>
      <c r="L58" s="82" t="s">
        <v>205</v>
      </c>
      <c r="M58" s="427"/>
      <c r="N58" s="427"/>
      <c r="O58" s="101" t="s">
        <v>175</v>
      </c>
      <c r="R58" s="43"/>
      <c r="S58" s="455"/>
      <c r="T58" s="83" t="s">
        <v>1640</v>
      </c>
      <c r="U58" s="85" t="s">
        <v>192</v>
      </c>
      <c r="V58" s="84" t="s">
        <v>1224</v>
      </c>
      <c r="W58" s="101" t="s">
        <v>1639</v>
      </c>
      <c r="X58" s="427"/>
      <c r="Z58" s="429"/>
      <c r="AA58" s="421"/>
      <c r="AB58" s="421"/>
      <c r="AC58" s="225" t="s">
        <v>1295</v>
      </c>
      <c r="AD58" s="421"/>
      <c r="AE58" s="340" t="s">
        <v>1659</v>
      </c>
    </row>
    <row r="59" spans="2:31" ht="23.1" customHeight="1" thickBot="1">
      <c r="B59" s="43"/>
      <c r="C59" s="455"/>
      <c r="D59" s="427"/>
      <c r="E59" s="427"/>
      <c r="F59" s="427"/>
      <c r="G59" s="341" t="s">
        <v>1012</v>
      </c>
      <c r="H59" s="427"/>
      <c r="J59" s="455"/>
      <c r="K59" s="88" t="s">
        <v>179</v>
      </c>
      <c r="L59" s="87" t="s">
        <v>437</v>
      </c>
      <c r="M59" s="427"/>
      <c r="N59" s="427"/>
      <c r="O59" s="102" t="s">
        <v>199</v>
      </c>
      <c r="R59" s="43"/>
      <c r="S59" s="455"/>
      <c r="T59" s="88" t="s">
        <v>163</v>
      </c>
      <c r="U59" s="90" t="s">
        <v>1307</v>
      </c>
      <c r="V59" s="89" t="s">
        <v>178</v>
      </c>
      <c r="W59" s="102" t="s">
        <v>1601</v>
      </c>
      <c r="X59" s="427"/>
      <c r="Z59" s="430"/>
      <c r="AA59" s="422"/>
      <c r="AB59" s="422"/>
      <c r="AC59" s="307"/>
      <c r="AD59" s="422"/>
      <c r="AE59" s="341" t="s">
        <v>1654</v>
      </c>
    </row>
    <row r="60" spans="2:31" ht="23.1" customHeight="1" thickBot="1">
      <c r="B60" s="43"/>
      <c r="C60" s="455" t="s">
        <v>206</v>
      </c>
      <c r="D60" s="427" t="s">
        <v>892</v>
      </c>
      <c r="E60" s="427" t="s">
        <v>892</v>
      </c>
      <c r="F60" s="455" t="s">
        <v>1255</v>
      </c>
      <c r="G60" s="339" t="s">
        <v>267</v>
      </c>
      <c r="H60" s="427" t="s">
        <v>892</v>
      </c>
      <c r="J60" s="455" t="s">
        <v>206</v>
      </c>
      <c r="K60" s="427" t="s">
        <v>990</v>
      </c>
      <c r="L60" s="77" t="s">
        <v>981</v>
      </c>
      <c r="M60" s="427" t="s">
        <v>990</v>
      </c>
      <c r="N60" s="427" t="s">
        <v>990</v>
      </c>
      <c r="O60" s="100" t="s">
        <v>204</v>
      </c>
      <c r="R60" s="43"/>
      <c r="S60" s="455" t="s">
        <v>206</v>
      </c>
      <c r="T60" s="427" t="s">
        <v>892</v>
      </c>
      <c r="U60" s="80" t="s">
        <v>202</v>
      </c>
      <c r="V60" s="79" t="s">
        <v>1486</v>
      </c>
      <c r="W60" s="100" t="s">
        <v>203</v>
      </c>
      <c r="X60" s="427" t="s">
        <v>892</v>
      </c>
      <c r="Z60" s="416" t="s">
        <v>206</v>
      </c>
      <c r="AA60" s="420" t="s">
        <v>990</v>
      </c>
      <c r="AB60" s="420" t="s">
        <v>990</v>
      </c>
      <c r="AC60" s="223"/>
      <c r="AD60" s="420" t="s">
        <v>990</v>
      </c>
      <c r="AE60" s="339" t="s">
        <v>692</v>
      </c>
    </row>
    <row r="61" spans="2:31" ht="23.1" customHeight="1" thickBot="1">
      <c r="B61" s="43"/>
      <c r="C61" s="455"/>
      <c r="D61" s="427"/>
      <c r="E61" s="427"/>
      <c r="F61" s="427"/>
      <c r="G61" s="340" t="s">
        <v>1786</v>
      </c>
      <c r="H61" s="427"/>
      <c r="J61" s="455"/>
      <c r="K61" s="427"/>
      <c r="L61" s="82" t="s">
        <v>205</v>
      </c>
      <c r="M61" s="427"/>
      <c r="N61" s="427"/>
      <c r="O61" s="101" t="s">
        <v>175</v>
      </c>
      <c r="R61" s="43"/>
      <c r="S61" s="455"/>
      <c r="T61" s="427"/>
      <c r="U61" s="85" t="s">
        <v>192</v>
      </c>
      <c r="V61" s="84" t="s">
        <v>1224</v>
      </c>
      <c r="W61" s="101" t="s">
        <v>1639</v>
      </c>
      <c r="X61" s="427"/>
      <c r="Z61" s="429"/>
      <c r="AA61" s="421"/>
      <c r="AB61" s="421"/>
      <c r="AC61" s="225" t="s">
        <v>1610</v>
      </c>
      <c r="AD61" s="421"/>
      <c r="AE61" s="340" t="s">
        <v>1659</v>
      </c>
    </row>
    <row r="62" spans="2:31" ht="23.1" customHeight="1" thickBot="1">
      <c r="B62" s="43"/>
      <c r="C62" s="455"/>
      <c r="D62" s="427"/>
      <c r="E62" s="427"/>
      <c r="F62" s="427"/>
      <c r="G62" s="341" t="s">
        <v>1787</v>
      </c>
      <c r="H62" s="427"/>
      <c r="J62" s="455"/>
      <c r="K62" s="427"/>
      <c r="L62" s="87" t="s">
        <v>437</v>
      </c>
      <c r="M62" s="427"/>
      <c r="N62" s="427"/>
      <c r="O62" s="102" t="s">
        <v>199</v>
      </c>
      <c r="R62" s="43"/>
      <c r="S62" s="455"/>
      <c r="T62" s="427"/>
      <c r="U62" s="90" t="s">
        <v>1307</v>
      </c>
      <c r="V62" s="89" t="s">
        <v>178</v>
      </c>
      <c r="W62" s="102" t="s">
        <v>1601</v>
      </c>
      <c r="X62" s="427"/>
      <c r="Z62" s="430"/>
      <c r="AA62" s="422"/>
      <c r="AB62" s="422"/>
      <c r="AC62" s="307"/>
      <c r="AD62" s="422"/>
      <c r="AE62" s="341" t="s">
        <v>1529</v>
      </c>
    </row>
    <row r="63" spans="2:31" ht="23.1" customHeight="1" thickBot="1">
      <c r="B63" s="43"/>
      <c r="C63" s="103"/>
      <c r="D63" s="104"/>
      <c r="E63" s="104"/>
      <c r="F63" s="104"/>
      <c r="G63" s="104"/>
      <c r="H63" s="104"/>
      <c r="J63" s="103"/>
      <c r="K63" s="104"/>
      <c r="L63" s="104"/>
      <c r="M63" s="104"/>
      <c r="N63" s="104"/>
      <c r="O63" s="104"/>
      <c r="R63" s="43"/>
      <c r="S63" s="103"/>
      <c r="T63" s="104"/>
      <c r="U63" s="104"/>
      <c r="V63" s="104"/>
      <c r="W63" s="104"/>
      <c r="X63" s="104"/>
      <c r="Z63" s="103"/>
      <c r="AA63" s="104"/>
      <c r="AB63" s="104"/>
      <c r="AC63" s="104"/>
      <c r="AD63" s="104"/>
      <c r="AE63" s="104"/>
    </row>
    <row r="64" spans="2:31" ht="23.1" customHeight="1" thickBot="1">
      <c r="B64" s="42">
        <v>3</v>
      </c>
      <c r="C64" s="103"/>
      <c r="D64" s="104"/>
      <c r="E64" s="104"/>
      <c r="F64" s="104"/>
      <c r="G64" s="104"/>
      <c r="H64" s="104"/>
      <c r="J64" s="103"/>
      <c r="K64" s="104"/>
      <c r="L64" s="104"/>
      <c r="M64" s="104"/>
      <c r="N64" s="104"/>
      <c r="O64" s="104"/>
      <c r="R64" s="42">
        <v>3</v>
      </c>
      <c r="S64" s="103"/>
      <c r="T64" s="104"/>
      <c r="U64" s="104"/>
      <c r="V64" s="104"/>
      <c r="W64" s="104"/>
      <c r="X64" s="104"/>
      <c r="Z64" s="103"/>
      <c r="AA64" s="104"/>
      <c r="AB64" s="104"/>
      <c r="AC64" s="104"/>
      <c r="AD64" s="104"/>
      <c r="AE64" s="104"/>
    </row>
    <row r="65" spans="2:31" ht="23.1" customHeight="1">
      <c r="B65" s="43"/>
      <c r="C65" s="416" t="str">
        <f>C34</f>
        <v>KOMİTE 1- HAREKET, KAN DOKUSU VE İMMUNOLOJİ</v>
      </c>
      <c r="D65" s="416"/>
      <c r="E65" s="416"/>
      <c r="F65" s="416"/>
      <c r="G65" s="416"/>
      <c r="H65" s="416"/>
      <c r="J65" s="416" t="s">
        <v>149</v>
      </c>
      <c r="K65" s="416"/>
      <c r="L65" s="416"/>
      <c r="M65" s="416"/>
      <c r="N65" s="416"/>
      <c r="O65" s="416"/>
      <c r="R65" s="43"/>
      <c r="S65" s="416" t="str">
        <f>S34</f>
        <v>KOMİTE 1- HAREKET, KAN DOKUSU VE İMMUNOLOJİ</v>
      </c>
      <c r="T65" s="416"/>
      <c r="U65" s="416"/>
      <c r="V65" s="416"/>
      <c r="W65" s="416"/>
      <c r="X65" s="416"/>
      <c r="Z65" s="416" t="s">
        <v>149</v>
      </c>
      <c r="AA65" s="416"/>
      <c r="AB65" s="416"/>
      <c r="AC65" s="416"/>
      <c r="AD65" s="416"/>
      <c r="AE65" s="416"/>
    </row>
    <row r="66" spans="2:31" ht="23.1" customHeight="1">
      <c r="B66" s="43"/>
      <c r="C66" s="66"/>
      <c r="D66" s="232"/>
      <c r="E66" s="233">
        <f>E35+1</f>
        <v>3</v>
      </c>
      <c r="F66" s="234" t="s">
        <v>150</v>
      </c>
      <c r="G66" s="104"/>
      <c r="H66" s="67"/>
      <c r="I66" s="68"/>
      <c r="J66" s="66"/>
      <c r="K66" s="232"/>
      <c r="L66" s="233">
        <f>L35+1</f>
        <v>2</v>
      </c>
      <c r="M66" s="234" t="s">
        <v>151</v>
      </c>
      <c r="N66" s="104"/>
      <c r="O66" s="67"/>
      <c r="R66" s="43"/>
      <c r="S66" s="66"/>
      <c r="T66" s="232"/>
      <c r="U66" s="233">
        <f>U35+1</f>
        <v>2</v>
      </c>
      <c r="V66" s="234" t="s">
        <v>150</v>
      </c>
      <c r="W66" s="104"/>
      <c r="X66" s="67"/>
      <c r="Y66" s="68"/>
      <c r="Z66" s="66"/>
      <c r="AA66" s="232"/>
      <c r="AB66" s="233">
        <f>AB35+1</f>
        <v>3</v>
      </c>
      <c r="AC66" s="234" t="s">
        <v>151</v>
      </c>
      <c r="AD66" s="104"/>
      <c r="AE66" s="67"/>
    </row>
    <row r="67" spans="2:31" ht="21" customHeight="1" thickBot="1">
      <c r="B67" s="43"/>
      <c r="C67" s="105"/>
      <c r="D67" s="106"/>
      <c r="E67" s="106" t="str">
        <f>E36:J36</f>
        <v>Komite sorumluları:</v>
      </c>
      <c r="F67" s="106" t="str">
        <f>F36:K36</f>
        <v>Dr. Vahide Tutuk</v>
      </c>
      <c r="G67" s="106" t="str">
        <f>G36:L36</f>
        <v xml:space="preserve">Dr. Ayça Bilginoğlu Topçu </v>
      </c>
      <c r="H67" s="107"/>
      <c r="I67" s="65"/>
      <c r="J67" s="105"/>
      <c r="K67" s="106"/>
      <c r="L67" s="106" t="str">
        <f>L36:Q36</f>
        <v>Committee Chairman:</v>
      </c>
      <c r="M67" s="106" t="str">
        <f>M36:Q36</f>
        <v>Dr. Cem BOZKURT</v>
      </c>
      <c r="N67" s="106" t="str">
        <f>N36:Q36</f>
        <v>Dr. B. İpek TORUN</v>
      </c>
      <c r="O67" s="107"/>
      <c r="P67" s="44"/>
      <c r="R67" s="43"/>
      <c r="S67" s="105"/>
      <c r="T67" s="106"/>
      <c r="U67" s="106" t="str">
        <f>U36:Z36</f>
        <v>Komite sorumluları:</v>
      </c>
      <c r="V67" s="106" t="str">
        <f>V36:AA36</f>
        <v>Dr. Cem BOZKURT</v>
      </c>
      <c r="W67" s="106" t="str">
        <f>W36:AB36</f>
        <v>Dr. B. İpek TORUN</v>
      </c>
      <c r="X67" s="107"/>
      <c r="Y67" s="65"/>
      <c r="Z67" s="105"/>
      <c r="AA67" s="106"/>
      <c r="AB67" s="70" t="s">
        <v>154</v>
      </c>
      <c r="AC67" s="231" t="s">
        <v>2102</v>
      </c>
      <c r="AD67" s="231" t="s">
        <v>2103</v>
      </c>
      <c r="AE67" s="107"/>
    </row>
    <row r="68" spans="2:31" s="45" customFormat="1" ht="23.1" customHeight="1" thickBot="1">
      <c r="B68" s="43"/>
      <c r="C68" s="72"/>
      <c r="D68" s="73">
        <f>7+D37</f>
        <v>45922</v>
      </c>
      <c r="E68" s="73">
        <f>7+E37</f>
        <v>45923</v>
      </c>
      <c r="F68" s="73">
        <f>7+F37</f>
        <v>45924</v>
      </c>
      <c r="G68" s="73">
        <f>7+G37</f>
        <v>45925</v>
      </c>
      <c r="H68" s="73">
        <f>7+H37</f>
        <v>45926</v>
      </c>
      <c r="I68" s="74"/>
      <c r="J68" s="75"/>
      <c r="K68" s="76">
        <f>7+K37</f>
        <v>44466</v>
      </c>
      <c r="L68" s="76">
        <f>7+L37</f>
        <v>44467</v>
      </c>
      <c r="M68" s="76">
        <f>7+M37</f>
        <v>44468</v>
      </c>
      <c r="N68" s="76">
        <f>7+N37</f>
        <v>44469</v>
      </c>
      <c r="O68" s="76">
        <f>7+O37</f>
        <v>44470</v>
      </c>
      <c r="R68" s="43"/>
      <c r="S68" s="72"/>
      <c r="T68" s="73">
        <f>7+T37</f>
        <v>44466</v>
      </c>
      <c r="U68" s="73">
        <f>7+U37</f>
        <v>44467</v>
      </c>
      <c r="V68" s="73">
        <f>7+V37</f>
        <v>44468</v>
      </c>
      <c r="W68" s="73">
        <f>7+W37</f>
        <v>44469</v>
      </c>
      <c r="X68" s="73">
        <f>7+X37</f>
        <v>44470</v>
      </c>
      <c r="Y68" s="74"/>
      <c r="Z68" s="75"/>
      <c r="AA68" s="76" t="s">
        <v>1799</v>
      </c>
      <c r="AB68" s="76" t="s">
        <v>1800</v>
      </c>
      <c r="AC68" s="76" t="s">
        <v>1801</v>
      </c>
      <c r="AD68" s="76" t="s">
        <v>1802</v>
      </c>
      <c r="AE68" s="76" t="s">
        <v>1803</v>
      </c>
    </row>
    <row r="69" spans="2:31" ht="23.1" customHeight="1" thickBot="1">
      <c r="B69" s="43"/>
      <c r="C69" s="455" t="s">
        <v>155</v>
      </c>
      <c r="D69" s="427" t="s">
        <v>892</v>
      </c>
      <c r="E69" s="427" t="s">
        <v>892</v>
      </c>
      <c r="F69" s="427" t="s">
        <v>892</v>
      </c>
      <c r="G69" s="115" t="s">
        <v>1787</v>
      </c>
      <c r="H69" s="427" t="s">
        <v>892</v>
      </c>
      <c r="J69" s="455" t="s">
        <v>155</v>
      </c>
      <c r="K69" s="78" t="s">
        <v>97</v>
      </c>
      <c r="L69" s="427" t="s">
        <v>990</v>
      </c>
      <c r="M69" s="79" t="s">
        <v>156</v>
      </c>
      <c r="N69" s="80" t="s">
        <v>207</v>
      </c>
      <c r="O69" s="108" t="s">
        <v>208</v>
      </c>
      <c r="R69" s="43"/>
      <c r="S69" s="455" t="s">
        <v>155</v>
      </c>
      <c r="T69" s="427" t="s">
        <v>892</v>
      </c>
      <c r="U69" s="78" t="s">
        <v>1485</v>
      </c>
      <c r="V69" s="427" t="s">
        <v>892</v>
      </c>
      <c r="W69" s="427" t="s">
        <v>892</v>
      </c>
      <c r="X69" s="93" t="s">
        <v>31</v>
      </c>
      <c r="Z69" s="455" t="s">
        <v>155</v>
      </c>
      <c r="AA69" s="420" t="s">
        <v>990</v>
      </c>
      <c r="AB69" s="100" t="s">
        <v>191</v>
      </c>
      <c r="AC69" s="100" t="s">
        <v>685</v>
      </c>
      <c r="AD69" s="420" t="s">
        <v>990</v>
      </c>
      <c r="AE69" s="339" t="s">
        <v>191</v>
      </c>
    </row>
    <row r="70" spans="2:31" ht="23.1" customHeight="1" thickBot="1">
      <c r="B70" s="43"/>
      <c r="C70" s="455" t="s">
        <v>155</v>
      </c>
      <c r="D70" s="427"/>
      <c r="E70" s="427"/>
      <c r="F70" s="427"/>
      <c r="G70" s="340" t="s">
        <v>1788</v>
      </c>
      <c r="H70" s="427"/>
      <c r="J70" s="455" t="s">
        <v>155</v>
      </c>
      <c r="K70" s="83" t="s">
        <v>221</v>
      </c>
      <c r="L70" s="427"/>
      <c r="M70" s="84" t="s">
        <v>212</v>
      </c>
      <c r="N70" s="85" t="s">
        <v>213</v>
      </c>
      <c r="O70" s="108" t="s">
        <v>214</v>
      </c>
      <c r="R70" s="43"/>
      <c r="S70" s="455" t="s">
        <v>155</v>
      </c>
      <c r="T70" s="427"/>
      <c r="U70" s="83" t="s">
        <v>209</v>
      </c>
      <c r="V70" s="427"/>
      <c r="W70" s="427"/>
      <c r="X70" s="95" t="s">
        <v>1636</v>
      </c>
      <c r="Z70" s="455" t="s">
        <v>155</v>
      </c>
      <c r="AA70" s="421"/>
      <c r="AB70" s="101" t="s">
        <v>175</v>
      </c>
      <c r="AC70" s="283" t="s">
        <v>1650</v>
      </c>
      <c r="AD70" s="421"/>
      <c r="AE70" s="340" t="s">
        <v>1872</v>
      </c>
    </row>
    <row r="71" spans="2:31" ht="23.1" customHeight="1" thickBot="1">
      <c r="B71" s="43"/>
      <c r="C71" s="455"/>
      <c r="D71" s="427"/>
      <c r="E71" s="427"/>
      <c r="F71" s="427"/>
      <c r="G71" s="341" t="s">
        <v>1787</v>
      </c>
      <c r="H71" s="427"/>
      <c r="J71" s="455"/>
      <c r="K71" s="88" t="s">
        <v>179</v>
      </c>
      <c r="L71" s="427"/>
      <c r="M71" s="146" t="s">
        <v>598</v>
      </c>
      <c r="N71" s="90" t="s">
        <v>164</v>
      </c>
      <c r="O71" s="109" t="s">
        <v>216</v>
      </c>
      <c r="R71" s="43"/>
      <c r="S71" s="455"/>
      <c r="T71" s="427"/>
      <c r="U71" s="88" t="s">
        <v>163</v>
      </c>
      <c r="V71" s="427"/>
      <c r="W71" s="427"/>
      <c r="X71" s="97" t="s">
        <v>215</v>
      </c>
      <c r="Z71" s="455"/>
      <c r="AA71" s="422"/>
      <c r="AB71" s="102" t="s">
        <v>1654</v>
      </c>
      <c r="AC71" s="283" t="s">
        <v>1333</v>
      </c>
      <c r="AD71" s="422"/>
      <c r="AE71" s="341" t="s">
        <v>1654</v>
      </c>
    </row>
    <row r="72" spans="2:31" ht="23.1" customHeight="1" thickBot="1">
      <c r="B72" s="43"/>
      <c r="C72" s="455" t="s">
        <v>165</v>
      </c>
      <c r="D72" s="427" t="s">
        <v>892</v>
      </c>
      <c r="E72" s="427" t="s">
        <v>892</v>
      </c>
      <c r="F72" s="427" t="s">
        <v>892</v>
      </c>
      <c r="G72" s="100" t="s">
        <v>190</v>
      </c>
      <c r="H72" s="427" t="s">
        <v>892</v>
      </c>
      <c r="J72" s="455" t="s">
        <v>165</v>
      </c>
      <c r="K72" s="78" t="s">
        <v>97</v>
      </c>
      <c r="L72" s="427" t="s">
        <v>990</v>
      </c>
      <c r="M72" s="79" t="s">
        <v>156</v>
      </c>
      <c r="N72" s="80" t="s">
        <v>207</v>
      </c>
      <c r="O72" s="108" t="s">
        <v>208</v>
      </c>
      <c r="R72" s="43"/>
      <c r="S72" s="455" t="s">
        <v>165</v>
      </c>
      <c r="T72" s="427" t="s">
        <v>892</v>
      </c>
      <c r="U72" s="78" t="s">
        <v>1485</v>
      </c>
      <c r="V72" s="77" t="s">
        <v>1466</v>
      </c>
      <c r="W72" s="427" t="s">
        <v>892</v>
      </c>
      <c r="X72" s="93" t="s">
        <v>31</v>
      </c>
      <c r="Z72" s="455" t="s">
        <v>165</v>
      </c>
      <c r="AA72" s="420" t="s">
        <v>990</v>
      </c>
      <c r="AB72" s="100" t="s">
        <v>191</v>
      </c>
      <c r="AC72" s="100" t="s">
        <v>685</v>
      </c>
      <c r="AD72" s="420" t="s">
        <v>990</v>
      </c>
      <c r="AE72" s="339" t="s">
        <v>191</v>
      </c>
    </row>
    <row r="73" spans="2:31" ht="23.1" customHeight="1" thickBot="1">
      <c r="B73" s="43"/>
      <c r="C73" s="455"/>
      <c r="D73" s="427"/>
      <c r="E73" s="427"/>
      <c r="F73" s="427"/>
      <c r="G73" s="340" t="s">
        <v>1788</v>
      </c>
      <c r="H73" s="427"/>
      <c r="J73" s="455"/>
      <c r="K73" s="83" t="s">
        <v>221</v>
      </c>
      <c r="L73" s="427"/>
      <c r="M73" s="84" t="s">
        <v>217</v>
      </c>
      <c r="N73" s="85" t="s">
        <v>213</v>
      </c>
      <c r="O73" s="108" t="s">
        <v>214</v>
      </c>
      <c r="R73" s="43"/>
      <c r="S73" s="455"/>
      <c r="T73" s="427"/>
      <c r="U73" s="83" t="s">
        <v>209</v>
      </c>
      <c r="V73" s="111" t="s">
        <v>1637</v>
      </c>
      <c r="W73" s="427"/>
      <c r="X73" s="95" t="s">
        <v>1636</v>
      </c>
      <c r="Z73" s="455"/>
      <c r="AA73" s="421"/>
      <c r="AB73" s="101" t="s">
        <v>175</v>
      </c>
      <c r="AC73" s="283" t="s">
        <v>1650</v>
      </c>
      <c r="AD73" s="421"/>
      <c r="AE73" s="340" t="s">
        <v>1872</v>
      </c>
    </row>
    <row r="74" spans="2:31" ht="23.1" customHeight="1" thickBot="1">
      <c r="B74" s="43"/>
      <c r="C74" s="455"/>
      <c r="D74" s="427"/>
      <c r="E74" s="427"/>
      <c r="F74" s="427"/>
      <c r="G74" s="341" t="s">
        <v>1012</v>
      </c>
      <c r="H74" s="427"/>
      <c r="J74" s="455"/>
      <c r="K74" s="88" t="s">
        <v>179</v>
      </c>
      <c r="L74" s="427"/>
      <c r="M74" s="146" t="s">
        <v>598</v>
      </c>
      <c r="N74" s="90" t="s">
        <v>164</v>
      </c>
      <c r="O74" s="109" t="s">
        <v>216</v>
      </c>
      <c r="R74" s="43"/>
      <c r="S74" s="455"/>
      <c r="T74" s="427"/>
      <c r="U74" s="88" t="s">
        <v>163</v>
      </c>
      <c r="V74" s="87" t="s">
        <v>435</v>
      </c>
      <c r="W74" s="427"/>
      <c r="X74" s="97" t="s">
        <v>215</v>
      </c>
      <c r="Z74" s="455"/>
      <c r="AA74" s="422"/>
      <c r="AB74" s="102" t="s">
        <v>1333</v>
      </c>
      <c r="AC74" s="283" t="s">
        <v>1333</v>
      </c>
      <c r="AD74" s="422"/>
      <c r="AE74" s="341" t="s">
        <v>1529</v>
      </c>
    </row>
    <row r="75" spans="2:31" ht="23.1" customHeight="1" thickBot="1">
      <c r="B75" s="43"/>
      <c r="C75" s="471" t="s">
        <v>168</v>
      </c>
      <c r="D75" s="78" t="s">
        <v>643</v>
      </c>
      <c r="E75" s="77" t="s">
        <v>266</v>
      </c>
      <c r="F75" s="78" t="s">
        <v>17</v>
      </c>
      <c r="G75" s="100" t="s">
        <v>267</v>
      </c>
      <c r="H75" s="77" t="s">
        <v>266</v>
      </c>
      <c r="J75" s="471" t="s">
        <v>168</v>
      </c>
      <c r="K75" s="79" t="s">
        <v>156</v>
      </c>
      <c r="L75" s="81" t="s">
        <v>102</v>
      </c>
      <c r="M75" s="78" t="s">
        <v>97</v>
      </c>
      <c r="N75" s="80" t="s">
        <v>157</v>
      </c>
      <c r="O75" s="108" t="s">
        <v>208</v>
      </c>
      <c r="R75" s="43"/>
      <c r="S75" s="471" t="s">
        <v>168</v>
      </c>
      <c r="T75" s="81" t="s">
        <v>1468</v>
      </c>
      <c r="U75" s="77" t="s">
        <v>1466</v>
      </c>
      <c r="V75" s="93" t="s">
        <v>1474</v>
      </c>
      <c r="W75" s="110" t="s">
        <v>28</v>
      </c>
      <c r="X75" s="79" t="s">
        <v>1227</v>
      </c>
      <c r="Z75" s="471" t="s">
        <v>168</v>
      </c>
      <c r="AA75" s="110" t="s">
        <v>1629</v>
      </c>
      <c r="AB75" s="100" t="s">
        <v>204</v>
      </c>
      <c r="AC75" s="100" t="s">
        <v>204</v>
      </c>
      <c r="AD75" s="77" t="s">
        <v>158</v>
      </c>
      <c r="AE75" s="339" t="s">
        <v>204</v>
      </c>
    </row>
    <row r="76" spans="2:31" ht="23.1" customHeight="1" thickBot="1">
      <c r="B76" s="43"/>
      <c r="C76" s="471"/>
      <c r="D76" s="83" t="s">
        <v>1696</v>
      </c>
      <c r="E76" s="111" t="s">
        <v>1700</v>
      </c>
      <c r="F76" s="83" t="s">
        <v>1605</v>
      </c>
      <c r="G76" s="340" t="s">
        <v>1695</v>
      </c>
      <c r="H76" s="82" t="s">
        <v>1701</v>
      </c>
      <c r="J76" s="471"/>
      <c r="K76" s="84" t="s">
        <v>220</v>
      </c>
      <c r="L76" s="86" t="s">
        <v>211</v>
      </c>
      <c r="M76" s="83" t="s">
        <v>222</v>
      </c>
      <c r="N76" s="85" t="s">
        <v>213</v>
      </c>
      <c r="O76" s="108" t="s">
        <v>214</v>
      </c>
      <c r="R76" s="43"/>
      <c r="S76" s="471"/>
      <c r="T76" s="86" t="s">
        <v>1634</v>
      </c>
      <c r="U76" s="111" t="s">
        <v>218</v>
      </c>
      <c r="V76" s="95" t="s">
        <v>219</v>
      </c>
      <c r="W76" s="111" t="s">
        <v>1635</v>
      </c>
      <c r="X76" s="84" t="s">
        <v>1228</v>
      </c>
      <c r="Z76" s="471"/>
      <c r="AA76" s="111" t="s">
        <v>1628</v>
      </c>
      <c r="AB76" s="101" t="s">
        <v>175</v>
      </c>
      <c r="AC76" s="283" t="s">
        <v>1645</v>
      </c>
      <c r="AD76" s="111" t="s">
        <v>1611</v>
      </c>
      <c r="AE76" s="340" t="s">
        <v>1872</v>
      </c>
    </row>
    <row r="77" spans="2:31" ht="23.1" customHeight="1" thickBot="1">
      <c r="B77" s="43"/>
      <c r="C77" s="471"/>
      <c r="D77" s="88" t="s">
        <v>247</v>
      </c>
      <c r="E77" s="87" t="s">
        <v>435</v>
      </c>
      <c r="F77" s="88" t="s">
        <v>247</v>
      </c>
      <c r="G77" s="341" t="s">
        <v>1012</v>
      </c>
      <c r="H77" s="87" t="s">
        <v>435</v>
      </c>
      <c r="J77" s="471"/>
      <c r="K77" s="89" t="s">
        <v>198</v>
      </c>
      <c r="L77" s="91" t="s">
        <v>856</v>
      </c>
      <c r="M77" s="88" t="s">
        <v>179</v>
      </c>
      <c r="N77" s="90" t="s">
        <v>164</v>
      </c>
      <c r="O77" s="109" t="s">
        <v>216</v>
      </c>
      <c r="R77" s="43"/>
      <c r="S77" s="471"/>
      <c r="T77" s="91" t="s">
        <v>856</v>
      </c>
      <c r="U77" s="112" t="s">
        <v>435</v>
      </c>
      <c r="V77" s="97" t="s">
        <v>177</v>
      </c>
      <c r="W77" s="87" t="s">
        <v>435</v>
      </c>
      <c r="X77" s="89" t="s">
        <v>178</v>
      </c>
      <c r="Z77" s="471"/>
      <c r="AA77" s="112" t="s">
        <v>437</v>
      </c>
      <c r="AB77" s="102" t="s">
        <v>1333</v>
      </c>
      <c r="AC77" s="283" t="s">
        <v>1333</v>
      </c>
      <c r="AD77" s="87" t="s">
        <v>437</v>
      </c>
      <c r="AE77" s="341" t="s">
        <v>1654</v>
      </c>
    </row>
    <row r="78" spans="2:31" ht="23.1" customHeight="1" thickBot="1">
      <c r="B78" s="43"/>
      <c r="C78" s="471" t="s">
        <v>180</v>
      </c>
      <c r="D78" s="78" t="s">
        <v>643</v>
      </c>
      <c r="E78" s="77" t="s">
        <v>266</v>
      </c>
      <c r="F78" s="78" t="s">
        <v>17</v>
      </c>
      <c r="G78" s="100" t="s">
        <v>267</v>
      </c>
      <c r="H78" s="77" t="s">
        <v>266</v>
      </c>
      <c r="J78" s="471" t="s">
        <v>180</v>
      </c>
      <c r="K78" s="79" t="s">
        <v>156</v>
      </c>
      <c r="L78" s="81" t="s">
        <v>102</v>
      </c>
      <c r="M78" s="78" t="s">
        <v>97</v>
      </c>
      <c r="N78" s="80" t="s">
        <v>157</v>
      </c>
      <c r="O78" s="108" t="s">
        <v>208</v>
      </c>
      <c r="R78" s="43"/>
      <c r="S78" s="471" t="s">
        <v>180</v>
      </c>
      <c r="T78" s="81" t="s">
        <v>1468</v>
      </c>
      <c r="U78" s="77" t="s">
        <v>1466</v>
      </c>
      <c r="V78" s="93" t="s">
        <v>1474</v>
      </c>
      <c r="W78" s="110" t="s">
        <v>28</v>
      </c>
      <c r="X78" s="79" t="s">
        <v>169</v>
      </c>
      <c r="Z78" s="471" t="s">
        <v>180</v>
      </c>
      <c r="AA78" s="110" t="s">
        <v>1629</v>
      </c>
      <c r="AB78" s="100" t="s">
        <v>204</v>
      </c>
      <c r="AC78" s="100" t="s">
        <v>692</v>
      </c>
      <c r="AD78" s="77" t="s">
        <v>158</v>
      </c>
      <c r="AE78" s="339" t="s">
        <v>204</v>
      </c>
    </row>
    <row r="79" spans="2:31" ht="23.1" customHeight="1" thickBot="1">
      <c r="B79" s="43"/>
      <c r="C79" s="471"/>
      <c r="D79" s="83" t="s">
        <v>1696</v>
      </c>
      <c r="E79" s="111" t="s">
        <v>1700</v>
      </c>
      <c r="F79" s="83" t="s">
        <v>1605</v>
      </c>
      <c r="G79" s="340" t="s">
        <v>1697</v>
      </c>
      <c r="H79" s="82" t="s">
        <v>1701</v>
      </c>
      <c r="J79" s="471"/>
      <c r="K79" s="84" t="s">
        <v>212</v>
      </c>
      <c r="L79" s="86" t="s">
        <v>211</v>
      </c>
      <c r="M79" s="83" t="s">
        <v>222</v>
      </c>
      <c r="N79" s="85" t="s">
        <v>223</v>
      </c>
      <c r="O79" s="108" t="s">
        <v>214</v>
      </c>
      <c r="R79" s="43"/>
      <c r="S79" s="471"/>
      <c r="T79" s="86" t="s">
        <v>1634</v>
      </c>
      <c r="U79" s="111" t="s">
        <v>218</v>
      </c>
      <c r="V79" s="95" t="s">
        <v>219</v>
      </c>
      <c r="W79" s="111" t="s">
        <v>1633</v>
      </c>
      <c r="X79" s="84" t="s">
        <v>1229</v>
      </c>
      <c r="Z79" s="471"/>
      <c r="AA79" s="111" t="s">
        <v>1628</v>
      </c>
      <c r="AB79" s="101" t="s">
        <v>175</v>
      </c>
      <c r="AC79" s="283" t="s">
        <v>1645</v>
      </c>
      <c r="AD79" s="111" t="s">
        <v>1611</v>
      </c>
      <c r="AE79" s="340" t="s">
        <v>1872</v>
      </c>
    </row>
    <row r="80" spans="2:31" ht="23.1" customHeight="1" thickBot="1">
      <c r="B80" s="43"/>
      <c r="C80" s="471"/>
      <c r="D80" s="88" t="s">
        <v>247</v>
      </c>
      <c r="E80" s="87" t="s">
        <v>435</v>
      </c>
      <c r="F80" s="88" t="s">
        <v>247</v>
      </c>
      <c r="G80" s="341" t="s">
        <v>1787</v>
      </c>
      <c r="H80" s="87" t="s">
        <v>435</v>
      </c>
      <c r="J80" s="471"/>
      <c r="K80" s="89" t="s">
        <v>198</v>
      </c>
      <c r="L80" s="91" t="s">
        <v>856</v>
      </c>
      <c r="M80" s="88" t="s">
        <v>179</v>
      </c>
      <c r="N80" s="90" t="s">
        <v>164</v>
      </c>
      <c r="O80" s="109" t="s">
        <v>216</v>
      </c>
      <c r="R80" s="43"/>
      <c r="S80" s="471"/>
      <c r="T80" s="91" t="s">
        <v>856</v>
      </c>
      <c r="U80" s="112" t="s">
        <v>435</v>
      </c>
      <c r="V80" s="97" t="s">
        <v>177</v>
      </c>
      <c r="W80" s="87" t="s">
        <v>435</v>
      </c>
      <c r="X80" s="89" t="s">
        <v>176</v>
      </c>
      <c r="Z80" s="471"/>
      <c r="AA80" s="112" t="s">
        <v>437</v>
      </c>
      <c r="AB80" s="102" t="s">
        <v>1333</v>
      </c>
      <c r="AC80" s="332" t="s">
        <v>1333</v>
      </c>
      <c r="AD80" s="87" t="s">
        <v>437</v>
      </c>
      <c r="AE80" s="341" t="s">
        <v>1529</v>
      </c>
    </row>
    <row r="81" spans="2:31" s="44" customFormat="1" ht="23.1" customHeight="1" thickBot="1">
      <c r="B81" s="43"/>
      <c r="C81" s="224" t="s">
        <v>185</v>
      </c>
      <c r="E81" s="66" t="s">
        <v>186</v>
      </c>
      <c r="F81" s="225" t="s">
        <v>186</v>
      </c>
      <c r="G81" s="223" t="s">
        <v>186</v>
      </c>
      <c r="H81" s="221" t="s">
        <v>186</v>
      </c>
      <c r="I81" s="38"/>
      <c r="J81" s="224" t="s">
        <v>185</v>
      </c>
      <c r="K81" s="225" t="s">
        <v>187</v>
      </c>
      <c r="L81" s="221" t="s">
        <v>187</v>
      </c>
      <c r="M81" s="224" t="s">
        <v>187</v>
      </c>
      <c r="N81" s="221" t="s">
        <v>187</v>
      </c>
      <c r="O81" s="221" t="s">
        <v>187</v>
      </c>
      <c r="R81" s="43"/>
      <c r="S81" s="224" t="s">
        <v>185</v>
      </c>
      <c r="T81" s="225" t="s">
        <v>186</v>
      </c>
      <c r="U81" s="66" t="s">
        <v>186</v>
      </c>
      <c r="V81" s="225" t="s">
        <v>186</v>
      </c>
      <c r="W81" s="223" t="s">
        <v>186</v>
      </c>
      <c r="X81" s="221" t="s">
        <v>186</v>
      </c>
      <c r="Y81" s="38"/>
      <c r="Z81" s="224" t="s">
        <v>185</v>
      </c>
      <c r="AA81" s="338" t="s">
        <v>187</v>
      </c>
      <c r="AB81" s="221" t="s">
        <v>187</v>
      </c>
      <c r="AC81" s="224" t="s">
        <v>187</v>
      </c>
      <c r="AD81" s="221" t="s">
        <v>187</v>
      </c>
      <c r="AE81" s="221" t="s">
        <v>187</v>
      </c>
    </row>
    <row r="82" spans="2:31" ht="23.1" customHeight="1" thickBot="1">
      <c r="B82" s="43"/>
      <c r="C82" s="455" t="s">
        <v>188</v>
      </c>
      <c r="D82" s="77" t="s">
        <v>266</v>
      </c>
      <c r="E82" s="100" t="s">
        <v>190</v>
      </c>
      <c r="F82" s="455" t="s">
        <v>1254</v>
      </c>
      <c r="G82" s="100" t="s">
        <v>258</v>
      </c>
      <c r="H82" s="100" t="s">
        <v>2113</v>
      </c>
      <c r="J82" s="455" t="s">
        <v>188</v>
      </c>
      <c r="K82" s="77" t="s">
        <v>981</v>
      </c>
      <c r="L82" s="100" t="s">
        <v>225</v>
      </c>
      <c r="M82" s="427" t="s">
        <v>990</v>
      </c>
      <c r="N82" s="110" t="s">
        <v>983</v>
      </c>
      <c r="O82" s="93" t="s">
        <v>980</v>
      </c>
      <c r="R82" s="43"/>
      <c r="S82" s="455" t="s">
        <v>188</v>
      </c>
      <c r="T82" s="100" t="s">
        <v>224</v>
      </c>
      <c r="U82" s="79" t="s">
        <v>1225</v>
      </c>
      <c r="V82" s="427" t="s">
        <v>892</v>
      </c>
      <c r="W82" s="100" t="s">
        <v>1631</v>
      </c>
      <c r="X82" s="108" t="s">
        <v>1233</v>
      </c>
      <c r="Z82" s="455" t="s">
        <v>188</v>
      </c>
      <c r="AA82" s="78" t="s">
        <v>1498</v>
      </c>
      <c r="AB82" s="77" t="s">
        <v>158</v>
      </c>
      <c r="AC82" s="420" t="s">
        <v>1670</v>
      </c>
      <c r="AD82" s="78" t="s">
        <v>97</v>
      </c>
      <c r="AE82" s="420" t="s">
        <v>990</v>
      </c>
    </row>
    <row r="83" spans="2:31" ht="23.1" customHeight="1" thickBot="1">
      <c r="B83" s="43"/>
      <c r="C83" s="455"/>
      <c r="D83" s="111" t="s">
        <v>1699</v>
      </c>
      <c r="E83" s="101" t="s">
        <v>994</v>
      </c>
      <c r="F83" s="427"/>
      <c r="G83" s="283" t="s">
        <v>209</v>
      </c>
      <c r="H83" s="101" t="s">
        <v>245</v>
      </c>
      <c r="J83" s="455"/>
      <c r="K83" s="82" t="s">
        <v>226</v>
      </c>
      <c r="L83" s="95" t="s">
        <v>227</v>
      </c>
      <c r="M83" s="427"/>
      <c r="N83" s="111" t="s">
        <v>228</v>
      </c>
      <c r="O83" s="95" t="s">
        <v>229</v>
      </c>
      <c r="R83" s="43"/>
      <c r="S83" s="455"/>
      <c r="T83" s="85" t="s">
        <v>1626</v>
      </c>
      <c r="U83" s="84" t="s">
        <v>1226</v>
      </c>
      <c r="V83" s="427"/>
      <c r="W83" s="95" t="s">
        <v>1625</v>
      </c>
      <c r="X83" s="108" t="s">
        <v>1231</v>
      </c>
      <c r="Z83" s="455"/>
      <c r="AA83" s="83" t="s">
        <v>262</v>
      </c>
      <c r="AB83" s="111" t="s">
        <v>1632</v>
      </c>
      <c r="AC83" s="421"/>
      <c r="AD83" s="83" t="s">
        <v>277</v>
      </c>
      <c r="AE83" s="421"/>
    </row>
    <row r="84" spans="2:31" ht="23.1" customHeight="1" thickBot="1">
      <c r="B84" s="43"/>
      <c r="C84" s="455"/>
      <c r="D84" s="87" t="s">
        <v>435</v>
      </c>
      <c r="E84" s="102" t="s">
        <v>1012</v>
      </c>
      <c r="F84" s="427"/>
      <c r="G84" s="283" t="s">
        <v>1012</v>
      </c>
      <c r="H84" s="102" t="s">
        <v>1012</v>
      </c>
      <c r="J84" s="455"/>
      <c r="K84" s="87" t="s">
        <v>437</v>
      </c>
      <c r="L84" s="95" t="s">
        <v>893</v>
      </c>
      <c r="M84" s="427"/>
      <c r="N84" s="87" t="s">
        <v>437</v>
      </c>
      <c r="O84" s="97" t="s">
        <v>215</v>
      </c>
      <c r="R84" s="43"/>
      <c r="S84" s="455"/>
      <c r="T84" s="90" t="s">
        <v>1624</v>
      </c>
      <c r="U84" s="89" t="s">
        <v>178</v>
      </c>
      <c r="V84" s="427"/>
      <c r="W84" s="95" t="s">
        <v>1623</v>
      </c>
      <c r="X84" s="109" t="s">
        <v>1234</v>
      </c>
      <c r="Z84" s="455"/>
      <c r="AA84" s="88" t="s">
        <v>179</v>
      </c>
      <c r="AB84" s="87" t="s">
        <v>437</v>
      </c>
      <c r="AC84" s="422"/>
      <c r="AD84" s="88" t="s">
        <v>273</v>
      </c>
      <c r="AE84" s="422"/>
    </row>
    <row r="85" spans="2:31" ht="23.1" customHeight="1" thickBot="1">
      <c r="B85" s="43"/>
      <c r="C85" s="455" t="s">
        <v>200</v>
      </c>
      <c r="D85" s="77" t="s">
        <v>266</v>
      </c>
      <c r="E85" s="100" t="s">
        <v>190</v>
      </c>
      <c r="F85" s="455" t="s">
        <v>1254</v>
      </c>
      <c r="G85" s="100" t="s">
        <v>258</v>
      </c>
      <c r="H85" s="100" t="s">
        <v>2113</v>
      </c>
      <c r="J85" s="455" t="s">
        <v>200</v>
      </c>
      <c r="K85" s="77" t="s">
        <v>981</v>
      </c>
      <c r="L85" s="100" t="s">
        <v>225</v>
      </c>
      <c r="M85" s="427" t="s">
        <v>990</v>
      </c>
      <c r="N85" s="110" t="s">
        <v>983</v>
      </c>
      <c r="O85" s="93" t="s">
        <v>980</v>
      </c>
      <c r="R85" s="43"/>
      <c r="S85" s="455" t="s">
        <v>200</v>
      </c>
      <c r="T85" s="100" t="s">
        <v>224</v>
      </c>
      <c r="U85" s="79" t="s">
        <v>1225</v>
      </c>
      <c r="V85" s="427" t="s">
        <v>892</v>
      </c>
      <c r="W85" s="100" t="s">
        <v>1631</v>
      </c>
      <c r="X85" s="108" t="s">
        <v>1233</v>
      </c>
      <c r="Z85" s="455" t="s">
        <v>200</v>
      </c>
      <c r="AA85" s="78" t="s">
        <v>1498</v>
      </c>
      <c r="AB85" s="77" t="s">
        <v>158</v>
      </c>
      <c r="AC85" s="420" t="s">
        <v>1670</v>
      </c>
      <c r="AD85" s="78" t="s">
        <v>1498</v>
      </c>
      <c r="AE85" s="420" t="s">
        <v>990</v>
      </c>
    </row>
    <row r="86" spans="2:31" ht="23.1" customHeight="1" thickBot="1">
      <c r="B86" s="43"/>
      <c r="C86" s="455"/>
      <c r="D86" s="111" t="s">
        <v>1699</v>
      </c>
      <c r="E86" s="101" t="s">
        <v>994</v>
      </c>
      <c r="F86" s="427"/>
      <c r="G86" s="283" t="s">
        <v>209</v>
      </c>
      <c r="H86" s="101" t="s">
        <v>245</v>
      </c>
      <c r="J86" s="455"/>
      <c r="K86" s="82" t="s">
        <v>226</v>
      </c>
      <c r="L86" s="95" t="s">
        <v>227</v>
      </c>
      <c r="M86" s="427"/>
      <c r="N86" s="111" t="s">
        <v>230</v>
      </c>
      <c r="O86" s="95" t="s">
        <v>229</v>
      </c>
      <c r="R86" s="43"/>
      <c r="S86" s="455"/>
      <c r="T86" s="85" t="s">
        <v>1626</v>
      </c>
      <c r="U86" s="84" t="s">
        <v>1228</v>
      </c>
      <c r="V86" s="427"/>
      <c r="W86" s="95" t="s">
        <v>1625</v>
      </c>
      <c r="X86" s="108" t="s">
        <v>1231</v>
      </c>
      <c r="Z86" s="455"/>
      <c r="AA86" s="83" t="s">
        <v>262</v>
      </c>
      <c r="AB86" s="111" t="s">
        <v>1632</v>
      </c>
      <c r="AC86" s="421"/>
      <c r="AD86" s="83" t="s">
        <v>263</v>
      </c>
      <c r="AE86" s="421"/>
    </row>
    <row r="87" spans="2:31" ht="23.1" customHeight="1" thickBot="1">
      <c r="B87" s="43"/>
      <c r="C87" s="455"/>
      <c r="D87" s="87" t="s">
        <v>435</v>
      </c>
      <c r="E87" s="102" t="s">
        <v>1012</v>
      </c>
      <c r="F87" s="427"/>
      <c r="G87" s="283" t="s">
        <v>1012</v>
      </c>
      <c r="H87" s="102" t="s">
        <v>1012</v>
      </c>
      <c r="J87" s="455"/>
      <c r="K87" s="87" t="s">
        <v>437</v>
      </c>
      <c r="L87" s="95" t="s">
        <v>893</v>
      </c>
      <c r="M87" s="427"/>
      <c r="N87" s="87" t="s">
        <v>437</v>
      </c>
      <c r="O87" s="97" t="s">
        <v>215</v>
      </c>
      <c r="R87" s="43"/>
      <c r="S87" s="455"/>
      <c r="T87" s="90" t="s">
        <v>1624</v>
      </c>
      <c r="U87" s="89" t="s">
        <v>178</v>
      </c>
      <c r="V87" s="427"/>
      <c r="W87" s="95" t="s">
        <v>1623</v>
      </c>
      <c r="X87" s="109" t="s">
        <v>1234</v>
      </c>
      <c r="Z87" s="455"/>
      <c r="AA87" s="88" t="s">
        <v>179</v>
      </c>
      <c r="AB87" s="87" t="s">
        <v>437</v>
      </c>
      <c r="AC87" s="422"/>
      <c r="AD87" s="88" t="s">
        <v>273</v>
      </c>
      <c r="AE87" s="422"/>
    </row>
    <row r="88" spans="2:31" ht="23.1" customHeight="1" thickBot="1">
      <c r="B88" s="43"/>
      <c r="C88" s="455" t="s">
        <v>201</v>
      </c>
      <c r="D88" s="427" t="s">
        <v>892</v>
      </c>
      <c r="E88" s="100" t="s">
        <v>203</v>
      </c>
      <c r="F88" s="455" t="s">
        <v>1254</v>
      </c>
      <c r="G88" s="100" t="s">
        <v>203</v>
      </c>
      <c r="H88" s="100" t="s">
        <v>2114</v>
      </c>
      <c r="J88" s="455" t="s">
        <v>201</v>
      </c>
      <c r="K88" s="93" t="s">
        <v>982</v>
      </c>
      <c r="L88" s="100" t="s">
        <v>232</v>
      </c>
      <c r="M88" s="427" t="s">
        <v>990</v>
      </c>
      <c r="N88" s="110" t="s">
        <v>983</v>
      </c>
      <c r="O88" s="79" t="s">
        <v>978</v>
      </c>
      <c r="R88" s="43"/>
      <c r="S88" s="455" t="s">
        <v>201</v>
      </c>
      <c r="T88" s="100" t="s">
        <v>231</v>
      </c>
      <c r="U88" s="427" t="s">
        <v>892</v>
      </c>
      <c r="V88" s="427" t="s">
        <v>892</v>
      </c>
      <c r="W88" s="100" t="s">
        <v>1627</v>
      </c>
      <c r="X88" s="108" t="s">
        <v>1233</v>
      </c>
      <c r="Z88" s="455" t="s">
        <v>201</v>
      </c>
      <c r="AA88" s="420" t="s">
        <v>990</v>
      </c>
      <c r="AB88" s="420" t="s">
        <v>990</v>
      </c>
      <c r="AC88" s="420" t="s">
        <v>1670</v>
      </c>
      <c r="AD88" s="420" t="s">
        <v>990</v>
      </c>
      <c r="AE88" s="420" t="s">
        <v>990</v>
      </c>
    </row>
    <row r="89" spans="2:31" ht="23.1" customHeight="1" thickBot="1">
      <c r="B89" s="43"/>
      <c r="C89" s="455"/>
      <c r="D89" s="427"/>
      <c r="E89" s="101" t="s">
        <v>994</v>
      </c>
      <c r="F89" s="427"/>
      <c r="G89" s="283" t="s">
        <v>209</v>
      </c>
      <c r="H89" s="101" t="s">
        <v>245</v>
      </c>
      <c r="J89" s="455"/>
      <c r="K89" s="95" t="s">
        <v>210</v>
      </c>
      <c r="L89" s="95" t="s">
        <v>227</v>
      </c>
      <c r="M89" s="427"/>
      <c r="N89" s="111" t="s">
        <v>233</v>
      </c>
      <c r="O89" s="84" t="s">
        <v>250</v>
      </c>
      <c r="R89" s="43"/>
      <c r="S89" s="455"/>
      <c r="T89" s="85" t="s">
        <v>1626</v>
      </c>
      <c r="U89" s="427"/>
      <c r="V89" s="427"/>
      <c r="W89" s="95" t="s">
        <v>1625</v>
      </c>
      <c r="X89" s="108" t="s">
        <v>1231</v>
      </c>
      <c r="Z89" s="455"/>
      <c r="AA89" s="421"/>
      <c r="AB89" s="421"/>
      <c r="AC89" s="421"/>
      <c r="AD89" s="421"/>
      <c r="AE89" s="421"/>
    </row>
    <row r="90" spans="2:31" ht="23.1" customHeight="1" thickBot="1">
      <c r="B90" s="43"/>
      <c r="C90" s="455"/>
      <c r="D90" s="427"/>
      <c r="E90" s="102" t="s">
        <v>1012</v>
      </c>
      <c r="F90" s="427"/>
      <c r="G90" s="283" t="s">
        <v>1012</v>
      </c>
      <c r="H90" s="102" t="s">
        <v>1012</v>
      </c>
      <c r="J90" s="455"/>
      <c r="K90" s="97" t="s">
        <v>177</v>
      </c>
      <c r="L90" s="95" t="s">
        <v>893</v>
      </c>
      <c r="M90" s="427"/>
      <c r="N90" s="87" t="s">
        <v>437</v>
      </c>
      <c r="O90" s="89" t="s">
        <v>252</v>
      </c>
      <c r="R90" s="43"/>
      <c r="S90" s="455"/>
      <c r="T90" s="90" t="s">
        <v>1624</v>
      </c>
      <c r="U90" s="427"/>
      <c r="V90" s="427"/>
      <c r="W90" s="95" t="s">
        <v>1623</v>
      </c>
      <c r="X90" s="109" t="s">
        <v>1234</v>
      </c>
      <c r="Z90" s="455"/>
      <c r="AA90" s="422"/>
      <c r="AB90" s="422"/>
      <c r="AC90" s="422"/>
      <c r="AD90" s="422"/>
      <c r="AE90" s="422"/>
    </row>
    <row r="91" spans="2:31" ht="23.1" customHeight="1" thickBot="1">
      <c r="B91" s="43"/>
      <c r="C91" s="471" t="s">
        <v>206</v>
      </c>
      <c r="D91" s="427" t="s">
        <v>892</v>
      </c>
      <c r="E91" s="100" t="s">
        <v>203</v>
      </c>
      <c r="F91" s="455" t="s">
        <v>1254</v>
      </c>
      <c r="G91" s="100" t="s">
        <v>267</v>
      </c>
      <c r="H91" s="100" t="s">
        <v>2115</v>
      </c>
      <c r="J91" s="471" t="s">
        <v>206</v>
      </c>
      <c r="K91" s="93" t="s">
        <v>982</v>
      </c>
      <c r="L91" s="100" t="s">
        <v>232</v>
      </c>
      <c r="M91" s="427" t="s">
        <v>990</v>
      </c>
      <c r="N91" s="427" t="s">
        <v>990</v>
      </c>
      <c r="O91" s="79" t="s">
        <v>978</v>
      </c>
      <c r="R91" s="43"/>
      <c r="S91" s="471" t="s">
        <v>206</v>
      </c>
      <c r="T91" s="100" t="s">
        <v>231</v>
      </c>
      <c r="U91" s="427" t="s">
        <v>892</v>
      </c>
      <c r="V91" s="427" t="s">
        <v>892</v>
      </c>
      <c r="W91" s="100" t="s">
        <v>1627</v>
      </c>
      <c r="X91" s="108" t="s">
        <v>1233</v>
      </c>
      <c r="Z91" s="471" t="s">
        <v>206</v>
      </c>
      <c r="AA91" s="420" t="s">
        <v>990</v>
      </c>
      <c r="AB91" s="420" t="s">
        <v>990</v>
      </c>
      <c r="AC91" s="420" t="s">
        <v>1670</v>
      </c>
      <c r="AD91" s="420" t="s">
        <v>990</v>
      </c>
      <c r="AE91" s="420" t="s">
        <v>990</v>
      </c>
    </row>
    <row r="92" spans="2:31" ht="23.1" customHeight="1" thickBot="1">
      <c r="B92" s="43"/>
      <c r="C92" s="471"/>
      <c r="D92" s="427"/>
      <c r="E92" s="101" t="s">
        <v>994</v>
      </c>
      <c r="F92" s="427"/>
      <c r="G92" s="283" t="s">
        <v>209</v>
      </c>
      <c r="H92" s="101" t="s">
        <v>245</v>
      </c>
      <c r="J92" s="471"/>
      <c r="K92" s="95" t="s">
        <v>210</v>
      </c>
      <c r="L92" s="95" t="s">
        <v>227</v>
      </c>
      <c r="M92" s="427"/>
      <c r="N92" s="427"/>
      <c r="O92" s="84" t="s">
        <v>250</v>
      </c>
      <c r="R92" s="43"/>
      <c r="S92" s="471"/>
      <c r="T92" s="85" t="s">
        <v>1626</v>
      </c>
      <c r="U92" s="427"/>
      <c r="V92" s="427"/>
      <c r="W92" s="95" t="s">
        <v>1625</v>
      </c>
      <c r="X92" s="108" t="s">
        <v>1231</v>
      </c>
      <c r="Z92" s="471"/>
      <c r="AA92" s="421"/>
      <c r="AB92" s="421"/>
      <c r="AC92" s="421"/>
      <c r="AD92" s="421"/>
      <c r="AE92" s="421"/>
    </row>
    <row r="93" spans="2:31" ht="23.1" customHeight="1" thickBot="1">
      <c r="B93" s="43"/>
      <c r="C93" s="471"/>
      <c r="D93" s="427"/>
      <c r="E93" s="102" t="s">
        <v>1012</v>
      </c>
      <c r="F93" s="427"/>
      <c r="G93" s="283" t="s">
        <v>1012</v>
      </c>
      <c r="H93" s="102" t="s">
        <v>1012</v>
      </c>
      <c r="J93" s="471"/>
      <c r="K93" s="97" t="s">
        <v>177</v>
      </c>
      <c r="L93" s="97" t="s">
        <v>893</v>
      </c>
      <c r="M93" s="427"/>
      <c r="N93" s="427"/>
      <c r="O93" s="89" t="s">
        <v>252</v>
      </c>
      <c r="R93" s="43"/>
      <c r="S93" s="471"/>
      <c r="T93" s="90" t="s">
        <v>1624</v>
      </c>
      <c r="U93" s="427"/>
      <c r="V93" s="427"/>
      <c r="W93" s="95" t="s">
        <v>1623</v>
      </c>
      <c r="X93" s="109" t="s">
        <v>1234</v>
      </c>
      <c r="Z93" s="471"/>
      <c r="AA93" s="422"/>
      <c r="AB93" s="422"/>
      <c r="AC93" s="422"/>
      <c r="AD93" s="422"/>
      <c r="AE93" s="422"/>
    </row>
    <row r="94" spans="2:31" ht="23.1" customHeight="1" thickBot="1">
      <c r="B94" s="43"/>
      <c r="C94" s="103"/>
      <c r="D94" s="104"/>
      <c r="E94" s="104"/>
      <c r="F94" s="104"/>
      <c r="G94" s="104"/>
      <c r="H94" s="104"/>
      <c r="J94" s="103"/>
      <c r="K94" s="104"/>
      <c r="L94" s="104"/>
      <c r="M94" s="104"/>
      <c r="N94" s="104"/>
      <c r="O94" s="104"/>
      <c r="R94" s="43"/>
      <c r="S94" s="103"/>
      <c r="T94" s="104"/>
      <c r="U94" s="104"/>
      <c r="V94" s="104"/>
      <c r="W94" s="104"/>
      <c r="X94" s="104"/>
      <c r="Z94" s="103"/>
      <c r="AA94" s="104"/>
      <c r="AB94" s="104"/>
      <c r="AC94" s="104"/>
      <c r="AD94" s="104"/>
      <c r="AE94" s="104"/>
    </row>
    <row r="95" spans="2:31" ht="23.1" customHeight="1" thickBot="1">
      <c r="B95" s="42">
        <v>4</v>
      </c>
      <c r="C95" s="103"/>
      <c r="D95" s="104"/>
      <c r="E95" s="104"/>
      <c r="F95" s="104"/>
      <c r="G95" s="104"/>
      <c r="H95" s="104"/>
      <c r="J95" s="103"/>
      <c r="K95" s="104"/>
      <c r="L95" s="104"/>
      <c r="M95" s="104"/>
      <c r="N95" s="104"/>
      <c r="O95" s="104"/>
      <c r="R95" s="42">
        <v>4</v>
      </c>
      <c r="S95" s="103"/>
      <c r="T95" s="104"/>
      <c r="U95" s="104"/>
      <c r="V95" s="104"/>
      <c r="W95" s="104"/>
      <c r="X95" s="104"/>
      <c r="Z95" s="103"/>
      <c r="AA95" s="104"/>
      <c r="AB95" s="104"/>
      <c r="AC95" s="104"/>
      <c r="AD95" s="104"/>
      <c r="AE95" s="104"/>
    </row>
    <row r="96" spans="2:31" ht="23.1" customHeight="1">
      <c r="B96" s="43"/>
      <c r="C96" s="416" t="str">
        <f>C65</f>
        <v>KOMİTE 1- HAREKET, KAN DOKUSU VE İMMUNOLOJİ</v>
      </c>
      <c r="D96" s="416"/>
      <c r="E96" s="416"/>
      <c r="F96" s="416"/>
      <c r="G96" s="416"/>
      <c r="H96" s="416"/>
      <c r="I96" s="68"/>
      <c r="J96" s="416" t="s">
        <v>149</v>
      </c>
      <c r="K96" s="416"/>
      <c r="L96" s="416"/>
      <c r="M96" s="416"/>
      <c r="N96" s="416"/>
      <c r="O96" s="416"/>
      <c r="R96" s="43"/>
      <c r="S96" s="416" t="str">
        <f>S65</f>
        <v>KOMİTE 1- HAREKET, KAN DOKUSU VE İMMUNOLOJİ</v>
      </c>
      <c r="T96" s="416"/>
      <c r="U96" s="416"/>
      <c r="V96" s="416"/>
      <c r="W96" s="416"/>
      <c r="X96" s="416"/>
      <c r="Y96" s="68"/>
      <c r="Z96" s="416" t="s">
        <v>149</v>
      </c>
      <c r="AA96" s="416"/>
      <c r="AB96" s="416"/>
      <c r="AC96" s="416"/>
      <c r="AD96" s="416"/>
      <c r="AE96" s="416"/>
    </row>
    <row r="97" spans="2:31" ht="23.1" customHeight="1">
      <c r="B97" s="43"/>
      <c r="C97" s="66"/>
      <c r="D97" s="232"/>
      <c r="E97" s="233">
        <f>E66+1</f>
        <v>4</v>
      </c>
      <c r="F97" s="234" t="s">
        <v>150</v>
      </c>
      <c r="G97" s="104"/>
      <c r="H97" s="67"/>
      <c r="I97" s="68"/>
      <c r="J97" s="66"/>
      <c r="K97" s="232"/>
      <c r="L97" s="233">
        <f>L66+1</f>
        <v>3</v>
      </c>
      <c r="M97" s="234" t="s">
        <v>151</v>
      </c>
      <c r="N97" s="104"/>
      <c r="O97" s="67"/>
      <c r="R97" s="43"/>
      <c r="S97" s="66"/>
      <c r="T97" s="232"/>
      <c r="U97" s="233">
        <f>U66+1</f>
        <v>3</v>
      </c>
      <c r="V97" s="234" t="s">
        <v>150</v>
      </c>
      <c r="W97" s="104"/>
      <c r="X97" s="67"/>
      <c r="Y97" s="68"/>
      <c r="Z97" s="66"/>
      <c r="AA97" s="232"/>
      <c r="AB97" s="233">
        <f>AB66+1</f>
        <v>4</v>
      </c>
      <c r="AC97" s="234" t="s">
        <v>151</v>
      </c>
      <c r="AD97" s="104"/>
      <c r="AE97" s="67"/>
    </row>
    <row r="98" spans="2:31" ht="21" customHeight="1" thickBot="1">
      <c r="B98" s="43"/>
      <c r="C98" s="105"/>
      <c r="D98" s="106"/>
      <c r="E98" s="106" t="str">
        <f>E67:J67</f>
        <v>Komite sorumluları:</v>
      </c>
      <c r="F98" s="106" t="str">
        <f>F67:K67</f>
        <v>Dr. Vahide Tutuk</v>
      </c>
      <c r="G98" s="106" t="str">
        <f>G67:L67</f>
        <v xml:space="preserve">Dr. Ayça Bilginoğlu Topçu </v>
      </c>
      <c r="H98" s="107"/>
      <c r="I98" s="65"/>
      <c r="J98" s="105"/>
      <c r="K98" s="106"/>
      <c r="L98" s="106" t="str">
        <f>L67:Q67</f>
        <v>Committee Chairman:</v>
      </c>
      <c r="M98" s="106" t="str">
        <f>M67:Q67</f>
        <v>Dr. Cem BOZKURT</v>
      </c>
      <c r="N98" s="106" t="str">
        <f>N67:Q67</f>
        <v>Dr. B. İpek TORUN</v>
      </c>
      <c r="O98" s="107"/>
      <c r="P98" s="44"/>
      <c r="R98" s="43"/>
      <c r="S98" s="105"/>
      <c r="T98" s="106"/>
      <c r="U98" s="106" t="str">
        <f>U67:Z67</f>
        <v>Komite sorumluları:</v>
      </c>
      <c r="V98" s="106" t="str">
        <f>V67:AA67</f>
        <v>Dr. Cem BOZKURT</v>
      </c>
      <c r="W98" s="106" t="str">
        <f>W67:AB67</f>
        <v>Dr. B. İpek TORUN</v>
      </c>
      <c r="X98" s="107"/>
      <c r="Y98" s="65"/>
      <c r="Z98" s="105"/>
      <c r="AA98" s="106"/>
      <c r="AB98" s="70" t="s">
        <v>154</v>
      </c>
      <c r="AC98" s="231" t="s">
        <v>2102</v>
      </c>
      <c r="AD98" s="231" t="s">
        <v>2103</v>
      </c>
      <c r="AE98" s="107"/>
    </row>
    <row r="99" spans="2:31" s="45" customFormat="1" ht="23.1" customHeight="1" thickBot="1">
      <c r="B99" s="43"/>
      <c r="C99" s="72"/>
      <c r="D99" s="73">
        <f>7+D68</f>
        <v>45929</v>
      </c>
      <c r="E99" s="73">
        <f>7+E68</f>
        <v>45930</v>
      </c>
      <c r="F99" s="73">
        <f>7+F68</f>
        <v>45931</v>
      </c>
      <c r="G99" s="73">
        <f>7+G68</f>
        <v>45932</v>
      </c>
      <c r="H99" s="73">
        <f>7+H68</f>
        <v>45933</v>
      </c>
      <c r="I99" s="74"/>
      <c r="J99" s="75"/>
      <c r="K99" s="76">
        <f>7+K68</f>
        <v>44473</v>
      </c>
      <c r="L99" s="76">
        <f>7+L68</f>
        <v>44474</v>
      </c>
      <c r="M99" s="76">
        <f>7+M68</f>
        <v>44475</v>
      </c>
      <c r="N99" s="76">
        <f>7+N68</f>
        <v>44476</v>
      </c>
      <c r="O99" s="76">
        <f>7+O68</f>
        <v>44477</v>
      </c>
      <c r="R99" s="43"/>
      <c r="S99" s="72"/>
      <c r="T99" s="73">
        <f>7+T68</f>
        <v>44473</v>
      </c>
      <c r="U99" s="73">
        <f>7+U68</f>
        <v>44474</v>
      </c>
      <c r="V99" s="73">
        <f>7+V68</f>
        <v>44475</v>
      </c>
      <c r="W99" s="73">
        <f>7+W68</f>
        <v>44476</v>
      </c>
      <c r="X99" s="73">
        <f>7+X68</f>
        <v>44477</v>
      </c>
      <c r="Y99" s="74"/>
      <c r="Z99" s="75"/>
      <c r="AA99" s="76" t="s">
        <v>1804</v>
      </c>
      <c r="AB99" s="76" t="s">
        <v>1805</v>
      </c>
      <c r="AC99" s="76" t="s">
        <v>1806</v>
      </c>
      <c r="AD99" s="76" t="s">
        <v>1807</v>
      </c>
      <c r="AE99" s="76" t="s">
        <v>1808</v>
      </c>
    </row>
    <row r="100" spans="2:31" ht="23.1" customHeight="1" thickBot="1">
      <c r="B100" s="43"/>
      <c r="C100" s="471" t="s">
        <v>155</v>
      </c>
      <c r="D100" s="427" t="s">
        <v>892</v>
      </c>
      <c r="E100" s="100" t="s">
        <v>248</v>
      </c>
      <c r="F100" s="427" t="s">
        <v>892</v>
      </c>
      <c r="G100" s="100" t="s">
        <v>1037</v>
      </c>
      <c r="H100" s="427" t="s">
        <v>892</v>
      </c>
      <c r="J100" s="471" t="s">
        <v>155</v>
      </c>
      <c r="K100" s="108" t="s">
        <v>234</v>
      </c>
      <c r="L100" s="100" t="s">
        <v>235</v>
      </c>
      <c r="M100" s="113" t="s">
        <v>236</v>
      </c>
      <c r="N100" s="113" t="s">
        <v>237</v>
      </c>
      <c r="O100" s="427" t="s">
        <v>990</v>
      </c>
      <c r="R100" s="43"/>
      <c r="S100" s="471" t="s">
        <v>155</v>
      </c>
      <c r="T100" s="78" t="s">
        <v>1485</v>
      </c>
      <c r="U100" s="427" t="s">
        <v>892</v>
      </c>
      <c r="V100" s="77" t="s">
        <v>1466</v>
      </c>
      <c r="W100" s="79" t="s">
        <v>169</v>
      </c>
      <c r="X100" s="427" t="s">
        <v>892</v>
      </c>
      <c r="Z100" s="471" t="s">
        <v>155</v>
      </c>
      <c r="AA100" s="420" t="s">
        <v>990</v>
      </c>
      <c r="AB100" s="420" t="s">
        <v>990</v>
      </c>
      <c r="AC100" s="100" t="s">
        <v>235</v>
      </c>
      <c r="AD100" s="420" t="s">
        <v>990</v>
      </c>
      <c r="AE100" s="100" t="s">
        <v>1620</v>
      </c>
    </row>
    <row r="101" spans="2:31" ht="23.1" customHeight="1" thickBot="1">
      <c r="B101" s="43"/>
      <c r="C101" s="471" t="s">
        <v>155</v>
      </c>
      <c r="D101" s="427"/>
      <c r="E101" s="101" t="s">
        <v>268</v>
      </c>
      <c r="F101" s="427"/>
      <c r="G101" s="289" t="s">
        <v>1041</v>
      </c>
      <c r="H101" s="427"/>
      <c r="J101" s="471" t="s">
        <v>155</v>
      </c>
      <c r="K101" s="108" t="s">
        <v>214</v>
      </c>
      <c r="L101" s="101" t="s">
        <v>238</v>
      </c>
      <c r="M101" s="108" t="s">
        <v>239</v>
      </c>
      <c r="N101" s="108" t="s">
        <v>239</v>
      </c>
      <c r="O101" s="427"/>
      <c r="R101" s="43"/>
      <c r="S101" s="471" t="s">
        <v>155</v>
      </c>
      <c r="T101" s="83" t="s">
        <v>245</v>
      </c>
      <c r="U101" s="427"/>
      <c r="V101" s="82" t="s">
        <v>1622</v>
      </c>
      <c r="W101" s="84" t="s">
        <v>1237</v>
      </c>
      <c r="X101" s="427"/>
      <c r="Z101" s="471" t="s">
        <v>155</v>
      </c>
      <c r="AA101" s="421"/>
      <c r="AB101" s="421"/>
      <c r="AC101" s="101" t="s">
        <v>251</v>
      </c>
      <c r="AD101" s="421"/>
      <c r="AE101" s="289" t="s">
        <v>1707</v>
      </c>
    </row>
    <row r="102" spans="2:31" ht="23.1" customHeight="1" thickBot="1">
      <c r="B102" s="43"/>
      <c r="C102" s="471"/>
      <c r="D102" s="427"/>
      <c r="E102" s="102" t="s">
        <v>1012</v>
      </c>
      <c r="F102" s="427"/>
      <c r="G102" s="290" t="s">
        <v>1042</v>
      </c>
      <c r="H102" s="427"/>
      <c r="J102" s="471"/>
      <c r="K102" s="109" t="s">
        <v>216</v>
      </c>
      <c r="L102" s="102" t="s">
        <v>241</v>
      </c>
      <c r="M102" s="109" t="s">
        <v>242</v>
      </c>
      <c r="N102" s="109" t="s">
        <v>242</v>
      </c>
      <c r="O102" s="427"/>
      <c r="R102" s="43"/>
      <c r="S102" s="471"/>
      <c r="T102" s="88" t="s">
        <v>247</v>
      </c>
      <c r="U102" s="427"/>
      <c r="V102" s="87" t="s">
        <v>435</v>
      </c>
      <c r="W102" s="89" t="s">
        <v>176</v>
      </c>
      <c r="X102" s="427"/>
      <c r="Z102" s="471"/>
      <c r="AA102" s="422"/>
      <c r="AB102" s="422"/>
      <c r="AC102" s="102" t="s">
        <v>1333</v>
      </c>
      <c r="AD102" s="422"/>
      <c r="AE102" s="290" t="s">
        <v>1767</v>
      </c>
    </row>
    <row r="103" spans="2:31" ht="23.1" customHeight="1" thickBot="1">
      <c r="B103" s="43"/>
      <c r="C103" s="455" t="s">
        <v>165</v>
      </c>
      <c r="D103" s="427" t="s">
        <v>892</v>
      </c>
      <c r="E103" s="100" t="s">
        <v>248</v>
      </c>
      <c r="F103" s="427" t="s">
        <v>892</v>
      </c>
      <c r="G103" s="100" t="s">
        <v>1038</v>
      </c>
      <c r="H103" s="427" t="s">
        <v>892</v>
      </c>
      <c r="J103" s="455" t="s">
        <v>165</v>
      </c>
      <c r="K103" s="108" t="s">
        <v>234</v>
      </c>
      <c r="L103" s="100" t="s">
        <v>235</v>
      </c>
      <c r="M103" s="113" t="s">
        <v>236</v>
      </c>
      <c r="N103" s="113" t="s">
        <v>237</v>
      </c>
      <c r="O103" s="427" t="s">
        <v>990</v>
      </c>
      <c r="R103" s="43"/>
      <c r="S103" s="455" t="s">
        <v>165</v>
      </c>
      <c r="T103" s="78" t="s">
        <v>1485</v>
      </c>
      <c r="U103" s="427" t="s">
        <v>892</v>
      </c>
      <c r="V103" s="77" t="s">
        <v>1466</v>
      </c>
      <c r="W103" s="79" t="s">
        <v>169</v>
      </c>
      <c r="X103" s="427" t="s">
        <v>892</v>
      </c>
      <c r="Z103" s="455" t="s">
        <v>165</v>
      </c>
      <c r="AA103" s="420" t="s">
        <v>990</v>
      </c>
      <c r="AB103" s="420" t="s">
        <v>990</v>
      </c>
      <c r="AC103" s="100" t="s">
        <v>235</v>
      </c>
      <c r="AD103" s="78" t="s">
        <v>97</v>
      </c>
      <c r="AE103" s="100" t="s">
        <v>1620</v>
      </c>
    </row>
    <row r="104" spans="2:31" ht="23.1" customHeight="1" thickBot="1">
      <c r="B104" s="43"/>
      <c r="C104" s="455"/>
      <c r="D104" s="427"/>
      <c r="E104" s="101" t="s">
        <v>268</v>
      </c>
      <c r="F104" s="427"/>
      <c r="G104" s="289" t="s">
        <v>1041</v>
      </c>
      <c r="H104" s="427"/>
      <c r="J104" s="455"/>
      <c r="K104" s="108" t="s">
        <v>214</v>
      </c>
      <c r="L104" s="101" t="s">
        <v>238</v>
      </c>
      <c r="M104" s="108" t="s">
        <v>239</v>
      </c>
      <c r="N104" s="108" t="s">
        <v>239</v>
      </c>
      <c r="O104" s="427"/>
      <c r="R104" s="43"/>
      <c r="S104" s="455"/>
      <c r="T104" s="83" t="s">
        <v>245</v>
      </c>
      <c r="U104" s="427"/>
      <c r="V104" s="82" t="s">
        <v>1619</v>
      </c>
      <c r="W104" s="84" t="s">
        <v>1237</v>
      </c>
      <c r="X104" s="427"/>
      <c r="Z104" s="455"/>
      <c r="AA104" s="421"/>
      <c r="AB104" s="421"/>
      <c r="AC104" s="101" t="s">
        <v>251</v>
      </c>
      <c r="AD104" s="83" t="s">
        <v>282</v>
      </c>
      <c r="AE104" s="289" t="s">
        <v>1707</v>
      </c>
    </row>
    <row r="105" spans="2:31" ht="23.1" customHeight="1" thickBot="1">
      <c r="B105" s="43"/>
      <c r="C105" s="455"/>
      <c r="D105" s="427"/>
      <c r="E105" s="102" t="s">
        <v>1012</v>
      </c>
      <c r="F105" s="427"/>
      <c r="G105" s="290" t="s">
        <v>1042</v>
      </c>
      <c r="H105" s="427"/>
      <c r="J105" s="455"/>
      <c r="K105" s="109" t="s">
        <v>216</v>
      </c>
      <c r="L105" s="102" t="s">
        <v>241</v>
      </c>
      <c r="M105" s="109" t="s">
        <v>242</v>
      </c>
      <c r="N105" s="109" t="s">
        <v>242</v>
      </c>
      <c r="O105" s="427"/>
      <c r="R105" s="43"/>
      <c r="S105" s="455"/>
      <c r="T105" s="88" t="s">
        <v>247</v>
      </c>
      <c r="U105" s="427"/>
      <c r="V105" s="87" t="s">
        <v>435</v>
      </c>
      <c r="W105" s="89" t="s">
        <v>176</v>
      </c>
      <c r="X105" s="427"/>
      <c r="Z105" s="455"/>
      <c r="AA105" s="422"/>
      <c r="AB105" s="422"/>
      <c r="AC105" s="102" t="s">
        <v>1333</v>
      </c>
      <c r="AD105" s="88" t="s">
        <v>273</v>
      </c>
      <c r="AE105" s="290" t="s">
        <v>1768</v>
      </c>
    </row>
    <row r="106" spans="2:31" ht="23.1" customHeight="1" thickBot="1">
      <c r="B106" s="43"/>
      <c r="C106" s="455" t="s">
        <v>168</v>
      </c>
      <c r="D106" s="78" t="s">
        <v>643</v>
      </c>
      <c r="E106" s="100" t="s">
        <v>254</v>
      </c>
      <c r="F106" s="78" t="s">
        <v>643</v>
      </c>
      <c r="G106" s="100" t="s">
        <v>1039</v>
      </c>
      <c r="H106" s="427" t="s">
        <v>892</v>
      </c>
      <c r="J106" s="455" t="s">
        <v>168</v>
      </c>
      <c r="K106" s="108" t="s">
        <v>234</v>
      </c>
      <c r="L106" s="100" t="s">
        <v>244</v>
      </c>
      <c r="M106" s="113" t="s">
        <v>236</v>
      </c>
      <c r="N106" s="113" t="s">
        <v>237</v>
      </c>
      <c r="O106" s="427" t="s">
        <v>990</v>
      </c>
      <c r="R106" s="43"/>
      <c r="S106" s="455" t="s">
        <v>168</v>
      </c>
      <c r="T106" s="77" t="s">
        <v>1466</v>
      </c>
      <c r="U106" s="427" t="s">
        <v>892</v>
      </c>
      <c r="V106" s="79" t="s">
        <v>1486</v>
      </c>
      <c r="W106" s="77" t="s">
        <v>28</v>
      </c>
      <c r="X106" s="78" t="s">
        <v>17</v>
      </c>
      <c r="Z106" s="455" t="s">
        <v>168</v>
      </c>
      <c r="AA106" s="420" t="s">
        <v>990</v>
      </c>
      <c r="AB106" s="77" t="s">
        <v>274</v>
      </c>
      <c r="AC106" s="100" t="s">
        <v>244</v>
      </c>
      <c r="AD106" s="78" t="s">
        <v>97</v>
      </c>
      <c r="AE106" s="100" t="s">
        <v>1615</v>
      </c>
    </row>
    <row r="107" spans="2:31" ht="23.1" customHeight="1" thickBot="1">
      <c r="B107" s="43"/>
      <c r="C107" s="455"/>
      <c r="D107" s="83" t="s">
        <v>276</v>
      </c>
      <c r="E107" s="101" t="s">
        <v>268</v>
      </c>
      <c r="F107" s="83" t="s">
        <v>297</v>
      </c>
      <c r="G107" s="289" t="s">
        <v>1041</v>
      </c>
      <c r="H107" s="427"/>
      <c r="J107" s="455"/>
      <c r="K107" s="108" t="s">
        <v>214</v>
      </c>
      <c r="L107" s="101" t="s">
        <v>238</v>
      </c>
      <c r="M107" s="108" t="s">
        <v>239</v>
      </c>
      <c r="N107" s="108" t="s">
        <v>239</v>
      </c>
      <c r="O107" s="427"/>
      <c r="R107" s="43"/>
      <c r="S107" s="455"/>
      <c r="T107" s="111" t="s">
        <v>1617</v>
      </c>
      <c r="U107" s="427"/>
      <c r="V107" s="84" t="s">
        <v>1235</v>
      </c>
      <c r="W107" s="82" t="s">
        <v>1616</v>
      </c>
      <c r="X107" s="83" t="s">
        <v>268</v>
      </c>
      <c r="Z107" s="455"/>
      <c r="AA107" s="421"/>
      <c r="AB107" s="111" t="s">
        <v>1612</v>
      </c>
      <c r="AC107" s="101" t="s">
        <v>251</v>
      </c>
      <c r="AD107" s="83" t="s">
        <v>282</v>
      </c>
      <c r="AE107" s="289" t="s">
        <v>1707</v>
      </c>
    </row>
    <row r="108" spans="2:31" ht="23.1" customHeight="1" thickBot="1">
      <c r="B108" s="43"/>
      <c r="C108" s="455"/>
      <c r="D108" s="88" t="s">
        <v>163</v>
      </c>
      <c r="E108" s="102" t="s">
        <v>1012</v>
      </c>
      <c r="F108" s="88" t="s">
        <v>163</v>
      </c>
      <c r="G108" s="290" t="s">
        <v>1042</v>
      </c>
      <c r="H108" s="427"/>
      <c r="J108" s="455"/>
      <c r="K108" s="109" t="s">
        <v>216</v>
      </c>
      <c r="L108" s="102" t="s">
        <v>241</v>
      </c>
      <c r="M108" s="109" t="s">
        <v>242</v>
      </c>
      <c r="N108" s="109" t="s">
        <v>242</v>
      </c>
      <c r="O108" s="427"/>
      <c r="R108" s="43"/>
      <c r="S108" s="455"/>
      <c r="T108" s="87" t="s">
        <v>435</v>
      </c>
      <c r="U108" s="427"/>
      <c r="V108" s="89" t="s">
        <v>176</v>
      </c>
      <c r="W108" s="87" t="s">
        <v>435</v>
      </c>
      <c r="X108" s="88" t="s">
        <v>247</v>
      </c>
      <c r="Z108" s="455"/>
      <c r="AA108" s="422"/>
      <c r="AB108" s="87" t="s">
        <v>437</v>
      </c>
      <c r="AC108" s="102" t="s">
        <v>1333</v>
      </c>
      <c r="AD108" s="88" t="s">
        <v>273</v>
      </c>
      <c r="AE108" s="290" t="s">
        <v>1767</v>
      </c>
    </row>
    <row r="109" spans="2:31" ht="23.1" customHeight="1" thickBot="1">
      <c r="B109" s="43"/>
      <c r="C109" s="455" t="s">
        <v>180</v>
      </c>
      <c r="D109" s="78" t="s">
        <v>643</v>
      </c>
      <c r="E109" s="100" t="s">
        <v>254</v>
      </c>
      <c r="F109" s="78" t="s">
        <v>643</v>
      </c>
      <c r="G109" s="100" t="s">
        <v>1040</v>
      </c>
      <c r="H109" s="427" t="s">
        <v>892</v>
      </c>
      <c r="J109" s="455" t="s">
        <v>180</v>
      </c>
      <c r="K109" s="108" t="s">
        <v>234</v>
      </c>
      <c r="L109" s="100" t="s">
        <v>244</v>
      </c>
      <c r="M109" s="113" t="s">
        <v>236</v>
      </c>
      <c r="N109" s="113" t="s">
        <v>237</v>
      </c>
      <c r="O109" s="427" t="s">
        <v>990</v>
      </c>
      <c r="R109" s="43"/>
      <c r="S109" s="455" t="s">
        <v>180</v>
      </c>
      <c r="T109" s="77" t="s">
        <v>1466</v>
      </c>
      <c r="U109" s="427" t="s">
        <v>892</v>
      </c>
      <c r="V109" s="79" t="s">
        <v>1486</v>
      </c>
      <c r="W109" s="77" t="s">
        <v>28</v>
      </c>
      <c r="X109" s="78" t="s">
        <v>17</v>
      </c>
      <c r="Z109" s="455" t="s">
        <v>180</v>
      </c>
      <c r="AA109" s="420" t="s">
        <v>990</v>
      </c>
      <c r="AB109" s="77" t="s">
        <v>274</v>
      </c>
      <c r="AC109" s="100" t="s">
        <v>244</v>
      </c>
      <c r="AD109" s="322" t="s">
        <v>1683</v>
      </c>
      <c r="AE109" s="100" t="s">
        <v>1615</v>
      </c>
    </row>
    <row r="110" spans="2:31" ht="23.1" customHeight="1" thickBot="1">
      <c r="B110" s="43"/>
      <c r="C110" s="455"/>
      <c r="D110" s="83" t="s">
        <v>276</v>
      </c>
      <c r="E110" s="101" t="s">
        <v>268</v>
      </c>
      <c r="F110" s="83" t="s">
        <v>297</v>
      </c>
      <c r="G110" s="289" t="s">
        <v>1041</v>
      </c>
      <c r="H110" s="427"/>
      <c r="J110" s="455"/>
      <c r="K110" s="108" t="s">
        <v>214</v>
      </c>
      <c r="L110" s="101" t="s">
        <v>238</v>
      </c>
      <c r="M110" s="108" t="s">
        <v>239</v>
      </c>
      <c r="N110" s="108" t="s">
        <v>239</v>
      </c>
      <c r="O110" s="427"/>
      <c r="R110" s="43"/>
      <c r="S110" s="455"/>
      <c r="T110" s="111" t="s">
        <v>1614</v>
      </c>
      <c r="U110" s="427"/>
      <c r="V110" s="84" t="s">
        <v>1236</v>
      </c>
      <c r="W110" s="82" t="s">
        <v>1613</v>
      </c>
      <c r="X110" s="83" t="s">
        <v>268</v>
      </c>
      <c r="Z110" s="455"/>
      <c r="AA110" s="421"/>
      <c r="AB110" s="111" t="s">
        <v>1612</v>
      </c>
      <c r="AC110" s="101" t="s">
        <v>251</v>
      </c>
      <c r="AD110" s="225" t="s">
        <v>1687</v>
      </c>
      <c r="AE110" s="289" t="s">
        <v>1707</v>
      </c>
    </row>
    <row r="111" spans="2:31" ht="23.1" customHeight="1" thickBot="1">
      <c r="B111" s="43"/>
      <c r="C111" s="455"/>
      <c r="D111" s="88" t="s">
        <v>163</v>
      </c>
      <c r="E111" s="102" t="s">
        <v>1012</v>
      </c>
      <c r="F111" s="88" t="s">
        <v>163</v>
      </c>
      <c r="G111" s="290" t="s">
        <v>1042</v>
      </c>
      <c r="H111" s="427"/>
      <c r="J111" s="455"/>
      <c r="K111" s="109" t="s">
        <v>216</v>
      </c>
      <c r="L111" s="102" t="s">
        <v>241</v>
      </c>
      <c r="M111" s="109" t="s">
        <v>242</v>
      </c>
      <c r="N111" s="109" t="s">
        <v>242</v>
      </c>
      <c r="O111" s="427"/>
      <c r="R111" s="43"/>
      <c r="S111" s="455"/>
      <c r="T111" s="87" t="s">
        <v>435</v>
      </c>
      <c r="U111" s="427"/>
      <c r="V111" s="89" t="s">
        <v>176</v>
      </c>
      <c r="W111" s="87" t="s">
        <v>435</v>
      </c>
      <c r="X111" s="88" t="s">
        <v>247</v>
      </c>
      <c r="Z111" s="455"/>
      <c r="AA111" s="422"/>
      <c r="AB111" s="87" t="s">
        <v>437</v>
      </c>
      <c r="AC111" s="102" t="s">
        <v>1333</v>
      </c>
      <c r="AD111" s="320"/>
      <c r="AE111" s="290" t="s">
        <v>1767</v>
      </c>
    </row>
    <row r="112" spans="2:31" s="44" customFormat="1" ht="23.1" customHeight="1" thickBot="1">
      <c r="B112" s="43"/>
      <c r="C112" s="224" t="s">
        <v>185</v>
      </c>
      <c r="D112" s="221" t="s">
        <v>186</v>
      </c>
      <c r="E112" s="66" t="s">
        <v>186</v>
      </c>
      <c r="F112" s="225" t="s">
        <v>186</v>
      </c>
      <c r="G112" s="221" t="s">
        <v>186</v>
      </c>
      <c r="H112" s="221" t="s">
        <v>186</v>
      </c>
      <c r="I112" s="38"/>
      <c r="J112" s="224" t="s">
        <v>185</v>
      </c>
      <c r="K112" s="225" t="s">
        <v>187</v>
      </c>
      <c r="L112" s="221" t="s">
        <v>187</v>
      </c>
      <c r="M112" s="224" t="s">
        <v>187</v>
      </c>
      <c r="N112" s="221" t="s">
        <v>187</v>
      </c>
      <c r="O112" s="221" t="s">
        <v>187</v>
      </c>
      <c r="R112" s="43"/>
      <c r="S112" s="224" t="s">
        <v>185</v>
      </c>
      <c r="T112" s="221" t="s">
        <v>186</v>
      </c>
      <c r="U112" s="66" t="s">
        <v>186</v>
      </c>
      <c r="V112" s="225" t="s">
        <v>186</v>
      </c>
      <c r="W112" s="225" t="s">
        <v>186</v>
      </c>
      <c r="X112" s="221" t="s">
        <v>186</v>
      </c>
      <c r="Y112" s="38"/>
      <c r="Z112" s="224" t="s">
        <v>185</v>
      </c>
      <c r="AA112" s="338" t="s">
        <v>187</v>
      </c>
      <c r="AB112" s="221" t="s">
        <v>187</v>
      </c>
      <c r="AC112" s="224" t="s">
        <v>187</v>
      </c>
      <c r="AD112" s="221" t="s">
        <v>187</v>
      </c>
      <c r="AE112" s="221" t="s">
        <v>187</v>
      </c>
    </row>
    <row r="113" spans="2:31" ht="23.1" customHeight="1" thickBot="1">
      <c r="B113" s="43"/>
      <c r="C113" s="455" t="s">
        <v>188</v>
      </c>
      <c r="D113" s="77" t="s">
        <v>266</v>
      </c>
      <c r="E113" s="100" t="s">
        <v>248</v>
      </c>
      <c r="F113" s="455" t="s">
        <v>1255</v>
      </c>
      <c r="G113" s="100" t="s">
        <v>258</v>
      </c>
      <c r="H113" s="427" t="s">
        <v>892</v>
      </c>
      <c r="J113" s="455" t="s">
        <v>188</v>
      </c>
      <c r="K113" s="78" t="s">
        <v>979</v>
      </c>
      <c r="L113" s="110" t="s">
        <v>983</v>
      </c>
      <c r="M113" s="427" t="s">
        <v>990</v>
      </c>
      <c r="N113" s="110" t="s">
        <v>983</v>
      </c>
      <c r="O113" s="100" t="s">
        <v>235</v>
      </c>
      <c r="R113" s="43"/>
      <c r="S113" s="455" t="s">
        <v>188</v>
      </c>
      <c r="T113" s="108" t="s">
        <v>1230</v>
      </c>
      <c r="U113" s="100" t="s">
        <v>248</v>
      </c>
      <c r="V113" s="427" t="s">
        <v>892</v>
      </c>
      <c r="W113" s="113" t="s">
        <v>1239</v>
      </c>
      <c r="X113" s="113" t="s">
        <v>1242</v>
      </c>
      <c r="Z113" s="455" t="s">
        <v>188</v>
      </c>
      <c r="AA113" s="100" t="s">
        <v>235</v>
      </c>
      <c r="AB113" s="78" t="s">
        <v>97</v>
      </c>
      <c r="AC113" s="223"/>
      <c r="AD113" s="420" t="s">
        <v>990</v>
      </c>
      <c r="AE113" s="100" t="s">
        <v>235</v>
      </c>
    </row>
    <row r="114" spans="2:31" ht="23.1" customHeight="1" thickBot="1">
      <c r="B114" s="43"/>
      <c r="C114" s="455"/>
      <c r="D114" s="82" t="s">
        <v>1702</v>
      </c>
      <c r="E114" s="101" t="s">
        <v>275</v>
      </c>
      <c r="F114" s="427"/>
      <c r="G114" s="101" t="s">
        <v>276</v>
      </c>
      <c r="H114" s="427"/>
      <c r="J114" s="455"/>
      <c r="K114" s="83" t="s">
        <v>238</v>
      </c>
      <c r="L114" s="111" t="s">
        <v>249</v>
      </c>
      <c r="M114" s="427"/>
      <c r="N114" s="111" t="s">
        <v>240</v>
      </c>
      <c r="O114" s="101" t="s">
        <v>251</v>
      </c>
      <c r="R114" s="43"/>
      <c r="S114" s="455"/>
      <c r="T114" s="108" t="s">
        <v>1231</v>
      </c>
      <c r="U114" s="101" t="s">
        <v>245</v>
      </c>
      <c r="V114" s="427"/>
      <c r="W114" s="108" t="s">
        <v>1240</v>
      </c>
      <c r="X114" s="108" t="s">
        <v>1240</v>
      </c>
      <c r="Z114" s="455"/>
      <c r="AA114" s="101" t="s">
        <v>238</v>
      </c>
      <c r="AB114" s="83" t="s">
        <v>1604</v>
      </c>
      <c r="AC114" s="225" t="s">
        <v>1295</v>
      </c>
      <c r="AD114" s="421"/>
      <c r="AE114" s="101" t="s">
        <v>263</v>
      </c>
    </row>
    <row r="115" spans="2:31" ht="23.1" customHeight="1" thickBot="1">
      <c r="B115" s="43"/>
      <c r="C115" s="455"/>
      <c r="D115" s="87" t="s">
        <v>435</v>
      </c>
      <c r="E115" s="102" t="s">
        <v>1012</v>
      </c>
      <c r="F115" s="427"/>
      <c r="G115" s="102" t="s">
        <v>1012</v>
      </c>
      <c r="H115" s="427"/>
      <c r="J115" s="455"/>
      <c r="K115" s="88" t="s">
        <v>179</v>
      </c>
      <c r="L115" s="112" t="s">
        <v>437</v>
      </c>
      <c r="M115" s="427"/>
      <c r="N115" s="112" t="s">
        <v>437</v>
      </c>
      <c r="O115" s="102" t="s">
        <v>241</v>
      </c>
      <c r="R115" s="43"/>
      <c r="S115" s="455"/>
      <c r="T115" s="109" t="s">
        <v>1232</v>
      </c>
      <c r="U115" s="102" t="s">
        <v>1346</v>
      </c>
      <c r="V115" s="427"/>
      <c r="W115" s="109" t="s">
        <v>1241</v>
      </c>
      <c r="X115" s="109" t="s">
        <v>1241</v>
      </c>
      <c r="Z115" s="455"/>
      <c r="AA115" s="102" t="s">
        <v>1333</v>
      </c>
      <c r="AB115" s="331" t="s">
        <v>1621</v>
      </c>
      <c r="AC115" s="307"/>
      <c r="AD115" s="422"/>
      <c r="AE115" s="102" t="s">
        <v>1333</v>
      </c>
    </row>
    <row r="116" spans="2:31" ht="23.1" customHeight="1" thickBot="1">
      <c r="B116" s="43"/>
      <c r="C116" s="455" t="s">
        <v>200</v>
      </c>
      <c r="D116" s="77" t="s">
        <v>266</v>
      </c>
      <c r="E116" s="100" t="s">
        <v>248</v>
      </c>
      <c r="F116" s="455" t="s">
        <v>1255</v>
      </c>
      <c r="G116" s="100" t="s">
        <v>258</v>
      </c>
      <c r="H116" s="427" t="s">
        <v>892</v>
      </c>
      <c r="J116" s="455" t="s">
        <v>200</v>
      </c>
      <c r="K116" s="78" t="s">
        <v>979</v>
      </c>
      <c r="L116" s="110" t="s">
        <v>983</v>
      </c>
      <c r="M116" s="427" t="s">
        <v>990</v>
      </c>
      <c r="N116" s="110" t="s">
        <v>983</v>
      </c>
      <c r="O116" s="100" t="s">
        <v>235</v>
      </c>
      <c r="R116" s="43"/>
      <c r="S116" s="455" t="s">
        <v>200</v>
      </c>
      <c r="T116" s="108" t="s">
        <v>1230</v>
      </c>
      <c r="U116" s="100" t="s">
        <v>248</v>
      </c>
      <c r="V116" s="427" t="s">
        <v>892</v>
      </c>
      <c r="W116" s="113" t="s">
        <v>1239</v>
      </c>
      <c r="X116" s="113" t="s">
        <v>1242</v>
      </c>
      <c r="Z116" s="455" t="s">
        <v>200</v>
      </c>
      <c r="AA116" s="100" t="s">
        <v>235</v>
      </c>
      <c r="AB116" s="78" t="s">
        <v>97</v>
      </c>
      <c r="AC116" s="223"/>
      <c r="AD116" s="420" t="s">
        <v>990</v>
      </c>
      <c r="AE116" s="100" t="s">
        <v>235</v>
      </c>
    </row>
    <row r="117" spans="2:31" ht="23.1" customHeight="1" thickBot="1">
      <c r="B117" s="43"/>
      <c r="C117" s="455"/>
      <c r="D117" s="82" t="s">
        <v>1703</v>
      </c>
      <c r="E117" s="101" t="s">
        <v>275</v>
      </c>
      <c r="F117" s="427"/>
      <c r="G117" s="101" t="s">
        <v>276</v>
      </c>
      <c r="H117" s="427"/>
      <c r="J117" s="455"/>
      <c r="K117" s="83" t="s">
        <v>238</v>
      </c>
      <c r="L117" s="111" t="s">
        <v>253</v>
      </c>
      <c r="M117" s="427"/>
      <c r="N117" s="111" t="s">
        <v>243</v>
      </c>
      <c r="O117" s="101" t="s">
        <v>251</v>
      </c>
      <c r="R117" s="43"/>
      <c r="S117" s="455"/>
      <c r="T117" s="108" t="s">
        <v>1231</v>
      </c>
      <c r="U117" s="101" t="s">
        <v>245</v>
      </c>
      <c r="V117" s="427"/>
      <c r="W117" s="108" t="s">
        <v>1240</v>
      </c>
      <c r="X117" s="108" t="s">
        <v>1240</v>
      </c>
      <c r="Z117" s="455"/>
      <c r="AA117" s="101" t="s">
        <v>238</v>
      </c>
      <c r="AB117" s="83" t="s">
        <v>1604</v>
      </c>
      <c r="AC117" s="225" t="s">
        <v>1610</v>
      </c>
      <c r="AD117" s="421"/>
      <c r="AE117" s="101" t="s">
        <v>263</v>
      </c>
    </row>
    <row r="118" spans="2:31" ht="23.1" customHeight="1" thickBot="1">
      <c r="B118" s="43"/>
      <c r="C118" s="455"/>
      <c r="D118" s="87" t="s">
        <v>435</v>
      </c>
      <c r="E118" s="102" t="s">
        <v>1012</v>
      </c>
      <c r="F118" s="427"/>
      <c r="G118" s="102" t="s">
        <v>1012</v>
      </c>
      <c r="H118" s="427"/>
      <c r="J118" s="455"/>
      <c r="K118" s="88" t="s">
        <v>179</v>
      </c>
      <c r="L118" s="112" t="s">
        <v>437</v>
      </c>
      <c r="M118" s="427"/>
      <c r="N118" s="112" t="s">
        <v>437</v>
      </c>
      <c r="O118" s="102" t="s">
        <v>241</v>
      </c>
      <c r="R118" s="43"/>
      <c r="S118" s="455"/>
      <c r="T118" s="109" t="s">
        <v>1232</v>
      </c>
      <c r="U118" s="102" t="s">
        <v>1346</v>
      </c>
      <c r="V118" s="427"/>
      <c r="W118" s="109" t="s">
        <v>1241</v>
      </c>
      <c r="X118" s="109" t="s">
        <v>1241</v>
      </c>
      <c r="Z118" s="455"/>
      <c r="AA118" s="102" t="s">
        <v>1333</v>
      </c>
      <c r="AB118" s="330" t="s">
        <v>1618</v>
      </c>
      <c r="AC118" s="307"/>
      <c r="AD118" s="422"/>
      <c r="AE118" s="102" t="s">
        <v>1333</v>
      </c>
    </row>
    <row r="119" spans="2:31" ht="23.1" customHeight="1" thickBot="1">
      <c r="B119" s="43"/>
      <c r="C119" s="471" t="s">
        <v>201</v>
      </c>
      <c r="D119" s="427" t="s">
        <v>892</v>
      </c>
      <c r="E119" s="100" t="s">
        <v>254</v>
      </c>
      <c r="F119" s="455" t="s">
        <v>1255</v>
      </c>
      <c r="G119" s="100" t="s">
        <v>267</v>
      </c>
      <c r="H119" s="427" t="s">
        <v>892</v>
      </c>
      <c r="J119" s="471" t="s">
        <v>201</v>
      </c>
      <c r="K119" s="77" t="s">
        <v>983</v>
      </c>
      <c r="L119" s="79" t="s">
        <v>978</v>
      </c>
      <c r="M119" s="427" t="s">
        <v>990</v>
      </c>
      <c r="N119" s="78" t="s">
        <v>979</v>
      </c>
      <c r="O119" s="100" t="s">
        <v>244</v>
      </c>
      <c r="R119" s="43"/>
      <c r="S119" s="471" t="s">
        <v>201</v>
      </c>
      <c r="T119" s="108" t="s">
        <v>1230</v>
      </c>
      <c r="U119" s="100" t="s">
        <v>254</v>
      </c>
      <c r="V119" s="427" t="s">
        <v>892</v>
      </c>
      <c r="W119" s="113" t="s">
        <v>1239</v>
      </c>
      <c r="X119" s="113" t="s">
        <v>1242</v>
      </c>
      <c r="Z119" s="471" t="s">
        <v>201</v>
      </c>
      <c r="AA119" s="100" t="s">
        <v>244</v>
      </c>
      <c r="AB119" s="420" t="s">
        <v>990</v>
      </c>
      <c r="AC119" s="223"/>
      <c r="AD119" s="420" t="s">
        <v>990</v>
      </c>
      <c r="AE119" s="100" t="s">
        <v>244</v>
      </c>
    </row>
    <row r="120" spans="2:31" ht="23.1" customHeight="1" thickBot="1">
      <c r="B120" s="43"/>
      <c r="C120" s="471"/>
      <c r="D120" s="427"/>
      <c r="E120" s="101" t="s">
        <v>275</v>
      </c>
      <c r="F120" s="427"/>
      <c r="G120" s="101" t="s">
        <v>276</v>
      </c>
      <c r="H120" s="427"/>
      <c r="J120" s="471"/>
      <c r="K120" s="82" t="s">
        <v>255</v>
      </c>
      <c r="L120" s="84" t="s">
        <v>256</v>
      </c>
      <c r="M120" s="427"/>
      <c r="N120" s="83" t="s">
        <v>246</v>
      </c>
      <c r="O120" s="101" t="s">
        <v>251</v>
      </c>
      <c r="R120" s="43"/>
      <c r="S120" s="471"/>
      <c r="T120" s="108" t="s">
        <v>1231</v>
      </c>
      <c r="U120" s="101" t="s">
        <v>245</v>
      </c>
      <c r="V120" s="427"/>
      <c r="W120" s="108" t="s">
        <v>1240</v>
      </c>
      <c r="X120" s="108" t="s">
        <v>1240</v>
      </c>
      <c r="Z120" s="471"/>
      <c r="AA120" s="101" t="s">
        <v>238</v>
      </c>
      <c r="AB120" s="421"/>
      <c r="AC120" s="225" t="s">
        <v>1295</v>
      </c>
      <c r="AD120" s="421"/>
      <c r="AE120" s="101" t="s">
        <v>263</v>
      </c>
    </row>
    <row r="121" spans="2:31" ht="23.1" customHeight="1" thickBot="1">
      <c r="B121" s="43"/>
      <c r="C121" s="471"/>
      <c r="D121" s="427"/>
      <c r="E121" s="102" t="s">
        <v>1012</v>
      </c>
      <c r="F121" s="427"/>
      <c r="G121" s="102" t="s">
        <v>1012</v>
      </c>
      <c r="H121" s="427"/>
      <c r="J121" s="471"/>
      <c r="K121" s="87" t="s">
        <v>437</v>
      </c>
      <c r="L121" s="89" t="s">
        <v>252</v>
      </c>
      <c r="M121" s="427"/>
      <c r="N121" s="88" t="s">
        <v>179</v>
      </c>
      <c r="O121" s="102" t="s">
        <v>241</v>
      </c>
      <c r="R121" s="43"/>
      <c r="S121" s="471"/>
      <c r="T121" s="109" t="s">
        <v>1232</v>
      </c>
      <c r="U121" s="102" t="s">
        <v>1346</v>
      </c>
      <c r="V121" s="427"/>
      <c r="W121" s="109" t="s">
        <v>1241</v>
      </c>
      <c r="X121" s="109" t="s">
        <v>1241</v>
      </c>
      <c r="Z121" s="471"/>
      <c r="AA121" s="102" t="s">
        <v>1333</v>
      </c>
      <c r="AB121" s="422"/>
      <c r="AC121" s="307"/>
      <c r="AD121" s="422"/>
      <c r="AE121" s="102" t="s">
        <v>1333</v>
      </c>
    </row>
    <row r="122" spans="2:31" ht="23.1" customHeight="1" thickBot="1">
      <c r="B122" s="43"/>
      <c r="C122" s="471" t="s">
        <v>206</v>
      </c>
      <c r="D122" s="427" t="s">
        <v>892</v>
      </c>
      <c r="E122" s="100" t="s">
        <v>254</v>
      </c>
      <c r="F122" s="455" t="s">
        <v>1255</v>
      </c>
      <c r="G122" s="100" t="s">
        <v>267</v>
      </c>
      <c r="H122" s="427" t="s">
        <v>892</v>
      </c>
      <c r="J122" s="471" t="s">
        <v>206</v>
      </c>
      <c r="K122" s="77" t="s">
        <v>983</v>
      </c>
      <c r="L122" s="79" t="s">
        <v>978</v>
      </c>
      <c r="M122" s="427" t="s">
        <v>990</v>
      </c>
      <c r="N122" s="78" t="s">
        <v>979</v>
      </c>
      <c r="O122" s="100" t="s">
        <v>244</v>
      </c>
      <c r="R122" s="43"/>
      <c r="S122" s="471" t="s">
        <v>206</v>
      </c>
      <c r="T122" s="108" t="s">
        <v>1230</v>
      </c>
      <c r="U122" s="100" t="s">
        <v>254</v>
      </c>
      <c r="V122" s="427" t="s">
        <v>892</v>
      </c>
      <c r="W122" s="113" t="s">
        <v>1239</v>
      </c>
      <c r="X122" s="113" t="s">
        <v>1242</v>
      </c>
      <c r="Z122" s="471" t="s">
        <v>206</v>
      </c>
      <c r="AA122" s="100" t="s">
        <v>244</v>
      </c>
      <c r="AB122" s="420" t="s">
        <v>990</v>
      </c>
      <c r="AC122" s="223"/>
      <c r="AD122" s="420" t="s">
        <v>990</v>
      </c>
      <c r="AE122" s="100" t="s">
        <v>244</v>
      </c>
    </row>
    <row r="123" spans="2:31" ht="23.1" customHeight="1" thickBot="1">
      <c r="B123" s="43"/>
      <c r="C123" s="471"/>
      <c r="D123" s="427"/>
      <c r="E123" s="101" t="s">
        <v>275</v>
      </c>
      <c r="F123" s="427"/>
      <c r="G123" s="101" t="s">
        <v>276</v>
      </c>
      <c r="H123" s="427"/>
      <c r="J123" s="471"/>
      <c r="K123" s="82" t="s">
        <v>257</v>
      </c>
      <c r="L123" s="84" t="s">
        <v>256</v>
      </c>
      <c r="M123" s="427"/>
      <c r="N123" s="83" t="s">
        <v>246</v>
      </c>
      <c r="O123" s="101" t="s">
        <v>251</v>
      </c>
      <c r="R123" s="43"/>
      <c r="S123" s="471"/>
      <c r="T123" s="108" t="s">
        <v>1231</v>
      </c>
      <c r="U123" s="101" t="s">
        <v>245</v>
      </c>
      <c r="V123" s="427"/>
      <c r="W123" s="108" t="s">
        <v>1240</v>
      </c>
      <c r="X123" s="108" t="s">
        <v>1240</v>
      </c>
      <c r="Z123" s="471"/>
      <c r="AA123" s="101" t="s">
        <v>238</v>
      </c>
      <c r="AB123" s="421"/>
      <c r="AC123" s="225" t="s">
        <v>1610</v>
      </c>
      <c r="AD123" s="421"/>
      <c r="AE123" s="101" t="s">
        <v>263</v>
      </c>
    </row>
    <row r="124" spans="2:31" ht="23.1" customHeight="1" thickBot="1">
      <c r="B124" s="43"/>
      <c r="C124" s="471"/>
      <c r="D124" s="427"/>
      <c r="E124" s="102" t="s">
        <v>1012</v>
      </c>
      <c r="F124" s="427"/>
      <c r="G124" s="102" t="s">
        <v>1012</v>
      </c>
      <c r="H124" s="427"/>
      <c r="J124" s="471"/>
      <c r="K124" s="87" t="s">
        <v>437</v>
      </c>
      <c r="L124" s="89" t="s">
        <v>252</v>
      </c>
      <c r="M124" s="427"/>
      <c r="N124" s="88" t="s">
        <v>179</v>
      </c>
      <c r="O124" s="102" t="s">
        <v>241</v>
      </c>
      <c r="R124" s="43"/>
      <c r="S124" s="471"/>
      <c r="T124" s="109" t="s">
        <v>1232</v>
      </c>
      <c r="U124" s="102" t="s">
        <v>1346</v>
      </c>
      <c r="V124" s="427"/>
      <c r="W124" s="109" t="s">
        <v>1241</v>
      </c>
      <c r="X124" s="109" t="s">
        <v>1241</v>
      </c>
      <c r="Z124" s="471"/>
      <c r="AA124" s="102" t="s">
        <v>1333</v>
      </c>
      <c r="AB124" s="422"/>
      <c r="AC124" s="307"/>
      <c r="AD124" s="422"/>
      <c r="AE124" s="102" t="s">
        <v>1333</v>
      </c>
    </row>
    <row r="125" spans="2:31" ht="23.1" customHeight="1" thickBot="1">
      <c r="B125" s="43"/>
      <c r="C125" s="103"/>
      <c r="D125" s="104"/>
      <c r="E125" s="104"/>
      <c r="F125" s="104"/>
      <c r="J125" s="103"/>
      <c r="K125" s="104"/>
      <c r="M125" s="104"/>
      <c r="N125" s="104"/>
      <c r="O125" s="104"/>
      <c r="R125" s="43"/>
      <c r="S125" s="103"/>
      <c r="T125" s="104"/>
      <c r="U125" s="104"/>
      <c r="V125" s="104"/>
      <c r="Z125" s="103"/>
      <c r="AA125" s="104"/>
      <c r="AC125" s="104"/>
      <c r="AD125" s="104"/>
      <c r="AE125" s="104"/>
    </row>
    <row r="126" spans="2:31" ht="23.1" customHeight="1" thickBot="1">
      <c r="B126" s="42">
        <v>5</v>
      </c>
      <c r="C126" s="103"/>
      <c r="D126" s="104"/>
      <c r="E126" s="104"/>
      <c r="F126" s="104"/>
      <c r="G126" s="104"/>
      <c r="H126" s="104"/>
      <c r="J126" s="103"/>
      <c r="K126" s="104"/>
      <c r="L126" s="104"/>
      <c r="M126" s="104"/>
      <c r="N126" s="104"/>
      <c r="O126" s="104"/>
      <c r="R126" s="42">
        <v>5</v>
      </c>
      <c r="S126" s="103"/>
      <c r="T126" s="104"/>
      <c r="U126" s="104"/>
      <c r="V126" s="104"/>
      <c r="W126" s="104"/>
      <c r="X126" s="104"/>
      <c r="Z126" s="103"/>
      <c r="AA126" s="104"/>
      <c r="AB126" s="104"/>
      <c r="AC126" s="104"/>
      <c r="AD126" s="104"/>
      <c r="AE126" s="104"/>
    </row>
    <row r="127" spans="2:31" ht="23.1" customHeight="1">
      <c r="B127" s="43"/>
      <c r="C127" s="416" t="str">
        <f>C96</f>
        <v>KOMİTE 1- HAREKET, KAN DOKUSU VE İMMUNOLOJİ</v>
      </c>
      <c r="D127" s="416"/>
      <c r="E127" s="416"/>
      <c r="F127" s="416"/>
      <c r="G127" s="416"/>
      <c r="H127" s="416"/>
      <c r="I127" s="68"/>
      <c r="J127" s="416" t="s">
        <v>149</v>
      </c>
      <c r="K127" s="416"/>
      <c r="L127" s="416"/>
      <c r="M127" s="416"/>
      <c r="N127" s="416"/>
      <c r="O127" s="416"/>
      <c r="R127" s="43"/>
      <c r="S127" s="416" t="str">
        <f>S96</f>
        <v>KOMİTE 1- HAREKET, KAN DOKUSU VE İMMUNOLOJİ</v>
      </c>
      <c r="T127" s="416"/>
      <c r="U127" s="416"/>
      <c r="V127" s="416"/>
      <c r="W127" s="416"/>
      <c r="X127" s="416"/>
      <c r="Y127" s="68"/>
      <c r="Z127" s="416" t="s">
        <v>149</v>
      </c>
      <c r="AA127" s="416"/>
      <c r="AB127" s="416"/>
      <c r="AC127" s="416"/>
      <c r="AD127" s="416"/>
      <c r="AE127" s="416"/>
    </row>
    <row r="128" spans="2:31" ht="23.1" customHeight="1">
      <c r="B128" s="43"/>
      <c r="C128" s="66"/>
      <c r="D128" s="232"/>
      <c r="E128" s="233">
        <f>E97+1</f>
        <v>5</v>
      </c>
      <c r="F128" s="234" t="s">
        <v>150</v>
      </c>
      <c r="G128" s="104"/>
      <c r="H128" s="67"/>
      <c r="I128" s="68"/>
      <c r="J128" s="66"/>
      <c r="K128" s="232"/>
      <c r="L128" s="233">
        <f>L97+1</f>
        <v>4</v>
      </c>
      <c r="M128" s="234" t="s">
        <v>151</v>
      </c>
      <c r="N128" s="104"/>
      <c r="O128" s="67"/>
      <c r="R128" s="43"/>
      <c r="S128" s="66"/>
      <c r="T128" s="232"/>
      <c r="U128" s="233">
        <f>U97+1</f>
        <v>4</v>
      </c>
      <c r="V128" s="234" t="s">
        <v>150</v>
      </c>
      <c r="W128" s="104"/>
      <c r="X128" s="67"/>
      <c r="Y128" s="68"/>
      <c r="Z128" s="66"/>
      <c r="AA128" s="232"/>
      <c r="AB128" s="233">
        <f>AB97+1</f>
        <v>5</v>
      </c>
      <c r="AC128" s="234" t="s">
        <v>151</v>
      </c>
      <c r="AD128" s="104"/>
      <c r="AE128" s="67"/>
    </row>
    <row r="129" spans="2:31" ht="21" customHeight="1" thickBot="1">
      <c r="B129" s="43"/>
      <c r="C129" s="105"/>
      <c r="D129" s="106"/>
      <c r="E129" s="106" t="str">
        <f>E98:J98</f>
        <v>Komite sorumluları:</v>
      </c>
      <c r="F129" s="106" t="str">
        <f>F98:K98</f>
        <v>Dr. Vahide Tutuk</v>
      </c>
      <c r="G129" s="106" t="str">
        <f>G98:L98</f>
        <v xml:space="preserve">Dr. Ayça Bilginoğlu Topçu </v>
      </c>
      <c r="H129" s="107"/>
      <c r="I129" s="65"/>
      <c r="J129" s="105"/>
      <c r="K129" s="106"/>
      <c r="L129" s="106" t="str">
        <f>L98:Q98</f>
        <v>Committee Chairman:</v>
      </c>
      <c r="M129" s="106" t="str">
        <f>M98:Q98</f>
        <v>Dr. Cem BOZKURT</v>
      </c>
      <c r="N129" s="106" t="str">
        <f>N98:Q98</f>
        <v>Dr. B. İpek TORUN</v>
      </c>
      <c r="O129" s="107"/>
      <c r="P129" s="44"/>
      <c r="R129" s="43"/>
      <c r="S129" s="105"/>
      <c r="T129" s="106"/>
      <c r="U129" s="106" t="str">
        <f>U98:Z98</f>
        <v>Komite sorumluları:</v>
      </c>
      <c r="V129" s="106" t="str">
        <f>V98:AA98</f>
        <v>Dr. Cem BOZKURT</v>
      </c>
      <c r="W129" s="106" t="str">
        <f>W98:AB98</f>
        <v>Dr. B. İpek TORUN</v>
      </c>
      <c r="X129" s="107"/>
      <c r="Y129" s="65"/>
      <c r="Z129" s="105"/>
      <c r="AA129" s="106"/>
      <c r="AB129" s="70" t="s">
        <v>154</v>
      </c>
      <c r="AC129" s="231" t="s">
        <v>2102</v>
      </c>
      <c r="AD129" s="231" t="s">
        <v>2103</v>
      </c>
      <c r="AE129" s="107"/>
    </row>
    <row r="130" spans="2:31" s="45" customFormat="1" ht="23.1" customHeight="1" thickBot="1">
      <c r="B130" s="43"/>
      <c r="C130" s="72"/>
      <c r="D130" s="73">
        <f>7+D99</f>
        <v>45936</v>
      </c>
      <c r="E130" s="73">
        <f>7+E99</f>
        <v>45937</v>
      </c>
      <c r="F130" s="73">
        <f>7+F99</f>
        <v>45938</v>
      </c>
      <c r="G130" s="73">
        <f>7+G99</f>
        <v>45939</v>
      </c>
      <c r="H130" s="73">
        <f>7+H99</f>
        <v>45940</v>
      </c>
      <c r="I130" s="74"/>
      <c r="J130" s="75"/>
      <c r="K130" s="76">
        <f>7+K99</f>
        <v>44480</v>
      </c>
      <c r="L130" s="76">
        <f>7+L99</f>
        <v>44481</v>
      </c>
      <c r="M130" s="76">
        <f>7+M99</f>
        <v>44482</v>
      </c>
      <c r="N130" s="76">
        <f>7+N99</f>
        <v>44483</v>
      </c>
      <c r="O130" s="76">
        <f>7+O99</f>
        <v>44484</v>
      </c>
      <c r="R130" s="43"/>
      <c r="S130" s="72"/>
      <c r="T130" s="73">
        <f>7+T99</f>
        <v>44480</v>
      </c>
      <c r="U130" s="73">
        <f>7+U99</f>
        <v>44481</v>
      </c>
      <c r="V130" s="73">
        <f>7+V99</f>
        <v>44482</v>
      </c>
      <c r="W130" s="73">
        <f>7+W99</f>
        <v>44483</v>
      </c>
      <c r="X130" s="73">
        <f>7+X99</f>
        <v>44484</v>
      </c>
      <c r="Y130" s="74"/>
      <c r="Z130" s="75"/>
      <c r="AA130" s="76" t="s">
        <v>1809</v>
      </c>
      <c r="AB130" s="76" t="s">
        <v>1810</v>
      </c>
      <c r="AC130" s="76" t="s">
        <v>1811</v>
      </c>
      <c r="AD130" s="76" t="s">
        <v>1812</v>
      </c>
      <c r="AE130" s="76" t="s">
        <v>1813</v>
      </c>
    </row>
    <row r="131" spans="2:31" ht="23.1" customHeight="1" thickBot="1">
      <c r="B131" s="43"/>
      <c r="C131" s="455" t="s">
        <v>155</v>
      </c>
      <c r="D131" s="427" t="s">
        <v>892</v>
      </c>
      <c r="E131" s="427" t="s">
        <v>892</v>
      </c>
      <c r="F131" s="427" t="s">
        <v>892</v>
      </c>
      <c r="G131" s="427" t="s">
        <v>892</v>
      </c>
      <c r="H131" s="100" t="s">
        <v>300</v>
      </c>
      <c r="J131" s="455" t="s">
        <v>155</v>
      </c>
      <c r="K131" s="427" t="s">
        <v>990</v>
      </c>
      <c r="L131" s="100" t="s">
        <v>235</v>
      </c>
      <c r="M131" s="100" t="s">
        <v>235</v>
      </c>
      <c r="N131" s="79" t="s">
        <v>156</v>
      </c>
      <c r="O131" s="77" t="s">
        <v>274</v>
      </c>
      <c r="P131" s="45"/>
      <c r="Q131" s="208"/>
      <c r="R131" s="43"/>
      <c r="S131" s="455" t="s">
        <v>155</v>
      </c>
      <c r="T131" s="427" t="s">
        <v>892</v>
      </c>
      <c r="U131" s="427" t="s">
        <v>892</v>
      </c>
      <c r="V131" s="77" t="s">
        <v>1466</v>
      </c>
      <c r="W131" s="78" t="s">
        <v>17</v>
      </c>
      <c r="X131" s="100" t="s">
        <v>258</v>
      </c>
      <c r="Z131" s="455" t="s">
        <v>155</v>
      </c>
      <c r="AA131" s="420" t="s">
        <v>990</v>
      </c>
      <c r="AB131" s="100" t="s">
        <v>235</v>
      </c>
      <c r="AC131" s="100" t="s">
        <v>235</v>
      </c>
      <c r="AD131" s="115" t="s">
        <v>283</v>
      </c>
      <c r="AE131" s="420" t="s">
        <v>990</v>
      </c>
    </row>
    <row r="132" spans="2:31" ht="23.1" customHeight="1" thickBot="1">
      <c r="B132" s="43"/>
      <c r="C132" s="455" t="s">
        <v>155</v>
      </c>
      <c r="D132" s="427"/>
      <c r="E132" s="427"/>
      <c r="F132" s="427"/>
      <c r="G132" s="427"/>
      <c r="H132" s="101" t="s">
        <v>299</v>
      </c>
      <c r="J132" s="455" t="s">
        <v>155</v>
      </c>
      <c r="K132" s="427"/>
      <c r="L132" s="101" t="s">
        <v>262</v>
      </c>
      <c r="M132" s="101" t="s">
        <v>263</v>
      </c>
      <c r="N132" s="84" t="s">
        <v>264</v>
      </c>
      <c r="O132" s="111" t="s">
        <v>278</v>
      </c>
      <c r="R132" s="43"/>
      <c r="S132" s="455" t="s">
        <v>155</v>
      </c>
      <c r="T132" s="427"/>
      <c r="U132" s="427"/>
      <c r="V132" s="111" t="s">
        <v>260</v>
      </c>
      <c r="W132" s="83" t="s">
        <v>261</v>
      </c>
      <c r="X132" s="101" t="s">
        <v>1605</v>
      </c>
      <c r="Z132" s="455" t="s">
        <v>155</v>
      </c>
      <c r="AA132" s="421"/>
      <c r="AB132" s="101" t="s">
        <v>1609</v>
      </c>
      <c r="AC132" s="235" t="s">
        <v>282</v>
      </c>
      <c r="AD132" s="116" t="s">
        <v>287</v>
      </c>
      <c r="AE132" s="421"/>
    </row>
    <row r="133" spans="2:31" ht="23.1" customHeight="1" thickBot="1">
      <c r="B133" s="43"/>
      <c r="C133" s="455"/>
      <c r="D133" s="427"/>
      <c r="E133" s="427"/>
      <c r="F133" s="427"/>
      <c r="G133" s="427"/>
      <c r="H133" s="102" t="s">
        <v>1012</v>
      </c>
      <c r="J133" s="455"/>
      <c r="K133" s="427"/>
      <c r="L133" s="102" t="s">
        <v>241</v>
      </c>
      <c r="M133" s="102" t="s">
        <v>265</v>
      </c>
      <c r="N133" s="146" t="s">
        <v>598</v>
      </c>
      <c r="O133" s="87" t="s">
        <v>437</v>
      </c>
      <c r="R133" s="43"/>
      <c r="S133" s="455"/>
      <c r="T133" s="427"/>
      <c r="U133" s="427"/>
      <c r="V133" s="87" t="s">
        <v>435</v>
      </c>
      <c r="W133" s="88" t="s">
        <v>247</v>
      </c>
      <c r="X133" s="102" t="s">
        <v>1329</v>
      </c>
      <c r="Z133" s="455"/>
      <c r="AA133" s="422"/>
      <c r="AB133" s="102" t="s">
        <v>1333</v>
      </c>
      <c r="AC133" s="102" t="s">
        <v>1333</v>
      </c>
      <c r="AD133" s="117" t="s">
        <v>1333</v>
      </c>
      <c r="AE133" s="422"/>
    </row>
    <row r="134" spans="2:31" ht="23.1" customHeight="1" thickBot="1">
      <c r="B134" s="43"/>
      <c r="C134" s="455" t="s">
        <v>165</v>
      </c>
      <c r="D134" s="427" t="s">
        <v>892</v>
      </c>
      <c r="E134" s="427" t="s">
        <v>892</v>
      </c>
      <c r="F134" s="78" t="s">
        <v>643</v>
      </c>
      <c r="G134" s="427" t="s">
        <v>892</v>
      </c>
      <c r="H134" s="100" t="s">
        <v>300</v>
      </c>
      <c r="J134" s="455" t="s">
        <v>165</v>
      </c>
      <c r="K134" s="427" t="s">
        <v>990</v>
      </c>
      <c r="L134" s="100" t="s">
        <v>235</v>
      </c>
      <c r="M134" s="100" t="s">
        <v>235</v>
      </c>
      <c r="N134" s="79" t="s">
        <v>156</v>
      </c>
      <c r="O134" s="77" t="s">
        <v>274</v>
      </c>
      <c r="R134" s="43"/>
      <c r="S134" s="455" t="s">
        <v>165</v>
      </c>
      <c r="T134" s="77" t="s">
        <v>1466</v>
      </c>
      <c r="U134" s="427" t="s">
        <v>892</v>
      </c>
      <c r="V134" s="77" t="s">
        <v>1466</v>
      </c>
      <c r="W134" s="78" t="s">
        <v>17</v>
      </c>
      <c r="X134" s="100" t="s">
        <v>258</v>
      </c>
      <c r="Z134" s="455" t="s">
        <v>165</v>
      </c>
      <c r="AA134" s="77" t="s">
        <v>158</v>
      </c>
      <c r="AB134" s="100" t="s">
        <v>235</v>
      </c>
      <c r="AC134" s="100" t="s">
        <v>235</v>
      </c>
      <c r="AD134" s="115" t="s">
        <v>283</v>
      </c>
      <c r="AE134" s="420" t="s">
        <v>990</v>
      </c>
    </row>
    <row r="135" spans="2:31" ht="23.1" customHeight="1" thickBot="1">
      <c r="B135" s="43"/>
      <c r="C135" s="455"/>
      <c r="D135" s="427"/>
      <c r="E135" s="427"/>
      <c r="F135" s="83" t="s">
        <v>299</v>
      </c>
      <c r="G135" s="427"/>
      <c r="H135" s="101" t="s">
        <v>299</v>
      </c>
      <c r="J135" s="455"/>
      <c r="K135" s="427"/>
      <c r="L135" s="101" t="s">
        <v>262</v>
      </c>
      <c r="M135" s="101" t="s">
        <v>263</v>
      </c>
      <c r="N135" s="84" t="s">
        <v>264</v>
      </c>
      <c r="O135" s="111" t="s">
        <v>279</v>
      </c>
      <c r="R135" s="43"/>
      <c r="S135" s="455"/>
      <c r="T135" s="111" t="s">
        <v>1608</v>
      </c>
      <c r="U135" s="427"/>
      <c r="V135" s="111" t="s">
        <v>260</v>
      </c>
      <c r="W135" s="83" t="s">
        <v>261</v>
      </c>
      <c r="X135" s="101" t="s">
        <v>1605</v>
      </c>
      <c r="Z135" s="455"/>
      <c r="AA135" s="82" t="s">
        <v>1607</v>
      </c>
      <c r="AB135" s="101" t="s">
        <v>1604</v>
      </c>
      <c r="AC135" s="235" t="s">
        <v>282</v>
      </c>
      <c r="AD135" s="116" t="s">
        <v>287</v>
      </c>
      <c r="AE135" s="421"/>
    </row>
    <row r="136" spans="2:31" ht="23.1" customHeight="1" thickBot="1">
      <c r="B136" s="43"/>
      <c r="C136" s="455"/>
      <c r="D136" s="427"/>
      <c r="E136" s="427"/>
      <c r="F136" s="88" t="s">
        <v>163</v>
      </c>
      <c r="G136" s="427"/>
      <c r="H136" s="102" t="s">
        <v>1012</v>
      </c>
      <c r="J136" s="455"/>
      <c r="K136" s="427"/>
      <c r="L136" s="102" t="s">
        <v>241</v>
      </c>
      <c r="M136" s="102" t="s">
        <v>265</v>
      </c>
      <c r="N136" s="146" t="s">
        <v>598</v>
      </c>
      <c r="O136" s="87" t="s">
        <v>437</v>
      </c>
      <c r="R136" s="43"/>
      <c r="S136" s="455"/>
      <c r="T136" s="87" t="s">
        <v>435</v>
      </c>
      <c r="U136" s="427"/>
      <c r="V136" s="87" t="s">
        <v>435</v>
      </c>
      <c r="W136" s="88" t="s">
        <v>247</v>
      </c>
      <c r="X136" s="102" t="s">
        <v>1329</v>
      </c>
      <c r="Z136" s="455"/>
      <c r="AA136" s="87" t="s">
        <v>437</v>
      </c>
      <c r="AB136" s="102" t="s">
        <v>1333</v>
      </c>
      <c r="AC136" s="102" t="s">
        <v>1333</v>
      </c>
      <c r="AD136" s="117" t="s">
        <v>1333</v>
      </c>
      <c r="AE136" s="422"/>
    </row>
    <row r="137" spans="2:31" ht="23.1" customHeight="1" thickBot="1">
      <c r="B137" s="43"/>
      <c r="C137" s="471" t="s">
        <v>168</v>
      </c>
      <c r="D137" s="78" t="s">
        <v>643</v>
      </c>
      <c r="E137" s="110" t="s">
        <v>28</v>
      </c>
      <c r="F137" s="78" t="s">
        <v>643</v>
      </c>
      <c r="G137" s="427" t="s">
        <v>892</v>
      </c>
      <c r="H137" s="100" t="s">
        <v>308</v>
      </c>
      <c r="J137" s="471" t="s">
        <v>168</v>
      </c>
      <c r="K137" s="79" t="s">
        <v>156</v>
      </c>
      <c r="L137" s="100" t="s">
        <v>244</v>
      </c>
      <c r="M137" s="100" t="s">
        <v>244</v>
      </c>
      <c r="N137" s="78" t="s">
        <v>97</v>
      </c>
      <c r="O137" s="78" t="s">
        <v>97</v>
      </c>
      <c r="R137" s="43"/>
      <c r="S137" s="471" t="s">
        <v>168</v>
      </c>
      <c r="T137" s="78" t="s">
        <v>1485</v>
      </c>
      <c r="U137" s="79" t="s">
        <v>1486</v>
      </c>
      <c r="V137" s="79" t="s">
        <v>1486</v>
      </c>
      <c r="W137" s="77" t="s">
        <v>266</v>
      </c>
      <c r="X137" s="100" t="s">
        <v>267</v>
      </c>
      <c r="Z137" s="471" t="s">
        <v>168</v>
      </c>
      <c r="AA137" s="78" t="s">
        <v>1498</v>
      </c>
      <c r="AB137" s="100" t="s">
        <v>244</v>
      </c>
      <c r="AC137" s="100" t="s">
        <v>244</v>
      </c>
      <c r="AD137" s="115" t="s">
        <v>295</v>
      </c>
      <c r="AE137" s="78" t="s">
        <v>1498</v>
      </c>
    </row>
    <row r="138" spans="2:31" ht="23.1" customHeight="1" thickBot="1">
      <c r="B138" s="43"/>
      <c r="C138" s="471"/>
      <c r="D138" s="83" t="s">
        <v>298</v>
      </c>
      <c r="E138" s="111" t="s">
        <v>1704</v>
      </c>
      <c r="F138" s="83" t="s">
        <v>299</v>
      </c>
      <c r="G138" s="427"/>
      <c r="H138" s="101" t="s">
        <v>299</v>
      </c>
      <c r="J138" s="471"/>
      <c r="K138" s="84" t="s">
        <v>270</v>
      </c>
      <c r="L138" s="101" t="s">
        <v>262</v>
      </c>
      <c r="M138" s="101" t="s">
        <v>263</v>
      </c>
      <c r="N138" s="83" t="s">
        <v>271</v>
      </c>
      <c r="O138" s="83" t="s">
        <v>282</v>
      </c>
      <c r="R138" s="43"/>
      <c r="S138" s="471"/>
      <c r="T138" s="83" t="s">
        <v>259</v>
      </c>
      <c r="U138" s="84" t="s">
        <v>1238</v>
      </c>
      <c r="V138" s="84" t="s">
        <v>1606</v>
      </c>
      <c r="W138" s="82" t="s">
        <v>269</v>
      </c>
      <c r="X138" s="101" t="s">
        <v>1605</v>
      </c>
      <c r="Z138" s="471"/>
      <c r="AA138" s="83" t="s">
        <v>305</v>
      </c>
      <c r="AB138" s="101" t="s">
        <v>1604</v>
      </c>
      <c r="AC138" s="235" t="s">
        <v>282</v>
      </c>
      <c r="AD138" s="116" t="s">
        <v>287</v>
      </c>
      <c r="AE138" s="83" t="s">
        <v>311</v>
      </c>
    </row>
    <row r="139" spans="2:31" ht="23.1" customHeight="1" thickBot="1">
      <c r="B139" s="43"/>
      <c r="C139" s="471"/>
      <c r="D139" s="88" t="s">
        <v>163</v>
      </c>
      <c r="E139" s="87" t="s">
        <v>435</v>
      </c>
      <c r="F139" s="88" t="s">
        <v>163</v>
      </c>
      <c r="G139" s="427"/>
      <c r="H139" s="102" t="s">
        <v>1012</v>
      </c>
      <c r="J139" s="471"/>
      <c r="K139" s="89" t="s">
        <v>272</v>
      </c>
      <c r="L139" s="102" t="s">
        <v>241</v>
      </c>
      <c r="M139" s="102" t="s">
        <v>265</v>
      </c>
      <c r="N139" s="88" t="s">
        <v>273</v>
      </c>
      <c r="O139" s="114" t="s">
        <v>781</v>
      </c>
      <c r="R139" s="43"/>
      <c r="S139" s="471"/>
      <c r="T139" s="88" t="s">
        <v>247</v>
      </c>
      <c r="U139" s="89" t="s">
        <v>176</v>
      </c>
      <c r="V139" s="89" t="s">
        <v>176</v>
      </c>
      <c r="W139" s="87" t="s">
        <v>435</v>
      </c>
      <c r="X139" s="102" t="s">
        <v>1329</v>
      </c>
      <c r="Z139" s="471"/>
      <c r="AA139" s="88" t="s">
        <v>307</v>
      </c>
      <c r="AB139" s="102" t="s">
        <v>1333</v>
      </c>
      <c r="AC139" s="102" t="s">
        <v>1333</v>
      </c>
      <c r="AD139" s="117" t="s">
        <v>1333</v>
      </c>
      <c r="AE139" s="88" t="s">
        <v>179</v>
      </c>
    </row>
    <row r="140" spans="2:31" ht="23.1" customHeight="1" thickBot="1">
      <c r="B140" s="43"/>
      <c r="C140" s="455" t="s">
        <v>180</v>
      </c>
      <c r="D140" s="78" t="s">
        <v>643</v>
      </c>
      <c r="E140" s="110" t="s">
        <v>28</v>
      </c>
      <c r="F140" s="322" t="s">
        <v>2145</v>
      </c>
      <c r="G140" s="427" t="s">
        <v>892</v>
      </c>
      <c r="H140" s="100" t="s">
        <v>308</v>
      </c>
      <c r="J140" s="455" t="s">
        <v>180</v>
      </c>
      <c r="K140" s="79" t="s">
        <v>156</v>
      </c>
      <c r="L140" s="100" t="s">
        <v>244</v>
      </c>
      <c r="M140" s="100" t="s">
        <v>244</v>
      </c>
      <c r="N140" s="78" t="s">
        <v>97</v>
      </c>
      <c r="O140" s="78" t="s">
        <v>97</v>
      </c>
      <c r="R140" s="43"/>
      <c r="S140" s="455" t="s">
        <v>180</v>
      </c>
      <c r="T140" s="78" t="s">
        <v>1485</v>
      </c>
      <c r="U140" s="79" t="s">
        <v>1486</v>
      </c>
      <c r="V140" s="79" t="s">
        <v>1486</v>
      </c>
      <c r="W140" s="77" t="s">
        <v>266</v>
      </c>
      <c r="X140" s="100" t="s">
        <v>267</v>
      </c>
      <c r="Z140" s="455" t="s">
        <v>180</v>
      </c>
      <c r="AA140" s="78" t="s">
        <v>1498</v>
      </c>
      <c r="AB140" s="100" t="s">
        <v>244</v>
      </c>
      <c r="AC140" s="100" t="s">
        <v>244</v>
      </c>
      <c r="AD140" s="115" t="s">
        <v>295</v>
      </c>
      <c r="AE140" s="78" t="s">
        <v>1498</v>
      </c>
    </row>
    <row r="141" spans="2:31" ht="23.1" customHeight="1" thickBot="1">
      <c r="B141" s="43"/>
      <c r="C141" s="455"/>
      <c r="D141" s="83" t="s">
        <v>298</v>
      </c>
      <c r="E141" s="111" t="s">
        <v>1704</v>
      </c>
      <c r="F141" s="225" t="s">
        <v>1686</v>
      </c>
      <c r="G141" s="427"/>
      <c r="H141" s="101" t="s">
        <v>299</v>
      </c>
      <c r="J141" s="455"/>
      <c r="K141" s="84" t="s">
        <v>270</v>
      </c>
      <c r="L141" s="101" t="s">
        <v>262</v>
      </c>
      <c r="M141" s="101" t="s">
        <v>263</v>
      </c>
      <c r="N141" s="83" t="s">
        <v>271</v>
      </c>
      <c r="O141" s="83" t="s">
        <v>282</v>
      </c>
      <c r="R141" s="43"/>
      <c r="S141" s="455"/>
      <c r="T141" s="83" t="s">
        <v>259</v>
      </c>
      <c r="U141" s="84" t="s">
        <v>1238</v>
      </c>
      <c r="V141" s="84" t="s">
        <v>1606</v>
      </c>
      <c r="W141" s="82" t="s">
        <v>269</v>
      </c>
      <c r="X141" s="101" t="s">
        <v>1605</v>
      </c>
      <c r="Z141" s="455"/>
      <c r="AA141" s="83" t="s">
        <v>305</v>
      </c>
      <c r="AB141" s="101" t="s">
        <v>1604</v>
      </c>
      <c r="AC141" s="235" t="s">
        <v>282</v>
      </c>
      <c r="AD141" s="116" t="s">
        <v>287</v>
      </c>
      <c r="AE141" s="83" t="s">
        <v>311</v>
      </c>
    </row>
    <row r="142" spans="2:31" ht="23.1" customHeight="1" thickBot="1">
      <c r="B142" s="43"/>
      <c r="C142" s="455"/>
      <c r="D142" s="88" t="s">
        <v>163</v>
      </c>
      <c r="E142" s="87" t="s">
        <v>435</v>
      </c>
      <c r="F142" s="320"/>
      <c r="G142" s="427"/>
      <c r="H142" s="102" t="s">
        <v>1012</v>
      </c>
      <c r="J142" s="455"/>
      <c r="K142" s="89" t="s">
        <v>272</v>
      </c>
      <c r="L142" s="102" t="s">
        <v>241</v>
      </c>
      <c r="M142" s="102" t="s">
        <v>265</v>
      </c>
      <c r="N142" s="88" t="s">
        <v>273</v>
      </c>
      <c r="O142" s="114" t="s">
        <v>781</v>
      </c>
      <c r="R142" s="43"/>
      <c r="S142" s="455"/>
      <c r="T142" s="88" t="s">
        <v>247</v>
      </c>
      <c r="U142" s="89" t="s">
        <v>176</v>
      </c>
      <c r="V142" s="89" t="s">
        <v>176</v>
      </c>
      <c r="W142" s="87" t="s">
        <v>435</v>
      </c>
      <c r="X142" s="102" t="s">
        <v>1329</v>
      </c>
      <c r="Z142" s="455"/>
      <c r="AA142" s="88" t="s">
        <v>307</v>
      </c>
      <c r="AB142" s="102" t="s">
        <v>1333</v>
      </c>
      <c r="AC142" s="102" t="s">
        <v>1333</v>
      </c>
      <c r="AD142" s="117" t="s">
        <v>1333</v>
      </c>
      <c r="AE142" s="88" t="s">
        <v>179</v>
      </c>
    </row>
    <row r="143" spans="2:31" s="44" customFormat="1" ht="23.1" customHeight="1" thickBot="1">
      <c r="B143" s="43"/>
      <c r="C143" s="224" t="s">
        <v>185</v>
      </c>
      <c r="D143" s="225" t="s">
        <v>186</v>
      </c>
      <c r="E143" s="66" t="s">
        <v>186</v>
      </c>
      <c r="F143" s="225" t="s">
        <v>186</v>
      </c>
      <c r="G143" s="223" t="s">
        <v>186</v>
      </c>
      <c r="H143" s="225" t="s">
        <v>186</v>
      </c>
      <c r="I143" s="38"/>
      <c r="J143" s="224" t="s">
        <v>185</v>
      </c>
      <c r="K143" s="225" t="s">
        <v>187</v>
      </c>
      <c r="L143" s="221" t="s">
        <v>187</v>
      </c>
      <c r="M143" s="224" t="s">
        <v>187</v>
      </c>
      <c r="N143" s="221" t="s">
        <v>187</v>
      </c>
      <c r="O143" s="221" t="s">
        <v>187</v>
      </c>
      <c r="R143" s="43"/>
      <c r="S143" s="224" t="s">
        <v>185</v>
      </c>
      <c r="T143" s="225" t="s">
        <v>186</v>
      </c>
      <c r="U143" s="66" t="s">
        <v>186</v>
      </c>
      <c r="V143" s="225" t="s">
        <v>186</v>
      </c>
      <c r="W143" s="223" t="s">
        <v>186</v>
      </c>
      <c r="X143" s="221" t="s">
        <v>186</v>
      </c>
      <c r="Y143" s="38"/>
      <c r="Z143" s="224" t="s">
        <v>185</v>
      </c>
      <c r="AA143" s="225" t="s">
        <v>187</v>
      </c>
      <c r="AB143" s="221" t="s">
        <v>187</v>
      </c>
      <c r="AC143" s="224" t="s">
        <v>187</v>
      </c>
      <c r="AD143" s="221" t="s">
        <v>187</v>
      </c>
      <c r="AE143" s="221" t="s">
        <v>187</v>
      </c>
    </row>
    <row r="144" spans="2:31" ht="23.1" customHeight="1" thickBot="1">
      <c r="B144" s="43"/>
      <c r="C144" s="455" t="s">
        <v>188</v>
      </c>
      <c r="D144" s="110" t="s">
        <v>28</v>
      </c>
      <c r="E144" s="100" t="s">
        <v>248</v>
      </c>
      <c r="F144" s="455" t="s">
        <v>2128</v>
      </c>
      <c r="G144" s="100" t="s">
        <v>301</v>
      </c>
      <c r="H144" s="427" t="s">
        <v>892</v>
      </c>
      <c r="J144" s="455" t="s">
        <v>188</v>
      </c>
      <c r="K144" s="78" t="s">
        <v>979</v>
      </c>
      <c r="L144" s="78" t="s">
        <v>979</v>
      </c>
      <c r="M144" s="427" t="s">
        <v>990</v>
      </c>
      <c r="N144" s="100" t="s">
        <v>235</v>
      </c>
      <c r="O144" s="427" t="s">
        <v>990</v>
      </c>
      <c r="R144" s="43"/>
      <c r="S144" s="455" t="s">
        <v>188</v>
      </c>
      <c r="T144" s="100" t="s">
        <v>248</v>
      </c>
      <c r="U144" s="100" t="s">
        <v>248</v>
      </c>
      <c r="V144" s="427" t="s">
        <v>892</v>
      </c>
      <c r="W144" s="78" t="s">
        <v>1485</v>
      </c>
      <c r="X144" s="100" t="s">
        <v>258</v>
      </c>
      <c r="Z144" s="455" t="s">
        <v>188</v>
      </c>
      <c r="AA144" s="77" t="s">
        <v>158</v>
      </c>
      <c r="AB144" s="77" t="s">
        <v>158</v>
      </c>
      <c r="AC144" s="420" t="s">
        <v>1670</v>
      </c>
      <c r="AD144" s="420" t="s">
        <v>990</v>
      </c>
      <c r="AE144" s="115" t="s">
        <v>284</v>
      </c>
    </row>
    <row r="145" spans="2:31" ht="23.1" customHeight="1" thickBot="1">
      <c r="B145" s="43"/>
      <c r="C145" s="455"/>
      <c r="D145" s="111" t="s">
        <v>1221</v>
      </c>
      <c r="E145" s="101" t="s">
        <v>297</v>
      </c>
      <c r="F145" s="427"/>
      <c r="G145" s="82" t="s">
        <v>1698</v>
      </c>
      <c r="H145" s="427"/>
      <c r="J145" s="455"/>
      <c r="K145" s="83" t="s">
        <v>262</v>
      </c>
      <c r="L145" s="83" t="s">
        <v>277</v>
      </c>
      <c r="M145" s="427"/>
      <c r="N145" s="101" t="s">
        <v>271</v>
      </c>
      <c r="O145" s="427"/>
      <c r="R145" s="43"/>
      <c r="S145" s="455"/>
      <c r="T145" s="101" t="s">
        <v>268</v>
      </c>
      <c r="U145" s="101" t="s">
        <v>275</v>
      </c>
      <c r="V145" s="427"/>
      <c r="W145" s="83" t="s">
        <v>276</v>
      </c>
      <c r="X145" s="101" t="s">
        <v>276</v>
      </c>
      <c r="Z145" s="455"/>
      <c r="AA145" s="82" t="s">
        <v>1709</v>
      </c>
      <c r="AB145" s="111" t="s">
        <v>1602</v>
      </c>
      <c r="AC145" s="421"/>
      <c r="AD145" s="421"/>
      <c r="AE145" s="82" t="s">
        <v>1603</v>
      </c>
    </row>
    <row r="146" spans="2:31" ht="23.1" customHeight="1" thickBot="1">
      <c r="B146" s="43"/>
      <c r="C146" s="455"/>
      <c r="D146" s="87" t="s">
        <v>435</v>
      </c>
      <c r="E146" s="102" t="s">
        <v>1012</v>
      </c>
      <c r="F146" s="427"/>
      <c r="G146" s="87" t="s">
        <v>1013</v>
      </c>
      <c r="H146" s="427"/>
      <c r="J146" s="455"/>
      <c r="K146" s="88" t="s">
        <v>179</v>
      </c>
      <c r="L146" s="88" t="s">
        <v>273</v>
      </c>
      <c r="M146" s="427"/>
      <c r="N146" s="102" t="s">
        <v>241</v>
      </c>
      <c r="O146" s="427"/>
      <c r="R146" s="43"/>
      <c r="S146" s="455"/>
      <c r="T146" s="102" t="s">
        <v>1346</v>
      </c>
      <c r="U146" s="102" t="s">
        <v>1346</v>
      </c>
      <c r="V146" s="427"/>
      <c r="W146" s="88" t="s">
        <v>163</v>
      </c>
      <c r="X146" s="102" t="s">
        <v>1601</v>
      </c>
      <c r="Z146" s="455"/>
      <c r="AA146" s="87" t="s">
        <v>437</v>
      </c>
      <c r="AB146" s="87" t="s">
        <v>437</v>
      </c>
      <c r="AC146" s="422"/>
      <c r="AD146" s="422"/>
      <c r="AE146" s="87" t="s">
        <v>1600</v>
      </c>
    </row>
    <row r="147" spans="2:31" ht="23.1" customHeight="1" thickBot="1">
      <c r="B147" s="43"/>
      <c r="C147" s="455" t="s">
        <v>200</v>
      </c>
      <c r="D147" s="427" t="s">
        <v>892</v>
      </c>
      <c r="E147" s="100" t="s">
        <v>248</v>
      </c>
      <c r="F147" s="455" t="s">
        <v>2128</v>
      </c>
      <c r="G147" s="100" t="s">
        <v>301</v>
      </c>
      <c r="H147" s="427" t="s">
        <v>892</v>
      </c>
      <c r="J147" s="455" t="s">
        <v>200</v>
      </c>
      <c r="K147" s="78" t="s">
        <v>979</v>
      </c>
      <c r="L147" s="78" t="s">
        <v>979</v>
      </c>
      <c r="M147" s="427" t="s">
        <v>990</v>
      </c>
      <c r="N147" s="100" t="s">
        <v>235</v>
      </c>
      <c r="O147" s="427" t="s">
        <v>990</v>
      </c>
      <c r="R147" s="43"/>
      <c r="S147" s="455" t="s">
        <v>200</v>
      </c>
      <c r="T147" s="100" t="s">
        <v>248</v>
      </c>
      <c r="U147" s="100" t="s">
        <v>248</v>
      </c>
      <c r="V147" s="427" t="s">
        <v>892</v>
      </c>
      <c r="W147" s="78" t="s">
        <v>1485</v>
      </c>
      <c r="X147" s="100" t="s">
        <v>258</v>
      </c>
      <c r="Z147" s="455" t="s">
        <v>200</v>
      </c>
      <c r="AA147" s="77" t="s">
        <v>158</v>
      </c>
      <c r="AB147" s="77" t="s">
        <v>158</v>
      </c>
      <c r="AC147" s="420" t="s">
        <v>1670</v>
      </c>
      <c r="AD147" s="420" t="s">
        <v>990</v>
      </c>
      <c r="AE147" s="115" t="s">
        <v>284</v>
      </c>
    </row>
    <row r="148" spans="2:31" ht="23.1" customHeight="1" thickBot="1">
      <c r="B148" s="43"/>
      <c r="C148" s="455"/>
      <c r="D148" s="427"/>
      <c r="E148" s="101" t="s">
        <v>297</v>
      </c>
      <c r="F148" s="427"/>
      <c r="G148" s="82" t="s">
        <v>1698</v>
      </c>
      <c r="H148" s="427"/>
      <c r="J148" s="455"/>
      <c r="K148" s="83" t="s">
        <v>262</v>
      </c>
      <c r="L148" s="83" t="s">
        <v>263</v>
      </c>
      <c r="M148" s="427"/>
      <c r="N148" s="101" t="s">
        <v>271</v>
      </c>
      <c r="O148" s="427"/>
      <c r="R148" s="43"/>
      <c r="S148" s="455"/>
      <c r="T148" s="101" t="s">
        <v>268</v>
      </c>
      <c r="U148" s="101" t="s">
        <v>275</v>
      </c>
      <c r="V148" s="427"/>
      <c r="W148" s="83" t="s">
        <v>276</v>
      </c>
      <c r="X148" s="101" t="s">
        <v>276</v>
      </c>
      <c r="Z148" s="455"/>
      <c r="AA148" s="82" t="s">
        <v>1710</v>
      </c>
      <c r="AB148" s="111" t="s">
        <v>1602</v>
      </c>
      <c r="AC148" s="421"/>
      <c r="AD148" s="421"/>
      <c r="AE148" s="82" t="s">
        <v>288</v>
      </c>
    </row>
    <row r="149" spans="2:31" ht="23.1" customHeight="1" thickBot="1">
      <c r="B149" s="43"/>
      <c r="C149" s="455"/>
      <c r="D149" s="427"/>
      <c r="E149" s="102" t="s">
        <v>1012</v>
      </c>
      <c r="F149" s="427"/>
      <c r="G149" s="87" t="s">
        <v>1013</v>
      </c>
      <c r="H149" s="427"/>
      <c r="J149" s="455"/>
      <c r="K149" s="88" t="s">
        <v>179</v>
      </c>
      <c r="L149" s="88" t="s">
        <v>273</v>
      </c>
      <c r="M149" s="427"/>
      <c r="N149" s="102" t="s">
        <v>241</v>
      </c>
      <c r="O149" s="427"/>
      <c r="R149" s="43"/>
      <c r="S149" s="455"/>
      <c r="T149" s="102" t="s">
        <v>1346</v>
      </c>
      <c r="U149" s="102" t="s">
        <v>1346</v>
      </c>
      <c r="V149" s="427"/>
      <c r="W149" s="88" t="s">
        <v>163</v>
      </c>
      <c r="X149" s="102" t="s">
        <v>1601</v>
      </c>
      <c r="Z149" s="455"/>
      <c r="AA149" s="87" t="s">
        <v>437</v>
      </c>
      <c r="AB149" s="87" t="s">
        <v>437</v>
      </c>
      <c r="AC149" s="422"/>
      <c r="AD149" s="422"/>
      <c r="AE149" s="87" t="s">
        <v>1600</v>
      </c>
    </row>
    <row r="150" spans="2:31" ht="23.1" customHeight="1" thickBot="1">
      <c r="B150" s="43"/>
      <c r="C150" s="455" t="s">
        <v>201</v>
      </c>
      <c r="D150" s="427" t="s">
        <v>892</v>
      </c>
      <c r="E150" s="100" t="s">
        <v>254</v>
      </c>
      <c r="F150" s="455" t="s">
        <v>2128</v>
      </c>
      <c r="G150" s="100" t="s">
        <v>309</v>
      </c>
      <c r="H150" s="427" t="s">
        <v>892</v>
      </c>
      <c r="J150" s="455" t="s">
        <v>201</v>
      </c>
      <c r="K150" s="77" t="s">
        <v>981</v>
      </c>
      <c r="L150" s="77" t="s">
        <v>981</v>
      </c>
      <c r="M150" s="427" t="s">
        <v>990</v>
      </c>
      <c r="N150" s="100" t="s">
        <v>244</v>
      </c>
      <c r="O150" s="427" t="s">
        <v>990</v>
      </c>
      <c r="R150" s="43"/>
      <c r="S150" s="455" t="s">
        <v>201</v>
      </c>
      <c r="T150" s="100" t="s">
        <v>254</v>
      </c>
      <c r="U150" s="100" t="s">
        <v>254</v>
      </c>
      <c r="V150" s="427" t="s">
        <v>892</v>
      </c>
      <c r="W150" s="427" t="s">
        <v>892</v>
      </c>
      <c r="X150" s="100" t="s">
        <v>267</v>
      </c>
      <c r="Z150" s="455" t="s">
        <v>201</v>
      </c>
      <c r="AA150" s="420" t="s">
        <v>990</v>
      </c>
      <c r="AB150" s="420" t="s">
        <v>990</v>
      </c>
      <c r="AC150" s="420" t="s">
        <v>1670</v>
      </c>
      <c r="AD150" s="420" t="s">
        <v>990</v>
      </c>
      <c r="AE150" s="115" t="s">
        <v>296</v>
      </c>
    </row>
    <row r="151" spans="2:31" ht="23.1" customHeight="1" thickBot="1">
      <c r="B151" s="43"/>
      <c r="C151" s="455"/>
      <c r="D151" s="427"/>
      <c r="E151" s="101" t="s">
        <v>297</v>
      </c>
      <c r="F151" s="427"/>
      <c r="G151" s="82" t="s">
        <v>1698</v>
      </c>
      <c r="H151" s="427"/>
      <c r="J151" s="455"/>
      <c r="K151" s="111" t="s">
        <v>280</v>
      </c>
      <c r="L151" s="111" t="s">
        <v>281</v>
      </c>
      <c r="M151" s="427"/>
      <c r="N151" s="101" t="s">
        <v>271</v>
      </c>
      <c r="O151" s="427"/>
      <c r="R151" s="43"/>
      <c r="S151" s="455"/>
      <c r="T151" s="101" t="s">
        <v>268</v>
      </c>
      <c r="U151" s="101" t="s">
        <v>275</v>
      </c>
      <c r="V151" s="427"/>
      <c r="W151" s="427"/>
      <c r="X151" s="101" t="s">
        <v>276</v>
      </c>
      <c r="Z151" s="455"/>
      <c r="AA151" s="421"/>
      <c r="AB151" s="421"/>
      <c r="AC151" s="421"/>
      <c r="AD151" s="421"/>
      <c r="AE151" s="82" t="s">
        <v>288</v>
      </c>
    </row>
    <row r="152" spans="2:31" ht="23.1" customHeight="1" thickBot="1">
      <c r="B152" s="43"/>
      <c r="C152" s="455"/>
      <c r="D152" s="427"/>
      <c r="E152" s="102" t="s">
        <v>1012</v>
      </c>
      <c r="F152" s="427"/>
      <c r="G152" s="87" t="s">
        <v>1013</v>
      </c>
      <c r="H152" s="427"/>
      <c r="J152" s="455"/>
      <c r="K152" s="87" t="s">
        <v>437</v>
      </c>
      <c r="L152" s="87" t="s">
        <v>437</v>
      </c>
      <c r="M152" s="427"/>
      <c r="N152" s="102" t="s">
        <v>241</v>
      </c>
      <c r="O152" s="427"/>
      <c r="R152" s="43"/>
      <c r="S152" s="455"/>
      <c r="T152" s="102" t="s">
        <v>1346</v>
      </c>
      <c r="U152" s="102" t="s">
        <v>1346</v>
      </c>
      <c r="V152" s="427"/>
      <c r="W152" s="427"/>
      <c r="X152" s="102" t="s">
        <v>1601</v>
      </c>
      <c r="Z152" s="455"/>
      <c r="AA152" s="422"/>
      <c r="AB152" s="422"/>
      <c r="AC152" s="422"/>
      <c r="AD152" s="422"/>
      <c r="AE152" s="87" t="s">
        <v>1600</v>
      </c>
    </row>
    <row r="153" spans="2:31" ht="23.1" customHeight="1" thickBot="1">
      <c r="B153" s="43"/>
      <c r="C153" s="455" t="s">
        <v>206</v>
      </c>
      <c r="D153" s="427" t="s">
        <v>892</v>
      </c>
      <c r="E153" s="100" t="s">
        <v>254</v>
      </c>
      <c r="F153" s="455" t="s">
        <v>2128</v>
      </c>
      <c r="G153" s="100" t="s">
        <v>312</v>
      </c>
      <c r="H153" s="427" t="s">
        <v>892</v>
      </c>
      <c r="J153" s="455" t="s">
        <v>206</v>
      </c>
      <c r="K153" s="427" t="s">
        <v>990</v>
      </c>
      <c r="L153" s="77" t="s">
        <v>981</v>
      </c>
      <c r="M153" s="427" t="s">
        <v>990</v>
      </c>
      <c r="N153" s="100" t="s">
        <v>244</v>
      </c>
      <c r="O153" s="427" t="s">
        <v>990</v>
      </c>
      <c r="R153" s="43"/>
      <c r="S153" s="455" t="s">
        <v>206</v>
      </c>
      <c r="T153" s="100" t="s">
        <v>254</v>
      </c>
      <c r="U153" s="100" t="s">
        <v>254</v>
      </c>
      <c r="V153" s="427" t="s">
        <v>892</v>
      </c>
      <c r="W153" s="427" t="s">
        <v>892</v>
      </c>
      <c r="X153" s="100" t="s">
        <v>267</v>
      </c>
      <c r="Z153" s="455" t="s">
        <v>206</v>
      </c>
      <c r="AA153" s="420" t="s">
        <v>990</v>
      </c>
      <c r="AB153" s="420" t="s">
        <v>990</v>
      </c>
      <c r="AC153" s="420" t="s">
        <v>1670</v>
      </c>
      <c r="AD153" s="420" t="s">
        <v>990</v>
      </c>
      <c r="AE153" s="115" t="s">
        <v>296</v>
      </c>
    </row>
    <row r="154" spans="2:31" ht="23.1" customHeight="1" thickBot="1">
      <c r="B154" s="43"/>
      <c r="C154" s="455"/>
      <c r="D154" s="427"/>
      <c r="E154" s="101" t="s">
        <v>297</v>
      </c>
      <c r="F154" s="427"/>
      <c r="G154" s="82" t="s">
        <v>1698</v>
      </c>
      <c r="H154" s="427"/>
      <c r="J154" s="455"/>
      <c r="K154" s="427"/>
      <c r="L154" s="111" t="s">
        <v>281</v>
      </c>
      <c r="M154" s="427"/>
      <c r="N154" s="101" t="s">
        <v>271</v>
      </c>
      <c r="O154" s="427"/>
      <c r="R154" s="43"/>
      <c r="S154" s="455"/>
      <c r="T154" s="101" t="s">
        <v>268</v>
      </c>
      <c r="U154" s="101" t="s">
        <v>275</v>
      </c>
      <c r="V154" s="427"/>
      <c r="W154" s="427"/>
      <c r="X154" s="101" t="s">
        <v>276</v>
      </c>
      <c r="Z154" s="455"/>
      <c r="AA154" s="421"/>
      <c r="AB154" s="421"/>
      <c r="AC154" s="421"/>
      <c r="AD154" s="421"/>
      <c r="AE154" s="82" t="s">
        <v>288</v>
      </c>
    </row>
    <row r="155" spans="2:31" ht="23.1" customHeight="1" thickBot="1">
      <c r="B155" s="43"/>
      <c r="C155" s="455"/>
      <c r="D155" s="427"/>
      <c r="E155" s="102" t="s">
        <v>1012</v>
      </c>
      <c r="F155" s="427"/>
      <c r="G155" s="87" t="s">
        <v>1013</v>
      </c>
      <c r="H155" s="427"/>
      <c r="J155" s="455"/>
      <c r="K155" s="427"/>
      <c r="L155" s="87" t="s">
        <v>437</v>
      </c>
      <c r="M155" s="427"/>
      <c r="N155" s="102" t="s">
        <v>241</v>
      </c>
      <c r="O155" s="427"/>
      <c r="R155" s="43"/>
      <c r="S155" s="455"/>
      <c r="T155" s="102" t="s">
        <v>1346</v>
      </c>
      <c r="U155" s="102" t="s">
        <v>1346</v>
      </c>
      <c r="V155" s="427"/>
      <c r="W155" s="427"/>
      <c r="X155" s="102" t="s">
        <v>1601</v>
      </c>
      <c r="Z155" s="455"/>
      <c r="AA155" s="422"/>
      <c r="AB155" s="422"/>
      <c r="AC155" s="422"/>
      <c r="AD155" s="422"/>
      <c r="AE155" s="87" t="s">
        <v>1600</v>
      </c>
    </row>
    <row r="156" spans="2:31" ht="23.1" customHeight="1" thickBot="1">
      <c r="B156" s="43"/>
      <c r="C156" s="103"/>
      <c r="D156" s="104"/>
      <c r="E156" s="104"/>
      <c r="F156" s="104"/>
      <c r="G156" s="104"/>
      <c r="H156" s="104"/>
      <c r="J156" s="103"/>
      <c r="K156" s="104"/>
      <c r="L156" s="104"/>
      <c r="M156" s="104"/>
      <c r="N156" s="104"/>
      <c r="O156" s="104"/>
      <c r="R156" s="43"/>
      <c r="S156" s="103"/>
      <c r="T156" s="104"/>
      <c r="U156" s="104"/>
      <c r="V156" s="104"/>
      <c r="W156" s="104"/>
      <c r="X156" s="104"/>
      <c r="Z156" s="103"/>
      <c r="AA156" s="104"/>
      <c r="AB156" s="104"/>
      <c r="AC156" s="104"/>
      <c r="AD156" s="104"/>
      <c r="AE156" s="104"/>
    </row>
    <row r="157" spans="2:31" ht="23.1" customHeight="1" thickBot="1">
      <c r="B157" s="42">
        <v>6</v>
      </c>
      <c r="C157" s="103"/>
      <c r="D157" s="104"/>
      <c r="E157" s="104"/>
      <c r="F157" s="104"/>
      <c r="G157" s="104"/>
      <c r="H157" s="104"/>
      <c r="J157" s="103"/>
      <c r="K157" s="104"/>
      <c r="L157" s="104"/>
      <c r="M157" s="104"/>
      <c r="N157" s="104"/>
      <c r="O157" s="104"/>
      <c r="R157" s="42">
        <v>6</v>
      </c>
      <c r="S157" s="103"/>
      <c r="T157" s="104"/>
      <c r="U157" s="104"/>
      <c r="V157" s="104"/>
      <c r="W157" s="104"/>
      <c r="X157" s="104"/>
      <c r="Z157" s="103"/>
      <c r="AA157" s="104"/>
      <c r="AB157" s="104"/>
      <c r="AC157" s="104"/>
      <c r="AD157" s="104"/>
      <c r="AE157" s="104"/>
    </row>
    <row r="158" spans="2:31" ht="23.1" customHeight="1">
      <c r="B158" s="43"/>
      <c r="C158" s="416" t="str">
        <f>C127</f>
        <v>KOMİTE 1- HAREKET, KAN DOKUSU VE İMMUNOLOJİ</v>
      </c>
      <c r="D158" s="416"/>
      <c r="E158" s="416"/>
      <c r="F158" s="416"/>
      <c r="G158" s="416"/>
      <c r="H158" s="416"/>
      <c r="J158" s="416" t="s">
        <v>149</v>
      </c>
      <c r="K158" s="416"/>
      <c r="L158" s="416"/>
      <c r="M158" s="416"/>
      <c r="N158" s="416"/>
      <c r="O158" s="416"/>
      <c r="R158" s="43"/>
      <c r="S158" s="416" t="str">
        <f>S127</f>
        <v>KOMİTE 1- HAREKET, KAN DOKUSU VE İMMUNOLOJİ</v>
      </c>
      <c r="T158" s="416"/>
      <c r="U158" s="416"/>
      <c r="V158" s="416"/>
      <c r="W158" s="416"/>
      <c r="X158" s="416"/>
      <c r="Z158" s="416" t="s">
        <v>149</v>
      </c>
      <c r="AA158" s="416"/>
      <c r="AB158" s="416"/>
      <c r="AC158" s="416"/>
      <c r="AD158" s="416"/>
      <c r="AE158" s="416"/>
    </row>
    <row r="159" spans="2:31" ht="23.1" customHeight="1">
      <c r="B159" s="43"/>
      <c r="C159" s="66"/>
      <c r="D159" s="232"/>
      <c r="E159" s="233">
        <f>E128+1</f>
        <v>6</v>
      </c>
      <c r="F159" s="234" t="s">
        <v>150</v>
      </c>
      <c r="G159" s="104"/>
      <c r="H159" s="67"/>
      <c r="I159" s="68"/>
      <c r="J159" s="66"/>
      <c r="K159" s="232"/>
      <c r="L159" s="233">
        <f>L128+1</f>
        <v>5</v>
      </c>
      <c r="M159" s="234" t="s">
        <v>151</v>
      </c>
      <c r="N159" s="104"/>
      <c r="O159" s="67"/>
      <c r="R159" s="43"/>
      <c r="S159" s="66"/>
      <c r="T159" s="232"/>
      <c r="U159" s="233">
        <f>U128+1</f>
        <v>5</v>
      </c>
      <c r="V159" s="234" t="s">
        <v>150</v>
      </c>
      <c r="W159" s="104"/>
      <c r="X159" s="67"/>
      <c r="Y159" s="68"/>
      <c r="Z159" s="66"/>
      <c r="AA159" s="232"/>
      <c r="AB159" s="233">
        <f>AB128+1</f>
        <v>6</v>
      </c>
      <c r="AC159" s="234" t="s">
        <v>151</v>
      </c>
      <c r="AD159" s="104"/>
      <c r="AE159" s="67"/>
    </row>
    <row r="160" spans="2:31" ht="21" customHeight="1" thickBot="1">
      <c r="B160" s="43"/>
      <c r="C160" s="105"/>
      <c r="D160" s="106"/>
      <c r="E160" s="106" t="str">
        <f>E129:J129</f>
        <v>Komite sorumluları:</v>
      </c>
      <c r="F160" s="106" t="str">
        <f>F129:K129</f>
        <v>Dr. Vahide Tutuk</v>
      </c>
      <c r="G160" s="106" t="str">
        <f>G129:L129</f>
        <v xml:space="preserve">Dr. Ayça Bilginoğlu Topçu </v>
      </c>
      <c r="H160" s="107"/>
      <c r="I160" s="65"/>
      <c r="J160" s="105"/>
      <c r="K160" s="106"/>
      <c r="L160" s="106" t="str">
        <f>L129:Q129</f>
        <v>Committee Chairman:</v>
      </c>
      <c r="M160" s="106" t="str">
        <f>M129:Q129</f>
        <v>Dr. Cem BOZKURT</v>
      </c>
      <c r="N160" s="106" t="str">
        <f>N129:Q129</f>
        <v>Dr. B. İpek TORUN</v>
      </c>
      <c r="O160" s="107"/>
      <c r="P160" s="44"/>
      <c r="R160" s="43"/>
      <c r="S160" s="105"/>
      <c r="T160" s="106"/>
      <c r="U160" s="106" t="str">
        <f>U129:Z129</f>
        <v>Komite sorumluları:</v>
      </c>
      <c r="V160" s="106" t="str">
        <f>V129:AA129</f>
        <v>Dr. Cem BOZKURT</v>
      </c>
      <c r="W160" s="106" t="str">
        <f>W129:AB129</f>
        <v>Dr. B. İpek TORUN</v>
      </c>
      <c r="X160" s="107"/>
      <c r="Y160" s="65"/>
      <c r="Z160" s="105"/>
      <c r="AA160" s="106"/>
      <c r="AB160" s="70" t="s">
        <v>154</v>
      </c>
      <c r="AC160" s="231" t="s">
        <v>2102</v>
      </c>
      <c r="AD160" s="231" t="s">
        <v>2103</v>
      </c>
      <c r="AE160" s="107"/>
    </row>
    <row r="161" spans="2:31" s="45" customFormat="1" ht="23.1" customHeight="1" thickBot="1">
      <c r="B161" s="43"/>
      <c r="C161" s="72"/>
      <c r="D161" s="73">
        <f>7+D130</f>
        <v>45943</v>
      </c>
      <c r="E161" s="73">
        <f>7+E130</f>
        <v>45944</v>
      </c>
      <c r="F161" s="73">
        <f>7+F130</f>
        <v>45945</v>
      </c>
      <c r="G161" s="73">
        <f>7+G130</f>
        <v>45946</v>
      </c>
      <c r="H161" s="73">
        <f>7+H130</f>
        <v>45947</v>
      </c>
      <c r="I161" s="74"/>
      <c r="J161" s="75"/>
      <c r="K161" s="76">
        <f>7+K130</f>
        <v>44487</v>
      </c>
      <c r="L161" s="76">
        <f>7+L130</f>
        <v>44488</v>
      </c>
      <c r="M161" s="76">
        <f>7+M130</f>
        <v>44489</v>
      </c>
      <c r="N161" s="76">
        <f>7+N130</f>
        <v>44490</v>
      </c>
      <c r="O161" s="76">
        <f>7+O130</f>
        <v>44491</v>
      </c>
      <c r="R161" s="43"/>
      <c r="S161" s="72"/>
      <c r="T161" s="73">
        <f>7+T130</f>
        <v>44487</v>
      </c>
      <c r="U161" s="73">
        <f>7+U130</f>
        <v>44488</v>
      </c>
      <c r="V161" s="73">
        <f>7+V130</f>
        <v>44489</v>
      </c>
      <c r="W161" s="73">
        <f>7+W130</f>
        <v>44490</v>
      </c>
      <c r="X161" s="73">
        <f>7+X130</f>
        <v>44491</v>
      </c>
      <c r="Y161" s="74"/>
      <c r="Z161" s="75"/>
      <c r="AA161" s="76" t="s">
        <v>1814</v>
      </c>
      <c r="AB161" s="76" t="s">
        <v>1815</v>
      </c>
      <c r="AC161" s="76" t="s">
        <v>1817</v>
      </c>
      <c r="AD161" s="76" t="s">
        <v>1816</v>
      </c>
      <c r="AE161" s="76" t="s">
        <v>1818</v>
      </c>
    </row>
    <row r="162" spans="2:31" ht="23.1" customHeight="1" thickBot="1">
      <c r="B162" s="43"/>
      <c r="C162" s="455" t="s">
        <v>155</v>
      </c>
      <c r="D162" s="427" t="s">
        <v>892</v>
      </c>
      <c r="E162" s="427" t="s">
        <v>892</v>
      </c>
      <c r="F162" s="427" t="s">
        <v>892</v>
      </c>
      <c r="G162" s="427" t="s">
        <v>892</v>
      </c>
      <c r="H162" s="427" t="s">
        <v>892</v>
      </c>
      <c r="J162" s="455" t="s">
        <v>155</v>
      </c>
      <c r="K162" s="100" t="s">
        <v>235</v>
      </c>
      <c r="L162" s="115" t="s">
        <v>283</v>
      </c>
      <c r="M162" s="115" t="s">
        <v>284</v>
      </c>
      <c r="N162" s="113" t="s">
        <v>236</v>
      </c>
      <c r="O162" s="427" t="s">
        <v>990</v>
      </c>
      <c r="R162" s="43"/>
      <c r="S162" s="455" t="s">
        <v>155</v>
      </c>
      <c r="T162" s="427" t="s">
        <v>892</v>
      </c>
      <c r="U162" s="77" t="s">
        <v>1466</v>
      </c>
      <c r="V162" s="427" t="s">
        <v>892</v>
      </c>
      <c r="W162" s="110" t="s">
        <v>28</v>
      </c>
      <c r="X162" s="113" t="s">
        <v>1243</v>
      </c>
      <c r="Z162" s="455" t="s">
        <v>155</v>
      </c>
      <c r="AA162" s="420" t="s">
        <v>990</v>
      </c>
      <c r="AB162" s="420" t="s">
        <v>990</v>
      </c>
      <c r="AC162" s="420" t="s">
        <v>990</v>
      </c>
      <c r="AD162" s="420" t="s">
        <v>990</v>
      </c>
      <c r="AE162" s="420" t="s">
        <v>990</v>
      </c>
    </row>
    <row r="163" spans="2:31" ht="23.1" customHeight="1" thickBot="1">
      <c r="B163" s="43"/>
      <c r="C163" s="455" t="s">
        <v>155</v>
      </c>
      <c r="D163" s="427"/>
      <c r="E163" s="427"/>
      <c r="F163" s="427"/>
      <c r="G163" s="427"/>
      <c r="H163" s="427"/>
      <c r="J163" s="455" t="s">
        <v>155</v>
      </c>
      <c r="K163" s="235" t="s">
        <v>282</v>
      </c>
      <c r="L163" s="116" t="s">
        <v>287</v>
      </c>
      <c r="M163" s="82" t="s">
        <v>288</v>
      </c>
      <c r="N163" s="108" t="s">
        <v>289</v>
      </c>
      <c r="O163" s="427"/>
      <c r="R163" s="43"/>
      <c r="S163" s="455" t="s">
        <v>155</v>
      </c>
      <c r="T163" s="427"/>
      <c r="U163" s="82" t="s">
        <v>285</v>
      </c>
      <c r="V163" s="427"/>
      <c r="W163" s="111" t="s">
        <v>286</v>
      </c>
      <c r="X163" s="108" t="s">
        <v>1244</v>
      </c>
      <c r="Z163" s="455" t="s">
        <v>155</v>
      </c>
      <c r="AA163" s="421"/>
      <c r="AB163" s="421"/>
      <c r="AC163" s="421"/>
      <c r="AD163" s="421"/>
      <c r="AE163" s="421"/>
    </row>
    <row r="164" spans="2:31" ht="23.1" customHeight="1" thickBot="1">
      <c r="B164" s="43"/>
      <c r="C164" s="455"/>
      <c r="D164" s="427"/>
      <c r="E164" s="427"/>
      <c r="F164" s="427"/>
      <c r="G164" s="427"/>
      <c r="H164" s="427"/>
      <c r="J164" s="455"/>
      <c r="K164" s="102" t="s">
        <v>265</v>
      </c>
      <c r="L164" s="117" t="s">
        <v>290</v>
      </c>
      <c r="M164" s="87" t="s">
        <v>858</v>
      </c>
      <c r="N164" s="109" t="s">
        <v>242</v>
      </c>
      <c r="O164" s="427"/>
      <c r="R164" s="43"/>
      <c r="S164" s="455"/>
      <c r="T164" s="427"/>
      <c r="U164" s="87" t="s">
        <v>435</v>
      </c>
      <c r="V164" s="427"/>
      <c r="W164" s="87" t="s">
        <v>435</v>
      </c>
      <c r="X164" s="109" t="s">
        <v>1241</v>
      </c>
      <c r="Z164" s="455"/>
      <c r="AA164" s="422"/>
      <c r="AB164" s="422"/>
      <c r="AC164" s="422"/>
      <c r="AD164" s="422"/>
      <c r="AE164" s="422"/>
    </row>
    <row r="165" spans="2:31" ht="23.1" customHeight="1" thickBot="1">
      <c r="B165" s="43"/>
      <c r="C165" s="455" t="s">
        <v>165</v>
      </c>
      <c r="D165" s="427" t="s">
        <v>892</v>
      </c>
      <c r="E165" s="427" t="s">
        <v>892</v>
      </c>
      <c r="F165" s="435" t="s">
        <v>1764</v>
      </c>
      <c r="G165" s="442" t="s">
        <v>1766</v>
      </c>
      <c r="H165" s="427" t="s">
        <v>892</v>
      </c>
      <c r="J165" s="455" t="s">
        <v>165</v>
      </c>
      <c r="K165" s="100" t="s">
        <v>235</v>
      </c>
      <c r="L165" s="115" t="s">
        <v>283</v>
      </c>
      <c r="M165" s="115" t="s">
        <v>284</v>
      </c>
      <c r="N165" s="113" t="s">
        <v>236</v>
      </c>
      <c r="O165" s="79" t="s">
        <v>156</v>
      </c>
      <c r="R165" s="43"/>
      <c r="S165" s="455" t="s">
        <v>165</v>
      </c>
      <c r="T165" s="427" t="s">
        <v>892</v>
      </c>
      <c r="U165" s="77" t="s">
        <v>1466</v>
      </c>
      <c r="V165" s="79" t="s">
        <v>1486</v>
      </c>
      <c r="W165" s="110" t="s">
        <v>28</v>
      </c>
      <c r="X165" s="113" t="s">
        <v>1243</v>
      </c>
      <c r="Z165" s="455" t="s">
        <v>165</v>
      </c>
      <c r="AA165" s="420" t="s">
        <v>990</v>
      </c>
      <c r="AB165" s="435" t="s">
        <v>1762</v>
      </c>
      <c r="AC165" s="420" t="s">
        <v>990</v>
      </c>
      <c r="AD165" s="442" t="s">
        <v>1763</v>
      </c>
      <c r="AE165" s="420" t="s">
        <v>990</v>
      </c>
    </row>
    <row r="166" spans="2:31" ht="23.1" customHeight="1" thickBot="1">
      <c r="B166" s="43"/>
      <c r="C166" s="455"/>
      <c r="D166" s="427"/>
      <c r="E166" s="427"/>
      <c r="F166" s="453"/>
      <c r="G166" s="442"/>
      <c r="H166" s="427"/>
      <c r="J166" s="455"/>
      <c r="K166" s="235" t="s">
        <v>282</v>
      </c>
      <c r="L166" s="116" t="s">
        <v>287</v>
      </c>
      <c r="M166" s="82" t="s">
        <v>288</v>
      </c>
      <c r="N166" s="108" t="s">
        <v>289</v>
      </c>
      <c r="O166" s="84" t="s">
        <v>293</v>
      </c>
      <c r="R166" s="43"/>
      <c r="S166" s="455"/>
      <c r="T166" s="427"/>
      <c r="U166" s="82" t="s">
        <v>291</v>
      </c>
      <c r="V166" s="84" t="s">
        <v>292</v>
      </c>
      <c r="W166" s="111" t="s">
        <v>286</v>
      </c>
      <c r="X166" s="108" t="s">
        <v>1244</v>
      </c>
      <c r="Z166" s="455"/>
      <c r="AA166" s="421"/>
      <c r="AB166" s="453"/>
      <c r="AC166" s="421"/>
      <c r="AD166" s="442"/>
      <c r="AE166" s="421"/>
    </row>
    <row r="167" spans="2:31" ht="23.1" customHeight="1" thickBot="1">
      <c r="B167" s="43"/>
      <c r="C167" s="455"/>
      <c r="D167" s="427"/>
      <c r="E167" s="427"/>
      <c r="F167" s="453"/>
      <c r="G167" s="442"/>
      <c r="H167" s="427"/>
      <c r="J167" s="455"/>
      <c r="K167" s="102" t="s">
        <v>265</v>
      </c>
      <c r="L167" s="117" t="s">
        <v>294</v>
      </c>
      <c r="M167" s="87" t="s">
        <v>858</v>
      </c>
      <c r="N167" s="109" t="s">
        <v>242</v>
      </c>
      <c r="O167" s="89" t="s">
        <v>598</v>
      </c>
      <c r="R167" s="43"/>
      <c r="S167" s="455"/>
      <c r="T167" s="427"/>
      <c r="U167" s="87" t="s">
        <v>435</v>
      </c>
      <c r="V167" s="89" t="s">
        <v>178</v>
      </c>
      <c r="W167" s="87" t="s">
        <v>435</v>
      </c>
      <c r="X167" s="109" t="s">
        <v>1241</v>
      </c>
      <c r="Z167" s="455"/>
      <c r="AA167" s="422"/>
      <c r="AB167" s="453"/>
      <c r="AC167" s="422"/>
      <c r="AD167" s="442"/>
      <c r="AE167" s="422"/>
    </row>
    <row r="168" spans="2:31" ht="23.1" customHeight="1" thickBot="1">
      <c r="B168" s="43"/>
      <c r="C168" s="455" t="s">
        <v>168</v>
      </c>
      <c r="D168" s="427" t="s">
        <v>892</v>
      </c>
      <c r="E168" s="427" t="s">
        <v>892</v>
      </c>
      <c r="F168" s="453"/>
      <c r="G168" s="442"/>
      <c r="H168" s="427" t="s">
        <v>892</v>
      </c>
      <c r="J168" s="455" t="s">
        <v>168</v>
      </c>
      <c r="K168" s="100" t="s">
        <v>244</v>
      </c>
      <c r="L168" s="115" t="s">
        <v>295</v>
      </c>
      <c r="M168" s="115" t="s">
        <v>296</v>
      </c>
      <c r="N168" s="113" t="s">
        <v>236</v>
      </c>
      <c r="O168" s="79" t="s">
        <v>156</v>
      </c>
      <c r="R168" s="43"/>
      <c r="S168" s="455" t="s">
        <v>168</v>
      </c>
      <c r="T168" s="78" t="s">
        <v>1485</v>
      </c>
      <c r="U168" s="78" t="s">
        <v>1485</v>
      </c>
      <c r="V168" s="78" t="s">
        <v>1485</v>
      </c>
      <c r="W168" s="79" t="s">
        <v>169</v>
      </c>
      <c r="X168" s="113" t="s">
        <v>1245</v>
      </c>
      <c r="Z168" s="455" t="s">
        <v>168</v>
      </c>
      <c r="AA168" s="420" t="s">
        <v>990</v>
      </c>
      <c r="AB168" s="453"/>
      <c r="AC168" s="420" t="s">
        <v>990</v>
      </c>
      <c r="AD168" s="442"/>
      <c r="AE168" s="420" t="s">
        <v>990</v>
      </c>
    </row>
    <row r="169" spans="2:31" ht="23.1" customHeight="1" thickBot="1">
      <c r="B169" s="43"/>
      <c r="C169" s="455"/>
      <c r="D169" s="427"/>
      <c r="E169" s="427"/>
      <c r="F169" s="453"/>
      <c r="G169" s="442"/>
      <c r="H169" s="427"/>
      <c r="J169" s="455"/>
      <c r="K169" s="235" t="s">
        <v>282</v>
      </c>
      <c r="L169" s="116" t="s">
        <v>287</v>
      </c>
      <c r="M169" s="82" t="s">
        <v>288</v>
      </c>
      <c r="N169" s="108" t="s">
        <v>289</v>
      </c>
      <c r="O169" s="84" t="s">
        <v>293</v>
      </c>
      <c r="R169" s="43"/>
      <c r="S169" s="455"/>
      <c r="T169" s="83" t="s">
        <v>297</v>
      </c>
      <c r="U169" s="83" t="s">
        <v>298</v>
      </c>
      <c r="V169" s="83" t="s">
        <v>299</v>
      </c>
      <c r="W169" s="84" t="s">
        <v>292</v>
      </c>
      <c r="X169" s="108" t="s">
        <v>1244</v>
      </c>
      <c r="Z169" s="455"/>
      <c r="AA169" s="421"/>
      <c r="AB169" s="453"/>
      <c r="AC169" s="421"/>
      <c r="AD169" s="442"/>
      <c r="AE169" s="421"/>
    </row>
    <row r="170" spans="2:31" ht="23.1" customHeight="1" thickBot="1">
      <c r="B170" s="43"/>
      <c r="C170" s="455"/>
      <c r="D170" s="427"/>
      <c r="E170" s="427"/>
      <c r="F170" s="453"/>
      <c r="G170" s="442"/>
      <c r="H170" s="427"/>
      <c r="J170" s="455"/>
      <c r="K170" s="102" t="s">
        <v>265</v>
      </c>
      <c r="L170" s="117" t="s">
        <v>290</v>
      </c>
      <c r="M170" s="87" t="s">
        <v>858</v>
      </c>
      <c r="N170" s="109" t="s">
        <v>242</v>
      </c>
      <c r="O170" s="89" t="s">
        <v>598</v>
      </c>
      <c r="R170" s="43"/>
      <c r="S170" s="455"/>
      <c r="T170" s="88" t="s">
        <v>163</v>
      </c>
      <c r="U170" s="88" t="s">
        <v>163</v>
      </c>
      <c r="V170" s="88" t="s">
        <v>163</v>
      </c>
      <c r="W170" s="89" t="s">
        <v>178</v>
      </c>
      <c r="X170" s="109" t="s">
        <v>1241</v>
      </c>
      <c r="Z170" s="455"/>
      <c r="AA170" s="422"/>
      <c r="AB170" s="453"/>
      <c r="AC170" s="422"/>
      <c r="AD170" s="442"/>
      <c r="AE170" s="422"/>
    </row>
    <row r="171" spans="2:31" ht="23.1" customHeight="1" thickBot="1">
      <c r="B171" s="43"/>
      <c r="C171" s="455" t="s">
        <v>180</v>
      </c>
      <c r="D171" s="427" t="s">
        <v>892</v>
      </c>
      <c r="E171" s="427" t="s">
        <v>892</v>
      </c>
      <c r="F171" s="453"/>
      <c r="G171" s="442"/>
      <c r="H171" s="427" t="s">
        <v>892</v>
      </c>
      <c r="J171" s="455" t="s">
        <v>180</v>
      </c>
      <c r="K171" s="100" t="s">
        <v>244</v>
      </c>
      <c r="L171" s="115" t="s">
        <v>295</v>
      </c>
      <c r="M171" s="115" t="s">
        <v>296</v>
      </c>
      <c r="N171" s="113" t="s">
        <v>236</v>
      </c>
      <c r="O171" s="79" t="s">
        <v>156</v>
      </c>
      <c r="R171" s="43"/>
      <c r="S171" s="455" t="s">
        <v>180</v>
      </c>
      <c r="T171" s="78" t="s">
        <v>1485</v>
      </c>
      <c r="U171" s="78" t="s">
        <v>1485</v>
      </c>
      <c r="V171" s="78" t="s">
        <v>1485</v>
      </c>
      <c r="W171" s="79" t="s">
        <v>169</v>
      </c>
      <c r="X171" s="113" t="s">
        <v>1245</v>
      </c>
      <c r="Z171" s="455" t="s">
        <v>180</v>
      </c>
      <c r="AA171" s="420" t="s">
        <v>990</v>
      </c>
      <c r="AB171" s="453"/>
      <c r="AC171" s="420" t="s">
        <v>990</v>
      </c>
      <c r="AD171" s="442"/>
      <c r="AE171" s="420" t="s">
        <v>990</v>
      </c>
    </row>
    <row r="172" spans="2:31" ht="23.1" customHeight="1" thickBot="1">
      <c r="B172" s="43"/>
      <c r="C172" s="455"/>
      <c r="D172" s="427"/>
      <c r="E172" s="427"/>
      <c r="F172" s="453"/>
      <c r="G172" s="442"/>
      <c r="H172" s="427"/>
      <c r="J172" s="455"/>
      <c r="K172" s="235" t="s">
        <v>282</v>
      </c>
      <c r="L172" s="116" t="s">
        <v>287</v>
      </c>
      <c r="M172" s="82" t="s">
        <v>288</v>
      </c>
      <c r="N172" s="108" t="s">
        <v>289</v>
      </c>
      <c r="O172" s="84" t="s">
        <v>293</v>
      </c>
      <c r="R172" s="43"/>
      <c r="S172" s="455"/>
      <c r="T172" s="83" t="s">
        <v>297</v>
      </c>
      <c r="U172" s="83" t="s">
        <v>298</v>
      </c>
      <c r="V172" s="83" t="s">
        <v>299</v>
      </c>
      <c r="W172" s="84" t="s">
        <v>292</v>
      </c>
      <c r="X172" s="108" t="s">
        <v>1244</v>
      </c>
      <c r="Z172" s="455"/>
      <c r="AA172" s="421"/>
      <c r="AB172" s="453"/>
      <c r="AC172" s="421"/>
      <c r="AD172" s="442"/>
      <c r="AE172" s="421"/>
    </row>
    <row r="173" spans="2:31" ht="23.1" customHeight="1" thickBot="1">
      <c r="B173" s="43"/>
      <c r="C173" s="455"/>
      <c r="D173" s="427"/>
      <c r="E173" s="427"/>
      <c r="F173" s="454"/>
      <c r="G173" s="442"/>
      <c r="H173" s="427"/>
      <c r="J173" s="455"/>
      <c r="K173" s="102" t="s">
        <v>265</v>
      </c>
      <c r="L173" s="117" t="s">
        <v>294</v>
      </c>
      <c r="M173" s="87" t="s">
        <v>858</v>
      </c>
      <c r="N173" s="109" t="s">
        <v>242</v>
      </c>
      <c r="O173" s="89" t="s">
        <v>598</v>
      </c>
      <c r="R173" s="43"/>
      <c r="S173" s="455"/>
      <c r="T173" s="88" t="s">
        <v>163</v>
      </c>
      <c r="U173" s="88" t="s">
        <v>163</v>
      </c>
      <c r="V173" s="88" t="s">
        <v>163</v>
      </c>
      <c r="W173" s="89" t="s">
        <v>178</v>
      </c>
      <c r="X173" s="109" t="s">
        <v>1241</v>
      </c>
      <c r="Z173" s="455"/>
      <c r="AA173" s="422"/>
      <c r="AB173" s="454"/>
      <c r="AC173" s="422"/>
      <c r="AD173" s="442"/>
      <c r="AE173" s="422"/>
    </row>
    <row r="174" spans="2:31" s="44" customFormat="1" ht="23.1" customHeight="1" thickBot="1">
      <c r="B174" s="43"/>
      <c r="C174" s="224" t="s">
        <v>185</v>
      </c>
      <c r="D174" s="225" t="s">
        <v>186</v>
      </c>
      <c r="E174" s="66" t="s">
        <v>186</v>
      </c>
      <c r="F174" s="66" t="s">
        <v>186</v>
      </c>
      <c r="G174" s="118" t="s">
        <v>186</v>
      </c>
      <c r="H174" s="118" t="s">
        <v>186</v>
      </c>
      <c r="I174" s="38"/>
      <c r="J174" s="224" t="s">
        <v>185</v>
      </c>
      <c r="K174" s="119" t="s">
        <v>187</v>
      </c>
      <c r="L174" s="119" t="s">
        <v>187</v>
      </c>
      <c r="M174" s="119" t="s">
        <v>187</v>
      </c>
      <c r="N174" s="119" t="s">
        <v>187</v>
      </c>
      <c r="O174" s="120" t="s">
        <v>187</v>
      </c>
      <c r="R174" s="43"/>
      <c r="S174" s="224" t="s">
        <v>185</v>
      </c>
      <c r="T174" s="118" t="s">
        <v>186</v>
      </c>
      <c r="U174" s="118" t="s">
        <v>186</v>
      </c>
      <c r="V174" s="118" t="s">
        <v>186</v>
      </c>
      <c r="W174" s="118" t="s">
        <v>186</v>
      </c>
      <c r="X174" s="118" t="s">
        <v>186</v>
      </c>
      <c r="Y174" s="38"/>
      <c r="Z174" s="224" t="s">
        <v>185</v>
      </c>
      <c r="AA174" s="119" t="s">
        <v>187</v>
      </c>
      <c r="AB174" s="119" t="s">
        <v>187</v>
      </c>
      <c r="AC174" s="119" t="s">
        <v>187</v>
      </c>
      <c r="AD174" s="119" t="s">
        <v>187</v>
      </c>
      <c r="AE174" s="119" t="s">
        <v>187</v>
      </c>
    </row>
    <row r="175" spans="2:31" ht="23.1" customHeight="1" thickBot="1">
      <c r="B175" s="43"/>
      <c r="C175" s="471" t="s">
        <v>188</v>
      </c>
      <c r="D175" s="427" t="s">
        <v>892</v>
      </c>
      <c r="E175" s="427" t="s">
        <v>892</v>
      </c>
      <c r="F175" s="435" t="s">
        <v>1764</v>
      </c>
      <c r="G175" s="464" t="s">
        <v>1676</v>
      </c>
      <c r="H175" s="501" t="s">
        <v>1674</v>
      </c>
      <c r="J175" s="471" t="s">
        <v>188</v>
      </c>
      <c r="K175" s="78" t="s">
        <v>979</v>
      </c>
      <c r="L175" s="77" t="s">
        <v>981</v>
      </c>
      <c r="M175" s="427" t="s">
        <v>990</v>
      </c>
      <c r="N175" s="113" t="s">
        <v>237</v>
      </c>
      <c r="O175" s="427" t="s">
        <v>892</v>
      </c>
      <c r="R175" s="43"/>
      <c r="S175" s="471" t="s">
        <v>188</v>
      </c>
      <c r="T175" s="100" t="s">
        <v>248</v>
      </c>
      <c r="U175" s="100" t="s">
        <v>300</v>
      </c>
      <c r="V175" s="427" t="s">
        <v>892</v>
      </c>
      <c r="W175" s="100" t="s">
        <v>301</v>
      </c>
      <c r="X175" s="113" t="s">
        <v>1246</v>
      </c>
      <c r="Z175" s="471" t="s">
        <v>188</v>
      </c>
      <c r="AA175" s="420" t="s">
        <v>990</v>
      </c>
      <c r="AB175" s="435" t="s">
        <v>1762</v>
      </c>
      <c r="AC175" s="420" t="s">
        <v>990</v>
      </c>
      <c r="AD175" s="438" t="s">
        <v>1677</v>
      </c>
      <c r="AE175" s="528" t="s">
        <v>1674</v>
      </c>
    </row>
    <row r="176" spans="2:31" ht="23.1" customHeight="1" thickBot="1">
      <c r="B176" s="43"/>
      <c r="C176" s="471"/>
      <c r="D176" s="427"/>
      <c r="E176" s="427"/>
      <c r="F176" s="508"/>
      <c r="G176" s="465"/>
      <c r="H176" s="427"/>
      <c r="J176" s="471"/>
      <c r="K176" s="83" t="s">
        <v>305</v>
      </c>
      <c r="L176" s="111" t="s">
        <v>306</v>
      </c>
      <c r="M176" s="427"/>
      <c r="N176" s="108" t="s">
        <v>289</v>
      </c>
      <c r="O176" s="427"/>
      <c r="R176" s="43"/>
      <c r="S176" s="471"/>
      <c r="T176" s="101" t="s">
        <v>302</v>
      </c>
      <c r="U176" s="101" t="s">
        <v>303</v>
      </c>
      <c r="V176" s="427"/>
      <c r="W176" s="82" t="s">
        <v>304</v>
      </c>
      <c r="X176" s="108" t="s">
        <v>1244</v>
      </c>
      <c r="Z176" s="471"/>
      <c r="AA176" s="421"/>
      <c r="AB176" s="453"/>
      <c r="AC176" s="421"/>
      <c r="AD176" s="439"/>
      <c r="AE176" s="421"/>
    </row>
    <row r="177" spans="2:31" ht="23.1" customHeight="1" thickBot="1">
      <c r="B177" s="43"/>
      <c r="C177" s="471"/>
      <c r="D177" s="427"/>
      <c r="E177" s="427"/>
      <c r="F177" s="508"/>
      <c r="G177" s="465"/>
      <c r="H177" s="427"/>
      <c r="J177" s="471"/>
      <c r="K177" s="88" t="s">
        <v>307</v>
      </c>
      <c r="L177" s="87" t="s">
        <v>437</v>
      </c>
      <c r="M177" s="427"/>
      <c r="N177" s="109" t="s">
        <v>242</v>
      </c>
      <c r="O177" s="427"/>
      <c r="R177" s="43"/>
      <c r="S177" s="471"/>
      <c r="T177" s="102" t="s">
        <v>1323</v>
      </c>
      <c r="U177" s="102" t="s">
        <v>1540</v>
      </c>
      <c r="V177" s="427"/>
      <c r="W177" s="87" t="s">
        <v>1599</v>
      </c>
      <c r="X177" s="109" t="s">
        <v>1241</v>
      </c>
      <c r="Z177" s="471"/>
      <c r="AA177" s="422"/>
      <c r="AB177" s="453"/>
      <c r="AC177" s="422"/>
      <c r="AD177" s="440"/>
      <c r="AE177" s="422"/>
    </row>
    <row r="178" spans="2:31" ht="23.1" customHeight="1" thickBot="1">
      <c r="B178" s="43"/>
      <c r="C178" s="471" t="s">
        <v>200</v>
      </c>
      <c r="D178" s="427" t="s">
        <v>892</v>
      </c>
      <c r="E178" s="427" t="s">
        <v>892</v>
      </c>
      <c r="F178" s="508"/>
      <c r="G178" s="464" t="s">
        <v>1676</v>
      </c>
      <c r="H178" s="501" t="s">
        <v>1674</v>
      </c>
      <c r="J178" s="471" t="s">
        <v>200</v>
      </c>
      <c r="K178" s="78" t="s">
        <v>979</v>
      </c>
      <c r="L178" s="77" t="s">
        <v>981</v>
      </c>
      <c r="M178" s="427" t="s">
        <v>990</v>
      </c>
      <c r="N178" s="113" t="s">
        <v>237</v>
      </c>
      <c r="O178" s="427" t="s">
        <v>892</v>
      </c>
      <c r="R178" s="43"/>
      <c r="S178" s="471" t="s">
        <v>200</v>
      </c>
      <c r="T178" s="100" t="s">
        <v>248</v>
      </c>
      <c r="U178" s="100" t="s">
        <v>300</v>
      </c>
      <c r="V178" s="427" t="s">
        <v>892</v>
      </c>
      <c r="W178" s="100" t="s">
        <v>301</v>
      </c>
      <c r="X178" s="113" t="s">
        <v>1246</v>
      </c>
      <c r="Z178" s="471" t="s">
        <v>200</v>
      </c>
      <c r="AA178" s="420" t="s">
        <v>990</v>
      </c>
      <c r="AB178" s="453"/>
      <c r="AC178" s="420" t="s">
        <v>990</v>
      </c>
      <c r="AD178" s="438" t="s">
        <v>1677</v>
      </c>
      <c r="AE178" s="528" t="s">
        <v>1674</v>
      </c>
    </row>
    <row r="179" spans="2:31" ht="23.1" customHeight="1" thickBot="1">
      <c r="B179" s="43"/>
      <c r="C179" s="471"/>
      <c r="D179" s="427"/>
      <c r="E179" s="427"/>
      <c r="F179" s="508"/>
      <c r="G179" s="465"/>
      <c r="H179" s="427"/>
      <c r="J179" s="471"/>
      <c r="K179" s="83" t="s">
        <v>305</v>
      </c>
      <c r="L179" s="111" t="s">
        <v>306</v>
      </c>
      <c r="M179" s="427"/>
      <c r="N179" s="108" t="s">
        <v>289</v>
      </c>
      <c r="O179" s="427"/>
      <c r="R179" s="43"/>
      <c r="S179" s="471"/>
      <c r="T179" s="101" t="s">
        <v>302</v>
      </c>
      <c r="U179" s="101" t="s">
        <v>303</v>
      </c>
      <c r="V179" s="427"/>
      <c r="W179" s="82" t="s">
        <v>304</v>
      </c>
      <c r="X179" s="108" t="s">
        <v>1244</v>
      </c>
      <c r="Z179" s="471"/>
      <c r="AA179" s="421"/>
      <c r="AB179" s="453"/>
      <c r="AC179" s="421"/>
      <c r="AD179" s="439"/>
      <c r="AE179" s="421"/>
    </row>
    <row r="180" spans="2:31" ht="23.1" customHeight="1" thickBot="1">
      <c r="B180" s="43"/>
      <c r="C180" s="471"/>
      <c r="D180" s="427"/>
      <c r="E180" s="427"/>
      <c r="F180" s="508"/>
      <c r="G180" s="465"/>
      <c r="H180" s="427"/>
      <c r="J180" s="471"/>
      <c r="K180" s="88" t="s">
        <v>307</v>
      </c>
      <c r="L180" s="87" t="s">
        <v>437</v>
      </c>
      <c r="M180" s="427"/>
      <c r="N180" s="109" t="s">
        <v>242</v>
      </c>
      <c r="O180" s="427"/>
      <c r="R180" s="43"/>
      <c r="S180" s="471"/>
      <c r="T180" s="102" t="s">
        <v>1323</v>
      </c>
      <c r="U180" s="102" t="s">
        <v>1540</v>
      </c>
      <c r="V180" s="427"/>
      <c r="W180" s="87" t="s">
        <v>1599</v>
      </c>
      <c r="X180" s="109" t="s">
        <v>1241</v>
      </c>
      <c r="Z180" s="471"/>
      <c r="AA180" s="422"/>
      <c r="AB180" s="453"/>
      <c r="AC180" s="422"/>
      <c r="AD180" s="440"/>
      <c r="AE180" s="422"/>
    </row>
    <row r="181" spans="2:31" ht="23.1" customHeight="1" thickBot="1">
      <c r="B181" s="43"/>
      <c r="C181" s="471" t="s">
        <v>201</v>
      </c>
      <c r="D181" s="427" t="s">
        <v>892</v>
      </c>
      <c r="E181" s="427" t="s">
        <v>892</v>
      </c>
      <c r="F181" s="508"/>
      <c r="G181" s="427" t="s">
        <v>892</v>
      </c>
      <c r="H181" s="427" t="s">
        <v>892</v>
      </c>
      <c r="J181" s="471" t="s">
        <v>201</v>
      </c>
      <c r="K181" s="77" t="s">
        <v>981</v>
      </c>
      <c r="L181" s="78" t="s">
        <v>979</v>
      </c>
      <c r="M181" s="427" t="s">
        <v>990</v>
      </c>
      <c r="N181" s="113" t="s">
        <v>237</v>
      </c>
      <c r="O181" s="427" t="s">
        <v>892</v>
      </c>
      <c r="R181" s="43"/>
      <c r="S181" s="471" t="s">
        <v>201</v>
      </c>
      <c r="T181" s="100" t="s">
        <v>254</v>
      </c>
      <c r="U181" s="100" t="s">
        <v>308</v>
      </c>
      <c r="V181" s="427" t="s">
        <v>892</v>
      </c>
      <c r="W181" s="100" t="s">
        <v>309</v>
      </c>
      <c r="X181" s="113" t="s">
        <v>1246</v>
      </c>
      <c r="Z181" s="471" t="s">
        <v>201</v>
      </c>
      <c r="AA181" s="420" t="s">
        <v>990</v>
      </c>
      <c r="AB181" s="453"/>
      <c r="AC181" s="420" t="s">
        <v>990</v>
      </c>
      <c r="AD181" s="420" t="s">
        <v>990</v>
      </c>
      <c r="AE181" s="420" t="s">
        <v>990</v>
      </c>
    </row>
    <row r="182" spans="2:31" ht="23.1" customHeight="1" thickBot="1">
      <c r="B182" s="43"/>
      <c r="C182" s="471"/>
      <c r="D182" s="427"/>
      <c r="E182" s="427"/>
      <c r="F182" s="508"/>
      <c r="G182" s="427"/>
      <c r="H182" s="427"/>
      <c r="J182" s="471"/>
      <c r="K182" s="82" t="s">
        <v>310</v>
      </c>
      <c r="L182" s="83" t="s">
        <v>311</v>
      </c>
      <c r="M182" s="427"/>
      <c r="N182" s="108" t="s">
        <v>289</v>
      </c>
      <c r="O182" s="427"/>
      <c r="R182" s="43"/>
      <c r="S182" s="471"/>
      <c r="T182" s="101" t="s">
        <v>302</v>
      </c>
      <c r="U182" s="101" t="s">
        <v>303</v>
      </c>
      <c r="V182" s="427"/>
      <c r="W182" s="82" t="s">
        <v>304</v>
      </c>
      <c r="X182" s="108" t="s">
        <v>1244</v>
      </c>
      <c r="Z182" s="471"/>
      <c r="AA182" s="421"/>
      <c r="AB182" s="453"/>
      <c r="AC182" s="421"/>
      <c r="AD182" s="421"/>
      <c r="AE182" s="421"/>
    </row>
    <row r="183" spans="2:31" ht="23.1" customHeight="1" thickBot="1">
      <c r="B183" s="43"/>
      <c r="C183" s="471"/>
      <c r="D183" s="427"/>
      <c r="E183" s="427"/>
      <c r="F183" s="509"/>
      <c r="G183" s="427"/>
      <c r="H183" s="427"/>
      <c r="J183" s="471"/>
      <c r="K183" s="87" t="s">
        <v>437</v>
      </c>
      <c r="L183" s="88" t="s">
        <v>179</v>
      </c>
      <c r="M183" s="427"/>
      <c r="N183" s="109" t="s">
        <v>242</v>
      </c>
      <c r="O183" s="427"/>
      <c r="R183" s="43"/>
      <c r="S183" s="471"/>
      <c r="T183" s="102" t="s">
        <v>1323</v>
      </c>
      <c r="U183" s="102" t="s">
        <v>1540</v>
      </c>
      <c r="V183" s="427"/>
      <c r="W183" s="87" t="s">
        <v>1599</v>
      </c>
      <c r="X183" s="109" t="s">
        <v>1241</v>
      </c>
      <c r="Z183" s="471"/>
      <c r="AA183" s="422"/>
      <c r="AB183" s="454"/>
      <c r="AC183" s="422"/>
      <c r="AD183" s="422"/>
      <c r="AE183" s="422"/>
    </row>
    <row r="184" spans="2:31" ht="23.1" customHeight="1" thickBot="1">
      <c r="B184" s="43"/>
      <c r="C184" s="471" t="s">
        <v>206</v>
      </c>
      <c r="D184" s="427" t="s">
        <v>892</v>
      </c>
      <c r="E184" s="427" t="s">
        <v>892</v>
      </c>
      <c r="F184" s="427" t="s">
        <v>892</v>
      </c>
      <c r="G184" s="427" t="s">
        <v>892</v>
      </c>
      <c r="H184" s="427" t="s">
        <v>892</v>
      </c>
      <c r="J184" s="471" t="s">
        <v>206</v>
      </c>
      <c r="K184" s="77" t="s">
        <v>981</v>
      </c>
      <c r="L184" s="78" t="s">
        <v>979</v>
      </c>
      <c r="M184" s="427" t="s">
        <v>990</v>
      </c>
      <c r="N184" s="113" t="s">
        <v>237</v>
      </c>
      <c r="O184" s="427" t="s">
        <v>892</v>
      </c>
      <c r="R184" s="43"/>
      <c r="S184" s="471" t="s">
        <v>206</v>
      </c>
      <c r="T184" s="100" t="s">
        <v>254</v>
      </c>
      <c r="U184" s="100" t="s">
        <v>308</v>
      </c>
      <c r="V184" s="427" t="s">
        <v>892</v>
      </c>
      <c r="W184" s="100" t="s">
        <v>312</v>
      </c>
      <c r="X184" s="113" t="s">
        <v>1246</v>
      </c>
      <c r="Z184" s="471" t="s">
        <v>206</v>
      </c>
      <c r="AA184" s="420" t="s">
        <v>990</v>
      </c>
      <c r="AB184" s="420" t="s">
        <v>990</v>
      </c>
      <c r="AC184" s="420" t="s">
        <v>990</v>
      </c>
      <c r="AD184" s="420" t="s">
        <v>990</v>
      </c>
      <c r="AE184" s="420" t="s">
        <v>990</v>
      </c>
    </row>
    <row r="185" spans="2:31" ht="23.1" customHeight="1" thickBot="1">
      <c r="B185" s="43"/>
      <c r="C185" s="471"/>
      <c r="D185" s="427"/>
      <c r="E185" s="427"/>
      <c r="F185" s="427"/>
      <c r="G185" s="427"/>
      <c r="H185" s="427"/>
      <c r="J185" s="471"/>
      <c r="K185" s="82" t="s">
        <v>313</v>
      </c>
      <c r="L185" s="83" t="s">
        <v>311</v>
      </c>
      <c r="M185" s="427"/>
      <c r="N185" s="108" t="s">
        <v>289</v>
      </c>
      <c r="O185" s="427"/>
      <c r="R185" s="43"/>
      <c r="S185" s="471"/>
      <c r="T185" s="101" t="s">
        <v>302</v>
      </c>
      <c r="U185" s="101" t="s">
        <v>303</v>
      </c>
      <c r="V185" s="427"/>
      <c r="W185" s="82" t="s">
        <v>304</v>
      </c>
      <c r="X185" s="108" t="s">
        <v>1244</v>
      </c>
      <c r="Z185" s="471"/>
      <c r="AA185" s="421"/>
      <c r="AB185" s="421"/>
      <c r="AC185" s="421"/>
      <c r="AD185" s="421"/>
      <c r="AE185" s="421"/>
    </row>
    <row r="186" spans="2:31" ht="23.1" customHeight="1" thickBot="1">
      <c r="B186" s="43"/>
      <c r="C186" s="471"/>
      <c r="D186" s="427"/>
      <c r="E186" s="427"/>
      <c r="F186" s="427"/>
      <c r="G186" s="427"/>
      <c r="H186" s="427"/>
      <c r="J186" s="471"/>
      <c r="K186" s="87" t="s">
        <v>437</v>
      </c>
      <c r="L186" s="88" t="s">
        <v>179</v>
      </c>
      <c r="M186" s="427"/>
      <c r="N186" s="109" t="s">
        <v>242</v>
      </c>
      <c r="O186" s="427"/>
      <c r="R186" s="43"/>
      <c r="S186" s="471"/>
      <c r="T186" s="102" t="s">
        <v>1323</v>
      </c>
      <c r="U186" s="102" t="s">
        <v>1540</v>
      </c>
      <c r="V186" s="427"/>
      <c r="W186" s="87" t="s">
        <v>1599</v>
      </c>
      <c r="X186" s="109" t="s">
        <v>1241</v>
      </c>
      <c r="Z186" s="471"/>
      <c r="AA186" s="422"/>
      <c r="AB186" s="422"/>
      <c r="AC186" s="422"/>
      <c r="AD186" s="422"/>
      <c r="AE186" s="422"/>
    </row>
    <row r="187" spans="2:31" ht="23.1" customHeight="1" thickBot="1">
      <c r="B187" s="43"/>
      <c r="C187" s="232"/>
      <c r="D187" s="104"/>
      <c r="E187" s="104"/>
      <c r="F187" s="104"/>
      <c r="G187" s="121"/>
      <c r="H187" s="104"/>
      <c r="J187" s="232"/>
      <c r="K187" s="104"/>
      <c r="L187" s="104"/>
      <c r="N187" s="104"/>
      <c r="O187" s="104"/>
      <c r="R187" s="43"/>
      <c r="S187" s="232"/>
      <c r="T187" s="104"/>
      <c r="U187" s="104"/>
      <c r="V187" s="104"/>
      <c r="W187" s="121"/>
      <c r="X187" s="104"/>
      <c r="Z187" s="232"/>
      <c r="AA187" s="104"/>
      <c r="AB187" s="104"/>
      <c r="AD187" s="104"/>
      <c r="AE187" s="104"/>
    </row>
    <row r="188" spans="2:31" ht="23.1" customHeight="1" thickBot="1">
      <c r="B188" s="42">
        <v>7</v>
      </c>
      <c r="C188" s="232"/>
      <c r="D188" s="104"/>
      <c r="E188" s="104"/>
      <c r="F188" s="104"/>
      <c r="G188" s="104"/>
      <c r="H188" s="104"/>
      <c r="J188" s="232"/>
      <c r="K188" s="104"/>
      <c r="L188" s="104"/>
      <c r="M188" s="104"/>
      <c r="N188" s="104"/>
      <c r="O188" s="104"/>
      <c r="R188" s="42">
        <v>7</v>
      </c>
      <c r="S188" s="232"/>
      <c r="T188" s="104"/>
      <c r="U188" s="104"/>
      <c r="V188" s="104"/>
      <c r="W188" s="104"/>
      <c r="X188" s="104"/>
      <c r="Z188" s="232"/>
      <c r="AA188" s="104"/>
      <c r="AB188" s="104"/>
      <c r="AC188" s="104"/>
      <c r="AD188" s="104"/>
      <c r="AE188" s="104"/>
    </row>
    <row r="189" spans="2:31" ht="23.1" customHeight="1">
      <c r="B189" s="43"/>
      <c r="C189" s="416" t="s">
        <v>316</v>
      </c>
      <c r="D189" s="416"/>
      <c r="E189" s="416"/>
      <c r="F189" s="416"/>
      <c r="G189" s="416"/>
      <c r="H189" s="416"/>
      <c r="I189" s="68"/>
      <c r="J189" s="416" t="s">
        <v>149</v>
      </c>
      <c r="K189" s="416"/>
      <c r="L189" s="416"/>
      <c r="M189" s="416"/>
      <c r="N189" s="416"/>
      <c r="O189" s="416"/>
      <c r="R189" s="43"/>
      <c r="S189" s="416" t="str">
        <f>S158</f>
        <v>KOMİTE 1- HAREKET, KAN DOKUSU VE İMMUNOLOJİ</v>
      </c>
      <c r="T189" s="416"/>
      <c r="U189" s="416"/>
      <c r="V189" s="416"/>
      <c r="W189" s="416"/>
      <c r="X189" s="416"/>
      <c r="Y189" s="68"/>
      <c r="Z189" s="416" t="s">
        <v>317</v>
      </c>
      <c r="AA189" s="416"/>
      <c r="AB189" s="416"/>
      <c r="AC189" s="416"/>
      <c r="AD189" s="416"/>
      <c r="AE189" s="416"/>
    </row>
    <row r="190" spans="2:31" ht="23.1" customHeight="1">
      <c r="B190" s="43"/>
      <c r="C190" s="66"/>
      <c r="D190" s="232"/>
      <c r="E190" s="233">
        <v>1</v>
      </c>
      <c r="F190" s="234" t="s">
        <v>150</v>
      </c>
      <c r="G190" s="104"/>
      <c r="H190" s="67"/>
      <c r="I190" s="68"/>
      <c r="J190" s="66"/>
      <c r="K190" s="232"/>
      <c r="L190" s="233">
        <f>L159+1</f>
        <v>6</v>
      </c>
      <c r="M190" s="234" t="s">
        <v>151</v>
      </c>
      <c r="N190" s="104"/>
      <c r="O190" s="67"/>
      <c r="R190" s="43"/>
      <c r="S190" s="66"/>
      <c r="T190" s="232"/>
      <c r="U190" s="233">
        <f>U159+1</f>
        <v>6</v>
      </c>
      <c r="V190" s="234" t="s">
        <v>150</v>
      </c>
      <c r="W190" s="104"/>
      <c r="X190" s="67"/>
      <c r="Y190" s="68"/>
      <c r="Z190" s="66"/>
      <c r="AA190" s="232"/>
      <c r="AB190" s="233">
        <v>1</v>
      </c>
      <c r="AC190" s="234" t="s">
        <v>151</v>
      </c>
      <c r="AD190" s="104"/>
      <c r="AE190" s="67"/>
    </row>
    <row r="191" spans="2:31" ht="21" customHeight="1" thickBot="1">
      <c r="B191" s="43"/>
      <c r="C191" s="105"/>
      <c r="D191" s="106"/>
      <c r="E191" s="106" t="str">
        <f>E160:J160</f>
        <v>Komite sorumluları:</v>
      </c>
      <c r="F191" s="106" t="s">
        <v>1319</v>
      </c>
      <c r="G191" s="106" t="s">
        <v>1440</v>
      </c>
      <c r="H191" s="107"/>
      <c r="I191" s="65"/>
      <c r="J191" s="105"/>
      <c r="K191" s="106"/>
      <c r="L191" s="106" t="str">
        <f>L160:Q160</f>
        <v>Committee Chairman:</v>
      </c>
      <c r="M191" s="106" t="str">
        <f>M160:Q160</f>
        <v>Dr. Cem BOZKURT</v>
      </c>
      <c r="N191" s="106" t="str">
        <f>N160:Q160</f>
        <v>Dr. B. İpek TORUN</v>
      </c>
      <c r="O191" s="107"/>
      <c r="P191" s="44"/>
      <c r="R191" s="43"/>
      <c r="S191" s="105"/>
      <c r="T191" s="106"/>
      <c r="U191" s="106" t="str">
        <f>U160:Z160</f>
        <v>Komite sorumluları:</v>
      </c>
      <c r="V191" s="106" t="str">
        <f>V160:AA160</f>
        <v>Dr. Cem BOZKURT</v>
      </c>
      <c r="W191" s="106" t="str">
        <f>W160:AB160</f>
        <v>Dr. B. İpek TORUN</v>
      </c>
      <c r="X191" s="107"/>
      <c r="Y191" s="65"/>
      <c r="Z191" s="105"/>
      <c r="AA191" s="106"/>
      <c r="AB191" s="106" t="str">
        <f>AB160:AE160</f>
        <v>Committee Chairman:</v>
      </c>
      <c r="AC191" s="106" t="s">
        <v>1319</v>
      </c>
      <c r="AD191" s="106" t="s">
        <v>1271</v>
      </c>
      <c r="AE191" s="107"/>
    </row>
    <row r="192" spans="2:31" s="45" customFormat="1" ht="23.1" customHeight="1" thickBot="1">
      <c r="B192" s="43"/>
      <c r="C192" s="72"/>
      <c r="D192" s="73">
        <f>7+D161</f>
        <v>45950</v>
      </c>
      <c r="E192" s="73">
        <f>7+E161</f>
        <v>45951</v>
      </c>
      <c r="F192" s="73">
        <f>7+F161</f>
        <v>45952</v>
      </c>
      <c r="G192" s="73">
        <f>7+G161</f>
        <v>45953</v>
      </c>
      <c r="H192" s="73">
        <f>7+H161</f>
        <v>45954</v>
      </c>
      <c r="I192" s="74"/>
      <c r="J192" s="75"/>
      <c r="K192" s="76">
        <f>7+K161</f>
        <v>44494</v>
      </c>
      <c r="L192" s="76">
        <f>7+L161</f>
        <v>44495</v>
      </c>
      <c r="M192" s="76">
        <f>7+M161</f>
        <v>44496</v>
      </c>
      <c r="N192" s="76">
        <f>7+N161</f>
        <v>44497</v>
      </c>
      <c r="O192" s="76">
        <f>7+O161</f>
        <v>44498</v>
      </c>
      <c r="R192" s="43"/>
      <c r="S192" s="72"/>
      <c r="T192" s="73">
        <f>7+T161</f>
        <v>44494</v>
      </c>
      <c r="U192" s="73">
        <f>7+U161</f>
        <v>44495</v>
      </c>
      <c r="V192" s="73">
        <f>7+V161</f>
        <v>44496</v>
      </c>
      <c r="W192" s="73">
        <f>7+W161</f>
        <v>44497</v>
      </c>
      <c r="X192" s="73">
        <f>7+X161</f>
        <v>44498</v>
      </c>
      <c r="Y192" s="74"/>
      <c r="Z192" s="75"/>
      <c r="AA192" s="76" t="s">
        <v>1819</v>
      </c>
      <c r="AB192" s="76" t="s">
        <v>1820</v>
      </c>
      <c r="AC192" s="76" t="s">
        <v>1821</v>
      </c>
      <c r="AD192" s="76" t="s">
        <v>1822</v>
      </c>
      <c r="AE192" s="76" t="s">
        <v>1823</v>
      </c>
    </row>
    <row r="193" spans="2:31" ht="23.1" customHeight="1" thickBot="1">
      <c r="B193" s="43"/>
      <c r="C193" s="419" t="s">
        <v>155</v>
      </c>
      <c r="D193" s="427" t="s">
        <v>892</v>
      </c>
      <c r="E193" s="427" t="s">
        <v>892</v>
      </c>
      <c r="F193" s="81" t="s">
        <v>33</v>
      </c>
      <c r="G193" s="427" t="s">
        <v>892</v>
      </c>
      <c r="H193" s="115" t="s">
        <v>1209</v>
      </c>
      <c r="J193" s="419" t="s">
        <v>155</v>
      </c>
      <c r="K193" s="427" t="s">
        <v>990</v>
      </c>
      <c r="L193" s="427" t="s">
        <v>990</v>
      </c>
      <c r="M193" s="427" t="s">
        <v>990</v>
      </c>
      <c r="N193" s="427"/>
      <c r="O193" s="420" t="s">
        <v>894</v>
      </c>
      <c r="R193" s="43"/>
      <c r="S193" s="419" t="s">
        <v>155</v>
      </c>
      <c r="T193" s="427" t="s">
        <v>892</v>
      </c>
      <c r="U193" s="427" t="s">
        <v>892</v>
      </c>
      <c r="V193" s="427" t="s">
        <v>892</v>
      </c>
      <c r="W193" s="427"/>
      <c r="X193" s="420" t="s">
        <v>1288</v>
      </c>
      <c r="Z193" s="419" t="s">
        <v>155</v>
      </c>
      <c r="AA193" s="420" t="s">
        <v>990</v>
      </c>
      <c r="AB193" s="420" t="s">
        <v>990</v>
      </c>
      <c r="AC193" s="420" t="s">
        <v>990</v>
      </c>
      <c r="AD193" s="115" t="s">
        <v>157</v>
      </c>
      <c r="AE193" s="81" t="s">
        <v>662</v>
      </c>
    </row>
    <row r="194" spans="2:31" ht="23.1" customHeight="1" thickBot="1">
      <c r="B194" s="43"/>
      <c r="C194" s="419"/>
      <c r="D194" s="427"/>
      <c r="E194" s="427"/>
      <c r="F194" s="86" t="s">
        <v>1024</v>
      </c>
      <c r="G194" s="427"/>
      <c r="H194" s="85" t="s">
        <v>334</v>
      </c>
      <c r="J194" s="419"/>
      <c r="K194" s="427"/>
      <c r="L194" s="427"/>
      <c r="M194" s="427"/>
      <c r="N194" s="427"/>
      <c r="O194" s="421"/>
      <c r="R194" s="43"/>
      <c r="S194" s="419"/>
      <c r="T194" s="427"/>
      <c r="U194" s="427"/>
      <c r="V194" s="427"/>
      <c r="W194" s="427"/>
      <c r="X194" s="421"/>
      <c r="Z194" s="419"/>
      <c r="AA194" s="421"/>
      <c r="AB194" s="421"/>
      <c r="AC194" s="421"/>
      <c r="AD194" s="86" t="s">
        <v>322</v>
      </c>
      <c r="AE194" s="86" t="s">
        <v>1598</v>
      </c>
    </row>
    <row r="195" spans="2:31" ht="23.1" customHeight="1" thickBot="1">
      <c r="B195" s="43"/>
      <c r="C195" s="419"/>
      <c r="D195" s="427"/>
      <c r="E195" s="427"/>
      <c r="F195" s="91" t="s">
        <v>856</v>
      </c>
      <c r="G195" s="427"/>
      <c r="H195" s="90" t="s">
        <v>2082</v>
      </c>
      <c r="J195" s="419"/>
      <c r="K195" s="427"/>
      <c r="L195" s="427"/>
      <c r="M195" s="427"/>
      <c r="N195" s="427"/>
      <c r="O195" s="421"/>
      <c r="R195" s="43"/>
      <c r="S195" s="419"/>
      <c r="T195" s="427"/>
      <c r="U195" s="427"/>
      <c r="V195" s="427"/>
      <c r="W195" s="427"/>
      <c r="X195" s="421"/>
      <c r="Z195" s="419"/>
      <c r="AA195" s="422"/>
      <c r="AB195" s="422"/>
      <c r="AC195" s="422"/>
      <c r="AD195" s="91" t="s">
        <v>2083</v>
      </c>
      <c r="AE195" s="91" t="s">
        <v>856</v>
      </c>
    </row>
    <row r="196" spans="2:31" ht="23.1" customHeight="1" thickBot="1">
      <c r="B196" s="43"/>
      <c r="C196" s="428" t="s">
        <v>165</v>
      </c>
      <c r="D196" s="427" t="s">
        <v>892</v>
      </c>
      <c r="E196" s="427" t="s">
        <v>892</v>
      </c>
      <c r="F196" s="81" t="s">
        <v>33</v>
      </c>
      <c r="G196" s="78" t="s">
        <v>17</v>
      </c>
      <c r="H196" s="115" t="s">
        <v>1209</v>
      </c>
      <c r="J196" s="428" t="s">
        <v>165</v>
      </c>
      <c r="K196" s="427" t="s">
        <v>990</v>
      </c>
      <c r="L196" s="427" t="s">
        <v>990</v>
      </c>
      <c r="M196" s="442" t="s">
        <v>315</v>
      </c>
      <c r="N196" s="427"/>
      <c r="O196" s="421"/>
      <c r="R196" s="43"/>
      <c r="S196" s="428" t="s">
        <v>165</v>
      </c>
      <c r="T196" s="427" t="s">
        <v>892</v>
      </c>
      <c r="U196" s="427" t="s">
        <v>892</v>
      </c>
      <c r="V196" s="442" t="s">
        <v>314</v>
      </c>
      <c r="W196" s="427"/>
      <c r="X196" s="421"/>
      <c r="Z196" s="428" t="s">
        <v>165</v>
      </c>
      <c r="AA196" s="420" t="s">
        <v>990</v>
      </c>
      <c r="AB196" s="420" t="s">
        <v>990</v>
      </c>
      <c r="AC196" s="420" t="s">
        <v>990</v>
      </c>
      <c r="AD196" s="115" t="s">
        <v>157</v>
      </c>
      <c r="AE196" s="81" t="s">
        <v>662</v>
      </c>
    </row>
    <row r="197" spans="2:31" ht="23.1" customHeight="1" thickBot="1">
      <c r="B197" s="43"/>
      <c r="C197" s="428"/>
      <c r="D197" s="427"/>
      <c r="E197" s="427"/>
      <c r="F197" s="86" t="s">
        <v>1024</v>
      </c>
      <c r="G197" s="83" t="s">
        <v>352</v>
      </c>
      <c r="H197" s="85" t="s">
        <v>334</v>
      </c>
      <c r="J197" s="428"/>
      <c r="K197" s="427"/>
      <c r="L197" s="427"/>
      <c r="M197" s="442"/>
      <c r="N197" s="427"/>
      <c r="O197" s="421"/>
      <c r="R197" s="43"/>
      <c r="S197" s="428"/>
      <c r="T197" s="427"/>
      <c r="U197" s="427"/>
      <c r="V197" s="442"/>
      <c r="W197" s="427"/>
      <c r="X197" s="421"/>
      <c r="Z197" s="428"/>
      <c r="AA197" s="421"/>
      <c r="AB197" s="421"/>
      <c r="AC197" s="421"/>
      <c r="AD197" s="86" t="s">
        <v>322</v>
      </c>
      <c r="AE197" s="86" t="s">
        <v>1598</v>
      </c>
    </row>
    <row r="198" spans="2:31" ht="23.1" customHeight="1" thickBot="1">
      <c r="B198" s="43"/>
      <c r="C198" s="428"/>
      <c r="D198" s="427"/>
      <c r="E198" s="427"/>
      <c r="F198" s="91" t="s">
        <v>856</v>
      </c>
      <c r="G198" s="88" t="s">
        <v>247</v>
      </c>
      <c r="H198" s="90" t="s">
        <v>2082</v>
      </c>
      <c r="J198" s="428"/>
      <c r="K198" s="427"/>
      <c r="L198" s="427"/>
      <c r="M198" s="442"/>
      <c r="N198" s="427"/>
      <c r="O198" s="421"/>
      <c r="R198" s="43"/>
      <c r="S198" s="428"/>
      <c r="T198" s="427"/>
      <c r="U198" s="427"/>
      <c r="V198" s="442"/>
      <c r="W198" s="427"/>
      <c r="X198" s="421"/>
      <c r="Z198" s="428"/>
      <c r="AA198" s="422"/>
      <c r="AB198" s="422"/>
      <c r="AC198" s="422"/>
      <c r="AD198" s="91" t="s">
        <v>2083</v>
      </c>
      <c r="AE198" s="91" t="s">
        <v>856</v>
      </c>
    </row>
    <row r="199" spans="2:31" ht="23.1" customHeight="1" thickBot="1">
      <c r="B199" s="43"/>
      <c r="C199" s="428" t="s">
        <v>168</v>
      </c>
      <c r="D199" s="78" t="s">
        <v>643</v>
      </c>
      <c r="E199" s="78" t="s">
        <v>643</v>
      </c>
      <c r="F199" s="78" t="s">
        <v>643</v>
      </c>
      <c r="G199" s="78" t="s">
        <v>17</v>
      </c>
      <c r="H199" s="115" t="s">
        <v>1210</v>
      </c>
      <c r="J199" s="428" t="s">
        <v>168</v>
      </c>
      <c r="K199" s="427" t="s">
        <v>990</v>
      </c>
      <c r="L199" s="427" t="s">
        <v>990</v>
      </c>
      <c r="M199" s="442"/>
      <c r="N199" s="427"/>
      <c r="O199" s="421"/>
      <c r="R199" s="43"/>
      <c r="S199" s="428" t="s">
        <v>168</v>
      </c>
      <c r="T199" s="427" t="s">
        <v>892</v>
      </c>
      <c r="U199" s="427" t="s">
        <v>892</v>
      </c>
      <c r="V199" s="442"/>
      <c r="W199" s="427"/>
      <c r="X199" s="421"/>
      <c r="Z199" s="428" t="s">
        <v>168</v>
      </c>
      <c r="AA199" s="178" t="s">
        <v>97</v>
      </c>
      <c r="AB199" s="78" t="s">
        <v>97</v>
      </c>
      <c r="AC199" s="78" t="s">
        <v>97</v>
      </c>
      <c r="AD199" s="115" t="s">
        <v>207</v>
      </c>
      <c r="AE199" s="79" t="s">
        <v>156</v>
      </c>
    </row>
    <row r="200" spans="2:31" ht="23.1" customHeight="1" thickBot="1">
      <c r="B200" s="43"/>
      <c r="C200" s="428"/>
      <c r="D200" s="83" t="s">
        <v>1014</v>
      </c>
      <c r="E200" s="83" t="s">
        <v>319</v>
      </c>
      <c r="F200" s="83" t="s">
        <v>329</v>
      </c>
      <c r="G200" s="83" t="s">
        <v>352</v>
      </c>
      <c r="H200" s="85" t="s">
        <v>334</v>
      </c>
      <c r="J200" s="428"/>
      <c r="K200" s="427"/>
      <c r="L200" s="427"/>
      <c r="M200" s="442"/>
      <c r="N200" s="427"/>
      <c r="O200" s="421"/>
      <c r="R200" s="43"/>
      <c r="S200" s="428"/>
      <c r="T200" s="427"/>
      <c r="U200" s="427"/>
      <c r="V200" s="442"/>
      <c r="W200" s="427"/>
      <c r="X200" s="421"/>
      <c r="Z200" s="428"/>
      <c r="AA200" s="179" t="s">
        <v>331</v>
      </c>
      <c r="AB200" s="83" t="s">
        <v>332</v>
      </c>
      <c r="AC200" s="83" t="s">
        <v>336</v>
      </c>
      <c r="AD200" s="86" t="s">
        <v>322</v>
      </c>
      <c r="AE200" s="84" t="s">
        <v>1716</v>
      </c>
    </row>
    <row r="201" spans="2:31" ht="23.1" customHeight="1" thickBot="1">
      <c r="B201" s="43"/>
      <c r="C201" s="428"/>
      <c r="D201" s="88" t="s">
        <v>163</v>
      </c>
      <c r="E201" s="88" t="s">
        <v>163</v>
      </c>
      <c r="F201" s="88" t="s">
        <v>163</v>
      </c>
      <c r="G201" s="88" t="s">
        <v>247</v>
      </c>
      <c r="H201" s="90" t="s">
        <v>2082</v>
      </c>
      <c r="J201" s="428"/>
      <c r="K201" s="427"/>
      <c r="L201" s="427"/>
      <c r="M201" s="442"/>
      <c r="N201" s="427"/>
      <c r="O201" s="421"/>
      <c r="R201" s="43"/>
      <c r="S201" s="428"/>
      <c r="T201" s="427"/>
      <c r="U201" s="427"/>
      <c r="V201" s="442"/>
      <c r="W201" s="427"/>
      <c r="X201" s="421"/>
      <c r="Z201" s="428"/>
      <c r="AA201" s="180" t="s">
        <v>179</v>
      </c>
      <c r="AB201" s="88" t="s">
        <v>179</v>
      </c>
      <c r="AC201" s="88" t="s">
        <v>179</v>
      </c>
      <c r="AD201" s="91" t="s">
        <v>2083</v>
      </c>
      <c r="AE201" s="89" t="s">
        <v>324</v>
      </c>
    </row>
    <row r="202" spans="2:31" ht="23.1" customHeight="1" thickBot="1">
      <c r="B202" s="43"/>
      <c r="C202" s="428" t="s">
        <v>180</v>
      </c>
      <c r="D202" s="78" t="s">
        <v>643</v>
      </c>
      <c r="E202" s="78" t="s">
        <v>643</v>
      </c>
      <c r="F202" s="78" t="s">
        <v>643</v>
      </c>
      <c r="G202" s="79" t="s">
        <v>987</v>
      </c>
      <c r="H202" s="115" t="s">
        <v>1210</v>
      </c>
      <c r="J202" s="428" t="s">
        <v>180</v>
      </c>
      <c r="K202" s="427" t="s">
        <v>990</v>
      </c>
      <c r="L202" s="427" t="s">
        <v>990</v>
      </c>
      <c r="M202" s="442"/>
      <c r="N202" s="427"/>
      <c r="O202" s="421"/>
      <c r="R202" s="43"/>
      <c r="S202" s="428" t="s">
        <v>180</v>
      </c>
      <c r="T202" s="427" t="s">
        <v>892</v>
      </c>
      <c r="U202" s="427" t="s">
        <v>892</v>
      </c>
      <c r="V202" s="442"/>
      <c r="W202" s="427"/>
      <c r="X202" s="421"/>
      <c r="Z202" s="428" t="s">
        <v>180</v>
      </c>
      <c r="AA202" s="178" t="s">
        <v>97</v>
      </c>
      <c r="AB202" s="78" t="s">
        <v>97</v>
      </c>
      <c r="AC202" s="78" t="s">
        <v>97</v>
      </c>
      <c r="AD202" s="115" t="s">
        <v>207</v>
      </c>
      <c r="AE202" s="79" t="s">
        <v>156</v>
      </c>
    </row>
    <row r="203" spans="2:31" ht="23.1" customHeight="1" thickBot="1">
      <c r="B203" s="43"/>
      <c r="C203" s="428"/>
      <c r="D203" s="83" t="s">
        <v>1014</v>
      </c>
      <c r="E203" s="83" t="s">
        <v>319</v>
      </c>
      <c r="F203" s="83" t="s">
        <v>329</v>
      </c>
      <c r="G203" s="84" t="s">
        <v>330</v>
      </c>
      <c r="H203" s="85" t="s">
        <v>334</v>
      </c>
      <c r="J203" s="428"/>
      <c r="K203" s="427"/>
      <c r="L203" s="427"/>
      <c r="M203" s="442"/>
      <c r="N203" s="427"/>
      <c r="O203" s="421"/>
      <c r="R203" s="43"/>
      <c r="S203" s="428"/>
      <c r="T203" s="427"/>
      <c r="U203" s="427"/>
      <c r="V203" s="442"/>
      <c r="W203" s="427"/>
      <c r="X203" s="421"/>
      <c r="Z203" s="428"/>
      <c r="AA203" s="179" t="s">
        <v>331</v>
      </c>
      <c r="AB203" s="83" t="s">
        <v>332</v>
      </c>
      <c r="AC203" s="83" t="s">
        <v>336</v>
      </c>
      <c r="AD203" s="86" t="s">
        <v>322</v>
      </c>
      <c r="AE203" s="84" t="s">
        <v>1716</v>
      </c>
    </row>
    <row r="204" spans="2:31" ht="23.1" customHeight="1" thickBot="1">
      <c r="B204" s="43"/>
      <c r="C204" s="428"/>
      <c r="D204" s="88" t="s">
        <v>163</v>
      </c>
      <c r="E204" s="88" t="s">
        <v>163</v>
      </c>
      <c r="F204" s="88" t="s">
        <v>163</v>
      </c>
      <c r="G204" s="89" t="s">
        <v>1029</v>
      </c>
      <c r="H204" s="90" t="s">
        <v>2082</v>
      </c>
      <c r="J204" s="428"/>
      <c r="K204" s="427"/>
      <c r="L204" s="427"/>
      <c r="M204" s="442"/>
      <c r="N204" s="427"/>
      <c r="O204" s="422"/>
      <c r="R204" s="43"/>
      <c r="S204" s="428"/>
      <c r="T204" s="427"/>
      <c r="U204" s="427"/>
      <c r="V204" s="442"/>
      <c r="W204" s="427"/>
      <c r="X204" s="422"/>
      <c r="Z204" s="428"/>
      <c r="AA204" s="180" t="s">
        <v>179</v>
      </c>
      <c r="AB204" s="88" t="s">
        <v>179</v>
      </c>
      <c r="AC204" s="88" t="s">
        <v>179</v>
      </c>
      <c r="AD204" s="91" t="s">
        <v>2083</v>
      </c>
      <c r="AE204" s="89" t="s">
        <v>324</v>
      </c>
    </row>
    <row r="205" spans="2:31" s="44" customFormat="1" ht="23.1" customHeight="1" thickBot="1">
      <c r="B205" s="43"/>
      <c r="C205" s="224" t="s">
        <v>185</v>
      </c>
      <c r="E205" s="66" t="s">
        <v>186</v>
      </c>
      <c r="F205" s="225" t="s">
        <v>186</v>
      </c>
      <c r="G205" s="225" t="s">
        <v>186</v>
      </c>
      <c r="H205" s="221" t="s">
        <v>186</v>
      </c>
      <c r="I205" s="38"/>
      <c r="J205" s="224" t="s">
        <v>185</v>
      </c>
      <c r="K205" s="225" t="s">
        <v>187</v>
      </c>
      <c r="L205" s="221" t="s">
        <v>187</v>
      </c>
      <c r="M205" s="224" t="s">
        <v>187</v>
      </c>
      <c r="N205" s="224" t="s">
        <v>187</v>
      </c>
      <c r="O205" s="224" t="s">
        <v>187</v>
      </c>
      <c r="R205" s="43"/>
      <c r="S205" s="224" t="s">
        <v>185</v>
      </c>
      <c r="T205" s="225" t="s">
        <v>186</v>
      </c>
      <c r="U205" s="66" t="s">
        <v>186</v>
      </c>
      <c r="V205" s="225" t="s">
        <v>186</v>
      </c>
      <c r="W205" s="225" t="s">
        <v>186</v>
      </c>
      <c r="X205" s="221" t="s">
        <v>186</v>
      </c>
      <c r="Y205" s="38"/>
      <c r="Z205" s="224" t="s">
        <v>185</v>
      </c>
      <c r="AA205" s="225" t="s">
        <v>187</v>
      </c>
      <c r="AB205" s="221" t="s">
        <v>187</v>
      </c>
      <c r="AC205" s="224" t="s">
        <v>187</v>
      </c>
      <c r="AD205" s="224" t="s">
        <v>187</v>
      </c>
      <c r="AE205" s="224" t="s">
        <v>187</v>
      </c>
    </row>
    <row r="206" spans="2:31" ht="23.1" customHeight="1" thickBot="1">
      <c r="B206" s="43"/>
      <c r="C206" s="428" t="s">
        <v>188</v>
      </c>
      <c r="D206" s="79" t="s">
        <v>987</v>
      </c>
      <c r="E206" s="79" t="s">
        <v>987</v>
      </c>
      <c r="F206" s="455" t="s">
        <v>2128</v>
      </c>
      <c r="G206" s="81" t="s">
        <v>33</v>
      </c>
      <c r="H206" s="79" t="s">
        <v>987</v>
      </c>
      <c r="J206" s="428" t="s">
        <v>188</v>
      </c>
      <c r="K206" s="427" t="s">
        <v>990</v>
      </c>
      <c r="L206" s="427" t="s">
        <v>990</v>
      </c>
      <c r="M206" s="427"/>
      <c r="N206" s="420" t="s">
        <v>894</v>
      </c>
      <c r="O206" s="420" t="s">
        <v>894</v>
      </c>
      <c r="R206" s="43"/>
      <c r="S206" s="428" t="s">
        <v>188</v>
      </c>
      <c r="T206" s="427" t="s">
        <v>892</v>
      </c>
      <c r="U206" s="427" t="s">
        <v>892</v>
      </c>
      <c r="V206" s="427"/>
      <c r="W206" s="420" t="s">
        <v>1288</v>
      </c>
      <c r="X206" s="420" t="s">
        <v>1288</v>
      </c>
      <c r="Z206" s="428" t="s">
        <v>188</v>
      </c>
      <c r="AA206" s="81" t="s">
        <v>102</v>
      </c>
      <c r="AB206" s="81" t="s">
        <v>102</v>
      </c>
      <c r="AC206" s="334"/>
      <c r="AD206" s="115" t="s">
        <v>1597</v>
      </c>
      <c r="AE206" s="78" t="s">
        <v>97</v>
      </c>
    </row>
    <row r="207" spans="2:31" ht="23.1" customHeight="1" thickBot="1">
      <c r="B207" s="43"/>
      <c r="C207" s="428"/>
      <c r="D207" s="84" t="s">
        <v>795</v>
      </c>
      <c r="E207" s="84" t="s">
        <v>1003</v>
      </c>
      <c r="F207" s="427"/>
      <c r="G207" s="86" t="s">
        <v>320</v>
      </c>
      <c r="H207" s="379" t="s">
        <v>360</v>
      </c>
      <c r="J207" s="428"/>
      <c r="K207" s="427"/>
      <c r="L207" s="427"/>
      <c r="M207" s="427"/>
      <c r="N207" s="421"/>
      <c r="O207" s="421"/>
      <c r="R207" s="43"/>
      <c r="S207" s="428"/>
      <c r="T207" s="427"/>
      <c r="U207" s="427"/>
      <c r="V207" s="427"/>
      <c r="W207" s="421"/>
      <c r="X207" s="421"/>
      <c r="Z207" s="428"/>
      <c r="AA207" s="86" t="s">
        <v>1595</v>
      </c>
      <c r="AB207" s="86" t="s">
        <v>1593</v>
      </c>
      <c r="AC207" s="381" t="s">
        <v>2111</v>
      </c>
      <c r="AD207" s="86" t="s">
        <v>323</v>
      </c>
      <c r="AE207" s="83" t="s">
        <v>343</v>
      </c>
    </row>
    <row r="208" spans="2:31" ht="23.1" customHeight="1" thickBot="1">
      <c r="B208" s="43"/>
      <c r="C208" s="428"/>
      <c r="D208" s="89" t="s">
        <v>1029</v>
      </c>
      <c r="E208" s="89" t="s">
        <v>1029</v>
      </c>
      <c r="F208" s="427"/>
      <c r="G208" s="91" t="s">
        <v>856</v>
      </c>
      <c r="H208" s="380" t="s">
        <v>176</v>
      </c>
      <c r="J208" s="428"/>
      <c r="K208" s="427"/>
      <c r="L208" s="427"/>
      <c r="M208" s="427"/>
      <c r="N208" s="421"/>
      <c r="O208" s="421"/>
      <c r="R208" s="43"/>
      <c r="S208" s="428"/>
      <c r="T208" s="427"/>
      <c r="U208" s="427"/>
      <c r="V208" s="427"/>
      <c r="W208" s="421"/>
      <c r="X208" s="421"/>
      <c r="Z208" s="428"/>
      <c r="AA208" s="91" t="s">
        <v>856</v>
      </c>
      <c r="AB208" s="91" t="s">
        <v>856</v>
      </c>
      <c r="AC208" s="335"/>
      <c r="AD208" s="91" t="s">
        <v>2083</v>
      </c>
      <c r="AE208" s="88" t="s">
        <v>184</v>
      </c>
    </row>
    <row r="209" spans="2:31" ht="23.1" customHeight="1" thickBot="1">
      <c r="B209" s="43"/>
      <c r="C209" s="428" t="s">
        <v>200</v>
      </c>
      <c r="D209" s="79" t="s">
        <v>987</v>
      </c>
      <c r="E209" s="79" t="s">
        <v>987</v>
      </c>
      <c r="F209" s="455" t="s">
        <v>2128</v>
      </c>
      <c r="G209" s="81" t="s">
        <v>33</v>
      </c>
      <c r="H209" s="79" t="s">
        <v>987</v>
      </c>
      <c r="J209" s="428" t="s">
        <v>200</v>
      </c>
      <c r="K209" s="427" t="s">
        <v>990</v>
      </c>
      <c r="L209" s="427" t="s">
        <v>990</v>
      </c>
      <c r="M209" s="427"/>
      <c r="N209" s="421"/>
      <c r="O209" s="421"/>
      <c r="R209" s="43"/>
      <c r="S209" s="428" t="s">
        <v>200</v>
      </c>
      <c r="T209" s="427" t="s">
        <v>892</v>
      </c>
      <c r="U209" s="427" t="s">
        <v>892</v>
      </c>
      <c r="V209" s="427"/>
      <c r="W209" s="421"/>
      <c r="X209" s="421"/>
      <c r="Z209" s="428" t="s">
        <v>200</v>
      </c>
      <c r="AA209" s="81" t="s">
        <v>102</v>
      </c>
      <c r="AB209" s="81" t="s">
        <v>102</v>
      </c>
      <c r="AC209" s="334"/>
      <c r="AD209" s="115" t="s">
        <v>1597</v>
      </c>
      <c r="AE209" s="78" t="s">
        <v>97</v>
      </c>
    </row>
    <row r="210" spans="2:31" ht="23.1" customHeight="1" thickBot="1">
      <c r="B210" s="43"/>
      <c r="C210" s="428"/>
      <c r="D210" s="84" t="s">
        <v>795</v>
      </c>
      <c r="E210" s="84" t="s">
        <v>1003</v>
      </c>
      <c r="F210" s="427"/>
      <c r="G210" s="86" t="s">
        <v>320</v>
      </c>
      <c r="H210" s="84" t="s">
        <v>1004</v>
      </c>
      <c r="J210" s="428"/>
      <c r="K210" s="427"/>
      <c r="L210" s="427"/>
      <c r="M210" s="427"/>
      <c r="N210" s="421"/>
      <c r="O210" s="421"/>
      <c r="R210" s="43"/>
      <c r="S210" s="428"/>
      <c r="T210" s="427"/>
      <c r="U210" s="427"/>
      <c r="V210" s="427"/>
      <c r="W210" s="421"/>
      <c r="X210" s="421"/>
      <c r="Z210" s="428"/>
      <c r="AA210" s="86" t="s">
        <v>1595</v>
      </c>
      <c r="AB210" s="86" t="s">
        <v>1593</v>
      </c>
      <c r="AC210" s="381" t="s">
        <v>2111</v>
      </c>
      <c r="AD210" s="86" t="s">
        <v>323</v>
      </c>
      <c r="AE210" s="83" t="s">
        <v>343</v>
      </c>
    </row>
    <row r="211" spans="2:31" ht="23.1" customHeight="1" thickBot="1">
      <c r="B211" s="43"/>
      <c r="C211" s="428"/>
      <c r="D211" s="89" t="s">
        <v>1029</v>
      </c>
      <c r="E211" s="89" t="s">
        <v>1029</v>
      </c>
      <c r="F211" s="427"/>
      <c r="G211" s="91" t="s">
        <v>856</v>
      </c>
      <c r="H211" s="89" t="s">
        <v>176</v>
      </c>
      <c r="J211" s="428"/>
      <c r="K211" s="427"/>
      <c r="L211" s="427"/>
      <c r="M211" s="427"/>
      <c r="N211" s="421"/>
      <c r="O211" s="421"/>
      <c r="R211" s="43"/>
      <c r="S211" s="428"/>
      <c r="T211" s="427"/>
      <c r="U211" s="427"/>
      <c r="V211" s="427"/>
      <c r="W211" s="421"/>
      <c r="X211" s="421"/>
      <c r="Z211" s="428"/>
      <c r="AA211" s="91" t="s">
        <v>856</v>
      </c>
      <c r="AB211" s="91" t="s">
        <v>856</v>
      </c>
      <c r="AC211" s="335"/>
      <c r="AD211" s="91" t="s">
        <v>2083</v>
      </c>
      <c r="AE211" s="88" t="s">
        <v>179</v>
      </c>
    </row>
    <row r="212" spans="2:31" ht="23.1" customHeight="1" thickBot="1">
      <c r="B212" s="43"/>
      <c r="C212" s="428" t="s">
        <v>201</v>
      </c>
      <c r="D212" s="427" t="s">
        <v>892</v>
      </c>
      <c r="E212" s="427" t="s">
        <v>892</v>
      </c>
      <c r="F212" s="455" t="s">
        <v>2128</v>
      </c>
      <c r="G212" s="427" t="s">
        <v>892</v>
      </c>
      <c r="H212" s="124" t="s">
        <v>998</v>
      </c>
      <c r="J212" s="428" t="s">
        <v>201</v>
      </c>
      <c r="K212" s="427" t="s">
        <v>990</v>
      </c>
      <c r="L212" s="427" t="s">
        <v>990</v>
      </c>
      <c r="M212" s="427"/>
      <c r="N212" s="421"/>
      <c r="O212" s="421"/>
      <c r="R212" s="43"/>
      <c r="S212" s="428" t="s">
        <v>201</v>
      </c>
      <c r="T212" s="427" t="s">
        <v>892</v>
      </c>
      <c r="U212" s="427" t="s">
        <v>892</v>
      </c>
      <c r="V212" s="427"/>
      <c r="W212" s="421"/>
      <c r="X212" s="421"/>
      <c r="Z212" s="428" t="s">
        <v>201</v>
      </c>
      <c r="AA212" s="420" t="s">
        <v>990</v>
      </c>
      <c r="AB212" s="420" t="s">
        <v>990</v>
      </c>
      <c r="AC212" s="223"/>
      <c r="AD212" s="115" t="s">
        <v>1596</v>
      </c>
      <c r="AE212" s="81" t="s">
        <v>662</v>
      </c>
    </row>
    <row r="213" spans="2:31" ht="23.1" customHeight="1" thickBot="1">
      <c r="B213" s="43"/>
      <c r="C213" s="428"/>
      <c r="D213" s="427"/>
      <c r="E213" s="427"/>
      <c r="F213" s="427"/>
      <c r="G213" s="427"/>
      <c r="H213" s="125" t="s">
        <v>1713</v>
      </c>
      <c r="J213" s="428"/>
      <c r="K213" s="427"/>
      <c r="L213" s="427"/>
      <c r="M213" s="427"/>
      <c r="N213" s="421"/>
      <c r="O213" s="421"/>
      <c r="R213" s="43"/>
      <c r="S213" s="428"/>
      <c r="T213" s="427"/>
      <c r="U213" s="427"/>
      <c r="V213" s="427"/>
      <c r="W213" s="421"/>
      <c r="X213" s="421"/>
      <c r="Z213" s="428"/>
      <c r="AA213" s="421"/>
      <c r="AB213" s="421"/>
      <c r="AC213" s="225" t="s">
        <v>2111</v>
      </c>
      <c r="AD213" s="86" t="s">
        <v>323</v>
      </c>
      <c r="AE213" s="86" t="s">
        <v>1594</v>
      </c>
    </row>
    <row r="214" spans="2:31" ht="23.1" customHeight="1" thickBot="1">
      <c r="B214" s="43"/>
      <c r="C214" s="428"/>
      <c r="D214" s="427"/>
      <c r="E214" s="427"/>
      <c r="F214" s="427"/>
      <c r="G214" s="427"/>
      <c r="H214" s="126" t="s">
        <v>348</v>
      </c>
      <c r="J214" s="428"/>
      <c r="K214" s="427"/>
      <c r="L214" s="427"/>
      <c r="M214" s="427"/>
      <c r="N214" s="421"/>
      <c r="O214" s="421"/>
      <c r="R214" s="43"/>
      <c r="S214" s="428"/>
      <c r="T214" s="427"/>
      <c r="U214" s="427"/>
      <c r="V214" s="427"/>
      <c r="W214" s="421"/>
      <c r="X214" s="421"/>
      <c r="Z214" s="428"/>
      <c r="AA214" s="422"/>
      <c r="AB214" s="422"/>
      <c r="AC214" s="307"/>
      <c r="AD214" s="91" t="s">
        <v>2083</v>
      </c>
      <c r="AE214" s="91" t="s">
        <v>376</v>
      </c>
    </row>
    <row r="215" spans="2:31" ht="23.1" customHeight="1" thickBot="1">
      <c r="B215" s="43"/>
      <c r="C215" s="428" t="s">
        <v>206</v>
      </c>
      <c r="D215" s="427" t="s">
        <v>892</v>
      </c>
      <c r="E215" s="427" t="s">
        <v>892</v>
      </c>
      <c r="F215" s="455" t="s">
        <v>2128</v>
      </c>
      <c r="G215" s="427" t="s">
        <v>892</v>
      </c>
      <c r="H215" s="124" t="s">
        <v>998</v>
      </c>
      <c r="J215" s="428" t="s">
        <v>206</v>
      </c>
      <c r="K215" s="427" t="s">
        <v>990</v>
      </c>
      <c r="L215" s="427" t="s">
        <v>990</v>
      </c>
      <c r="M215" s="427"/>
      <c r="N215" s="421"/>
      <c r="O215" s="421"/>
      <c r="R215" s="43"/>
      <c r="S215" s="428" t="s">
        <v>206</v>
      </c>
      <c r="T215" s="427" t="s">
        <v>892</v>
      </c>
      <c r="U215" s="427" t="s">
        <v>892</v>
      </c>
      <c r="V215" s="427"/>
      <c r="W215" s="421"/>
      <c r="X215" s="421"/>
      <c r="Z215" s="428" t="s">
        <v>206</v>
      </c>
      <c r="AA215" s="420" t="s">
        <v>990</v>
      </c>
      <c r="AB215" s="420" t="s">
        <v>990</v>
      </c>
      <c r="AC215" s="223"/>
      <c r="AD215" s="115" t="s">
        <v>1596</v>
      </c>
      <c r="AE215" s="81" t="s">
        <v>662</v>
      </c>
    </row>
    <row r="216" spans="2:31" ht="23.1" customHeight="1" thickBot="1">
      <c r="B216" s="43"/>
      <c r="C216" s="428"/>
      <c r="D216" s="427"/>
      <c r="E216" s="427"/>
      <c r="F216" s="427"/>
      <c r="G216" s="427"/>
      <c r="H216" s="125" t="s">
        <v>358</v>
      </c>
      <c r="J216" s="428"/>
      <c r="K216" s="427"/>
      <c r="L216" s="427"/>
      <c r="M216" s="427"/>
      <c r="N216" s="421"/>
      <c r="O216" s="421"/>
      <c r="R216" s="43"/>
      <c r="S216" s="428"/>
      <c r="T216" s="427"/>
      <c r="U216" s="427"/>
      <c r="V216" s="427"/>
      <c r="W216" s="421"/>
      <c r="X216" s="421"/>
      <c r="Z216" s="428"/>
      <c r="AA216" s="421"/>
      <c r="AB216" s="421"/>
      <c r="AC216" s="225" t="s">
        <v>2112</v>
      </c>
      <c r="AD216" s="86" t="s">
        <v>323</v>
      </c>
      <c r="AE216" s="86" t="s">
        <v>1594</v>
      </c>
    </row>
    <row r="217" spans="2:31" ht="23.1" customHeight="1" thickBot="1">
      <c r="B217" s="43"/>
      <c r="C217" s="428"/>
      <c r="D217" s="427"/>
      <c r="E217" s="427"/>
      <c r="F217" s="427"/>
      <c r="G217" s="427"/>
      <c r="H217" s="126" t="s">
        <v>348</v>
      </c>
      <c r="J217" s="428"/>
      <c r="K217" s="427"/>
      <c r="L217" s="427"/>
      <c r="M217" s="427"/>
      <c r="N217" s="422"/>
      <c r="O217" s="422"/>
      <c r="R217" s="43"/>
      <c r="S217" s="428"/>
      <c r="T217" s="427"/>
      <c r="U217" s="427"/>
      <c r="V217" s="427"/>
      <c r="W217" s="422"/>
      <c r="X217" s="422"/>
      <c r="Z217" s="428"/>
      <c r="AA217" s="422"/>
      <c r="AB217" s="422"/>
      <c r="AC217" s="307"/>
      <c r="AD217" s="91" t="s">
        <v>2083</v>
      </c>
      <c r="AE217" s="91" t="s">
        <v>376</v>
      </c>
    </row>
    <row r="218" spans="2:31" ht="23.1" customHeight="1" thickBot="1">
      <c r="B218" s="43"/>
      <c r="C218" s="122"/>
      <c r="D218" s="122"/>
      <c r="E218" s="122"/>
      <c r="F218" s="122"/>
      <c r="G218" s="122"/>
      <c r="H218" s="122"/>
      <c r="J218" s="122"/>
      <c r="K218" s="122"/>
      <c r="L218" s="122"/>
      <c r="M218" s="122"/>
      <c r="N218" s="122"/>
      <c r="O218" s="122"/>
      <c r="R218" s="43"/>
      <c r="S218" s="122"/>
      <c r="T218" s="122"/>
      <c r="U218" s="122"/>
      <c r="V218" s="122"/>
      <c r="W218" s="122"/>
      <c r="X218" s="122"/>
      <c r="Z218" s="122"/>
      <c r="AA218" s="122"/>
      <c r="AB218" s="122"/>
      <c r="AC218" s="122"/>
      <c r="AD218" s="122"/>
      <c r="AE218" s="122"/>
    </row>
    <row r="219" spans="2:31" ht="23.1" customHeight="1" thickBot="1">
      <c r="B219" s="42">
        <v>8</v>
      </c>
      <c r="C219" s="122"/>
      <c r="D219" s="122"/>
      <c r="E219" s="122"/>
      <c r="F219" s="122"/>
      <c r="G219" s="122"/>
      <c r="H219" s="122"/>
      <c r="J219" s="122"/>
      <c r="K219" s="122"/>
      <c r="L219" s="122"/>
      <c r="M219" s="122"/>
      <c r="N219" s="122"/>
      <c r="O219" s="122"/>
      <c r="R219" s="42">
        <v>8</v>
      </c>
      <c r="S219" s="122"/>
      <c r="T219" s="122"/>
      <c r="U219" s="122"/>
      <c r="V219" s="122"/>
      <c r="W219" s="122"/>
      <c r="X219" s="122"/>
      <c r="Z219" s="122"/>
      <c r="AA219" s="122"/>
      <c r="AB219" s="122"/>
      <c r="AC219" s="122"/>
      <c r="AD219" s="122"/>
      <c r="AE219" s="122"/>
    </row>
    <row r="220" spans="2:31" ht="23.1" customHeight="1">
      <c r="B220" s="43"/>
      <c r="C220" s="416" t="s">
        <v>316</v>
      </c>
      <c r="D220" s="416"/>
      <c r="E220" s="416"/>
      <c r="F220" s="416"/>
      <c r="G220" s="416"/>
      <c r="H220" s="416"/>
      <c r="I220" s="68"/>
      <c r="J220" s="416" t="s">
        <v>317</v>
      </c>
      <c r="K220" s="416"/>
      <c r="L220" s="416"/>
      <c r="M220" s="416"/>
      <c r="N220" s="416"/>
      <c r="O220" s="416"/>
      <c r="R220" s="43"/>
      <c r="S220" s="416" t="s">
        <v>316</v>
      </c>
      <c r="T220" s="416"/>
      <c r="U220" s="416"/>
      <c r="V220" s="416"/>
      <c r="W220" s="416"/>
      <c r="X220" s="416"/>
      <c r="Y220" s="68"/>
      <c r="Z220" s="416" t="s">
        <v>317</v>
      </c>
      <c r="AA220" s="416"/>
      <c r="AB220" s="416"/>
      <c r="AC220" s="416"/>
      <c r="AD220" s="416"/>
      <c r="AE220" s="416"/>
    </row>
    <row r="221" spans="2:31" ht="23.1" customHeight="1">
      <c r="B221" s="43"/>
      <c r="C221" s="66"/>
      <c r="D221" s="232"/>
      <c r="E221" s="233">
        <v>2</v>
      </c>
      <c r="F221" s="234" t="s">
        <v>150</v>
      </c>
      <c r="G221" s="104"/>
      <c r="H221" s="67"/>
      <c r="I221" s="68"/>
      <c r="J221" s="66"/>
      <c r="K221" s="232"/>
      <c r="L221" s="233">
        <v>1</v>
      </c>
      <c r="M221" s="234" t="s">
        <v>151</v>
      </c>
      <c r="N221" s="104"/>
      <c r="O221" s="67"/>
      <c r="R221" s="43"/>
      <c r="S221" s="66"/>
      <c r="T221" s="232"/>
      <c r="U221" s="233">
        <v>1</v>
      </c>
      <c r="V221" s="234" t="s">
        <v>150</v>
      </c>
      <c r="W221" s="104"/>
      <c r="X221" s="67"/>
      <c r="Y221" s="68"/>
      <c r="Z221" s="66"/>
      <c r="AA221" s="232"/>
      <c r="AB221" s="233">
        <v>2</v>
      </c>
      <c r="AC221" s="234" t="s">
        <v>151</v>
      </c>
      <c r="AD221" s="104"/>
      <c r="AE221" s="67"/>
    </row>
    <row r="222" spans="2:31" ht="23.1" customHeight="1" thickBot="1">
      <c r="B222" s="43"/>
      <c r="C222" s="69"/>
      <c r="D222" s="70"/>
      <c r="E222" s="106" t="str">
        <f>E191:J191</f>
        <v>Komite sorumluları:</v>
      </c>
      <c r="F222" s="106" t="s">
        <v>1319</v>
      </c>
      <c r="G222" s="106" t="s">
        <v>1440</v>
      </c>
      <c r="H222" s="71"/>
      <c r="I222" s="65"/>
      <c r="J222" s="69"/>
      <c r="K222" s="70"/>
      <c r="L222" s="70" t="s">
        <v>154</v>
      </c>
      <c r="M222" s="70" t="s">
        <v>860</v>
      </c>
      <c r="N222" s="70" t="s">
        <v>861</v>
      </c>
      <c r="O222" s="71"/>
      <c r="P222" s="44"/>
      <c r="R222" s="43"/>
      <c r="S222" s="69"/>
      <c r="T222" s="70"/>
      <c r="U222" s="70" t="s">
        <v>152</v>
      </c>
      <c r="V222" s="70" t="s">
        <v>860</v>
      </c>
      <c r="W222" s="70" t="s">
        <v>861</v>
      </c>
      <c r="X222" s="71"/>
      <c r="Y222" s="65"/>
      <c r="Z222" s="69"/>
      <c r="AA222" s="70"/>
      <c r="AB222" s="106" t="str">
        <f>AB191:AE191</f>
        <v>Committee Chairman:</v>
      </c>
      <c r="AC222" s="106" t="s">
        <v>1319</v>
      </c>
      <c r="AD222" s="106" t="s">
        <v>1271</v>
      </c>
      <c r="AE222" s="71"/>
    </row>
    <row r="223" spans="2:31" s="45" customFormat="1" ht="23.1" customHeight="1" thickBot="1">
      <c r="B223" s="43"/>
      <c r="C223" s="72"/>
      <c r="D223" s="73">
        <f>7+D192</f>
        <v>45957</v>
      </c>
      <c r="E223" s="73">
        <f>7+E192</f>
        <v>45958</v>
      </c>
      <c r="F223" s="73">
        <f>7+F192</f>
        <v>45959</v>
      </c>
      <c r="G223" s="73">
        <f>7+G192</f>
        <v>45960</v>
      </c>
      <c r="H223" s="73">
        <f>7+H192</f>
        <v>45961</v>
      </c>
      <c r="I223" s="74"/>
      <c r="J223" s="75"/>
      <c r="K223" s="76">
        <f>7+K192</f>
        <v>44501</v>
      </c>
      <c r="L223" s="76">
        <f>7+L192</f>
        <v>44502</v>
      </c>
      <c r="M223" s="76">
        <f>7+M192</f>
        <v>44503</v>
      </c>
      <c r="N223" s="76">
        <f>7+N192</f>
        <v>44504</v>
      </c>
      <c r="O223" s="76">
        <f>7+O192</f>
        <v>44505</v>
      </c>
      <c r="R223" s="43"/>
      <c r="S223" s="72"/>
      <c r="T223" s="73">
        <f>7+T192</f>
        <v>44501</v>
      </c>
      <c r="U223" s="73">
        <f>7+U192</f>
        <v>44502</v>
      </c>
      <c r="V223" s="73">
        <f>7+V192</f>
        <v>44503</v>
      </c>
      <c r="W223" s="73">
        <f>7+W192</f>
        <v>44504</v>
      </c>
      <c r="X223" s="73">
        <f>7+X192</f>
        <v>44505</v>
      </c>
      <c r="Y223" s="74"/>
      <c r="Z223" s="75"/>
      <c r="AA223" s="76" t="s">
        <v>1824</v>
      </c>
      <c r="AB223" s="76" t="s">
        <v>1825</v>
      </c>
      <c r="AC223" s="76" t="s">
        <v>1826</v>
      </c>
      <c r="AD223" s="76" t="s">
        <v>1827</v>
      </c>
      <c r="AE223" s="76" t="s">
        <v>1828</v>
      </c>
    </row>
    <row r="224" spans="2:31" ht="23.1" customHeight="1" thickBot="1">
      <c r="B224" s="43"/>
      <c r="C224" s="455" t="s">
        <v>155</v>
      </c>
      <c r="D224" s="124" t="s">
        <v>998</v>
      </c>
      <c r="E224" s="115" t="s">
        <v>202</v>
      </c>
      <c r="F224" s="364"/>
      <c r="G224" s="115" t="s">
        <v>267</v>
      </c>
      <c r="H224" s="79" t="s">
        <v>987</v>
      </c>
      <c r="J224" s="455" t="s">
        <v>155</v>
      </c>
      <c r="K224" s="79" t="s">
        <v>156</v>
      </c>
      <c r="L224" s="78" t="s">
        <v>97</v>
      </c>
      <c r="M224" s="81" t="s">
        <v>102</v>
      </c>
      <c r="N224" s="115" t="s">
        <v>207</v>
      </c>
      <c r="O224" s="115" t="s">
        <v>318</v>
      </c>
      <c r="R224" s="43"/>
      <c r="S224" s="455" t="s">
        <v>155</v>
      </c>
      <c r="T224" s="78" t="s">
        <v>1485</v>
      </c>
      <c r="U224" s="79" t="s">
        <v>1486</v>
      </c>
      <c r="V224" s="78" t="s">
        <v>1485</v>
      </c>
      <c r="W224" s="427" t="s">
        <v>892</v>
      </c>
      <c r="X224" s="427" t="s">
        <v>892</v>
      </c>
      <c r="Z224" s="455" t="s">
        <v>155</v>
      </c>
      <c r="AA224" s="79" t="s">
        <v>1462</v>
      </c>
      <c r="AB224" s="78" t="s">
        <v>1498</v>
      </c>
      <c r="AC224" s="518" t="s">
        <v>1671</v>
      </c>
      <c r="AD224" s="124" t="s">
        <v>655</v>
      </c>
      <c r="AE224" s="115" t="s">
        <v>204</v>
      </c>
    </row>
    <row r="225" spans="2:31" ht="23.1" customHeight="1" thickBot="1">
      <c r="B225" s="43"/>
      <c r="C225" s="455" t="s">
        <v>155</v>
      </c>
      <c r="D225" s="125" t="s">
        <v>1714</v>
      </c>
      <c r="E225" s="85" t="s">
        <v>335</v>
      </c>
      <c r="F225" s="365" t="s">
        <v>1664</v>
      </c>
      <c r="G225" s="101" t="s">
        <v>868</v>
      </c>
      <c r="H225" s="84" t="s">
        <v>1031</v>
      </c>
      <c r="J225" s="455" t="s">
        <v>155</v>
      </c>
      <c r="K225" s="84" t="s">
        <v>796</v>
      </c>
      <c r="L225" s="83" t="s">
        <v>332</v>
      </c>
      <c r="M225" s="86" t="s">
        <v>337</v>
      </c>
      <c r="N225" s="86" t="s">
        <v>322</v>
      </c>
      <c r="O225" s="86" t="s">
        <v>323</v>
      </c>
      <c r="R225" s="43"/>
      <c r="S225" s="455" t="s">
        <v>155</v>
      </c>
      <c r="T225" s="83" t="s">
        <v>1589</v>
      </c>
      <c r="U225" s="84" t="s">
        <v>1592</v>
      </c>
      <c r="V225" s="83" t="s">
        <v>329</v>
      </c>
      <c r="W225" s="427"/>
      <c r="X225" s="427"/>
      <c r="Z225" s="455" t="s">
        <v>155</v>
      </c>
      <c r="AA225" s="84" t="s">
        <v>1591</v>
      </c>
      <c r="AB225" s="83" t="s">
        <v>1572</v>
      </c>
      <c r="AC225" s="519"/>
      <c r="AD225" s="125" t="s">
        <v>367</v>
      </c>
      <c r="AE225" s="101" t="s">
        <v>345</v>
      </c>
    </row>
    <row r="226" spans="2:31" ht="23.1" customHeight="1" thickBot="1">
      <c r="B226" s="43"/>
      <c r="C226" s="455"/>
      <c r="D226" s="126" t="s">
        <v>153</v>
      </c>
      <c r="E226" s="90" t="s">
        <v>2082</v>
      </c>
      <c r="F226" s="366"/>
      <c r="G226" s="102" t="s">
        <v>1012</v>
      </c>
      <c r="H226" s="89" t="s">
        <v>176</v>
      </c>
      <c r="J226" s="455"/>
      <c r="K226" s="89" t="s">
        <v>324</v>
      </c>
      <c r="L226" s="88" t="s">
        <v>179</v>
      </c>
      <c r="M226" s="91" t="s">
        <v>856</v>
      </c>
      <c r="N226" s="91" t="s">
        <v>325</v>
      </c>
      <c r="O226" s="91" t="s">
        <v>325</v>
      </c>
      <c r="R226" s="43"/>
      <c r="S226" s="455"/>
      <c r="T226" s="88" t="s">
        <v>163</v>
      </c>
      <c r="U226" s="89" t="s">
        <v>176</v>
      </c>
      <c r="V226" s="88" t="s">
        <v>163</v>
      </c>
      <c r="W226" s="427"/>
      <c r="X226" s="427"/>
      <c r="Z226" s="455"/>
      <c r="AA226" s="123" t="s">
        <v>198</v>
      </c>
      <c r="AB226" s="88" t="s">
        <v>179</v>
      </c>
      <c r="AC226" s="520"/>
      <c r="AD226" s="126" t="s">
        <v>368</v>
      </c>
      <c r="AE226" s="102" t="s">
        <v>1333</v>
      </c>
    </row>
    <row r="227" spans="2:31" ht="23.1" customHeight="1" thickBot="1">
      <c r="B227" s="43"/>
      <c r="C227" s="455" t="s">
        <v>165</v>
      </c>
      <c r="D227" s="124" t="s">
        <v>998</v>
      </c>
      <c r="E227" s="115" t="s">
        <v>202</v>
      </c>
      <c r="F227" s="364"/>
      <c r="G227" s="115" t="s">
        <v>267</v>
      </c>
      <c r="H227" s="79" t="s">
        <v>987</v>
      </c>
      <c r="J227" s="455" t="s">
        <v>165</v>
      </c>
      <c r="K227" s="79" t="s">
        <v>156</v>
      </c>
      <c r="L227" s="78" t="s">
        <v>97</v>
      </c>
      <c r="M227" s="81" t="s">
        <v>102</v>
      </c>
      <c r="N227" s="115" t="s">
        <v>207</v>
      </c>
      <c r="O227" s="115" t="s">
        <v>318</v>
      </c>
      <c r="R227" s="43"/>
      <c r="S227" s="455" t="s">
        <v>165</v>
      </c>
      <c r="T227" s="78" t="s">
        <v>1485</v>
      </c>
      <c r="U227" s="79" t="s">
        <v>1486</v>
      </c>
      <c r="V227" s="78" t="s">
        <v>1485</v>
      </c>
      <c r="W227" s="427" t="s">
        <v>892</v>
      </c>
      <c r="X227" s="427" t="s">
        <v>892</v>
      </c>
      <c r="Z227" s="455" t="s">
        <v>165</v>
      </c>
      <c r="AA227" s="79" t="s">
        <v>1462</v>
      </c>
      <c r="AB227" s="78" t="s">
        <v>1498</v>
      </c>
      <c r="AC227" s="518" t="s">
        <v>1671</v>
      </c>
      <c r="AD227" s="124" t="s">
        <v>655</v>
      </c>
      <c r="AE227" s="115" t="s">
        <v>1590</v>
      </c>
    </row>
    <row r="228" spans="2:31" ht="23.1" customHeight="1" thickBot="1">
      <c r="B228" s="43"/>
      <c r="C228" s="455"/>
      <c r="D228" s="125" t="s">
        <v>1715</v>
      </c>
      <c r="E228" s="85" t="s">
        <v>335</v>
      </c>
      <c r="F228" s="365" t="s">
        <v>1664</v>
      </c>
      <c r="G228" s="101" t="s">
        <v>868</v>
      </c>
      <c r="H228" s="84" t="s">
        <v>798</v>
      </c>
      <c r="J228" s="455"/>
      <c r="K228" s="84" t="s">
        <v>796</v>
      </c>
      <c r="L228" s="83" t="s">
        <v>332</v>
      </c>
      <c r="M228" s="86" t="s">
        <v>337</v>
      </c>
      <c r="N228" s="86" t="s">
        <v>322</v>
      </c>
      <c r="O228" s="86" t="s">
        <v>323</v>
      </c>
      <c r="R228" s="43"/>
      <c r="S228" s="455"/>
      <c r="T228" s="83" t="s">
        <v>1589</v>
      </c>
      <c r="U228" s="84" t="s">
        <v>330</v>
      </c>
      <c r="V228" s="83" t="s">
        <v>329</v>
      </c>
      <c r="W228" s="427"/>
      <c r="X228" s="427"/>
      <c r="Z228" s="455"/>
      <c r="AA228" s="84" t="s">
        <v>1588</v>
      </c>
      <c r="AB228" s="83" t="s">
        <v>1572</v>
      </c>
      <c r="AC228" s="519"/>
      <c r="AD228" s="125" t="s">
        <v>367</v>
      </c>
      <c r="AE228" s="101" t="s">
        <v>345</v>
      </c>
    </row>
    <row r="229" spans="2:31" ht="23.1" customHeight="1" thickBot="1">
      <c r="B229" s="43"/>
      <c r="C229" s="455"/>
      <c r="D229" s="126" t="s">
        <v>153</v>
      </c>
      <c r="E229" s="90" t="s">
        <v>2082</v>
      </c>
      <c r="F229" s="366"/>
      <c r="G229" s="102" t="s">
        <v>1012</v>
      </c>
      <c r="H229" s="89" t="s">
        <v>176</v>
      </c>
      <c r="J229" s="455"/>
      <c r="K229" s="89" t="s">
        <v>324</v>
      </c>
      <c r="L229" s="88" t="s">
        <v>179</v>
      </c>
      <c r="M229" s="91" t="s">
        <v>856</v>
      </c>
      <c r="N229" s="91" t="s">
        <v>326</v>
      </c>
      <c r="O229" s="91" t="s">
        <v>325</v>
      </c>
      <c r="R229" s="43"/>
      <c r="S229" s="455"/>
      <c r="T229" s="88" t="s">
        <v>163</v>
      </c>
      <c r="U229" s="89" t="s">
        <v>176</v>
      </c>
      <c r="V229" s="88" t="s">
        <v>163</v>
      </c>
      <c r="W229" s="427"/>
      <c r="X229" s="427"/>
      <c r="Z229" s="455"/>
      <c r="AA229" s="89" t="s">
        <v>198</v>
      </c>
      <c r="AB229" s="88" t="s">
        <v>179</v>
      </c>
      <c r="AC229" s="520"/>
      <c r="AD229" s="126" t="s">
        <v>368</v>
      </c>
      <c r="AE229" s="102" t="s">
        <v>1333</v>
      </c>
    </row>
    <row r="230" spans="2:31" ht="23.1" customHeight="1" thickBot="1">
      <c r="B230" s="43"/>
      <c r="C230" s="455" t="s">
        <v>168</v>
      </c>
      <c r="D230" s="79" t="s">
        <v>987</v>
      </c>
      <c r="E230" s="115" t="s">
        <v>189</v>
      </c>
      <c r="F230" s="364"/>
      <c r="G230" s="115" t="s">
        <v>258</v>
      </c>
      <c r="H230" s="81" t="s">
        <v>33</v>
      </c>
      <c r="J230" s="455" t="s">
        <v>168</v>
      </c>
      <c r="K230" s="178" t="s">
        <v>97</v>
      </c>
      <c r="L230" s="81" t="s">
        <v>102</v>
      </c>
      <c r="M230" s="78" t="s">
        <v>97</v>
      </c>
      <c r="N230" s="115" t="s">
        <v>327</v>
      </c>
      <c r="O230" s="115" t="s">
        <v>328</v>
      </c>
      <c r="R230" s="43"/>
      <c r="S230" s="455" t="s">
        <v>168</v>
      </c>
      <c r="T230" s="79" t="s">
        <v>1486</v>
      </c>
      <c r="U230" s="78" t="s">
        <v>1485</v>
      </c>
      <c r="V230" s="81" t="s">
        <v>1468</v>
      </c>
      <c r="W230" s="81" t="s">
        <v>33</v>
      </c>
      <c r="X230" s="427" t="s">
        <v>892</v>
      </c>
      <c r="Z230" s="455" t="s">
        <v>168</v>
      </c>
      <c r="AA230" s="124" t="s">
        <v>655</v>
      </c>
      <c r="AB230" s="79" t="s">
        <v>1462</v>
      </c>
      <c r="AC230" s="518" t="s">
        <v>1671</v>
      </c>
      <c r="AD230" s="93" t="s">
        <v>1555</v>
      </c>
      <c r="AE230" s="100" t="s">
        <v>1562</v>
      </c>
    </row>
    <row r="231" spans="2:31" ht="23.1" customHeight="1" thickBot="1">
      <c r="B231" s="43"/>
      <c r="C231" s="455"/>
      <c r="D231" s="84" t="s">
        <v>353</v>
      </c>
      <c r="E231" s="85" t="s">
        <v>335</v>
      </c>
      <c r="F231" s="365" t="s">
        <v>1664</v>
      </c>
      <c r="G231" s="101" t="s">
        <v>868</v>
      </c>
      <c r="H231" s="86" t="s">
        <v>371</v>
      </c>
      <c r="J231" s="455"/>
      <c r="K231" s="179" t="s">
        <v>331</v>
      </c>
      <c r="L231" s="86" t="s">
        <v>321</v>
      </c>
      <c r="M231" s="83" t="s">
        <v>336</v>
      </c>
      <c r="N231" s="86" t="s">
        <v>322</v>
      </c>
      <c r="O231" s="86" t="s">
        <v>323</v>
      </c>
      <c r="R231" s="43"/>
      <c r="S231" s="455"/>
      <c r="T231" s="84" t="s">
        <v>795</v>
      </c>
      <c r="U231" s="83" t="s">
        <v>319</v>
      </c>
      <c r="V231" s="86" t="s">
        <v>320</v>
      </c>
      <c r="W231" s="86" t="s">
        <v>320</v>
      </c>
      <c r="X231" s="427"/>
      <c r="Z231" s="455"/>
      <c r="AA231" s="125" t="s">
        <v>342</v>
      </c>
      <c r="AB231" s="84" t="s">
        <v>1586</v>
      </c>
      <c r="AC231" s="519"/>
      <c r="AD231" s="95" t="s">
        <v>1587</v>
      </c>
      <c r="AE231" s="101" t="s">
        <v>345</v>
      </c>
    </row>
    <row r="232" spans="2:31" ht="23.1" customHeight="1" thickBot="1">
      <c r="B232" s="43"/>
      <c r="C232" s="455"/>
      <c r="D232" s="89" t="s">
        <v>176</v>
      </c>
      <c r="E232" s="90" t="s">
        <v>2082</v>
      </c>
      <c r="F232" s="366"/>
      <c r="G232" s="102" t="s">
        <v>1012</v>
      </c>
      <c r="H232" s="91" t="s">
        <v>376</v>
      </c>
      <c r="J232" s="455"/>
      <c r="K232" s="180" t="s">
        <v>179</v>
      </c>
      <c r="L232" s="91" t="s">
        <v>856</v>
      </c>
      <c r="M232" s="88" t="s">
        <v>184</v>
      </c>
      <c r="N232" s="91" t="s">
        <v>333</v>
      </c>
      <c r="O232" s="91" t="s">
        <v>325</v>
      </c>
      <c r="R232" s="43"/>
      <c r="S232" s="455"/>
      <c r="T232" s="89" t="s">
        <v>176</v>
      </c>
      <c r="U232" s="88" t="s">
        <v>163</v>
      </c>
      <c r="V232" s="91" t="s">
        <v>856</v>
      </c>
      <c r="W232" s="91" t="s">
        <v>856</v>
      </c>
      <c r="X232" s="427"/>
      <c r="Z232" s="455"/>
      <c r="AA232" s="126" t="s">
        <v>348</v>
      </c>
      <c r="AB232" s="89" t="s">
        <v>198</v>
      </c>
      <c r="AC232" s="520"/>
      <c r="AD232" s="97" t="s">
        <v>347</v>
      </c>
      <c r="AE232" s="102" t="s">
        <v>1333</v>
      </c>
    </row>
    <row r="233" spans="2:31" ht="23.1" customHeight="1" thickBot="1">
      <c r="B233" s="43"/>
      <c r="C233" s="455" t="s">
        <v>180</v>
      </c>
      <c r="D233" s="79" t="s">
        <v>987</v>
      </c>
      <c r="E233" s="115" t="s">
        <v>189</v>
      </c>
      <c r="F233" s="364"/>
      <c r="G233" s="115" t="s">
        <v>258</v>
      </c>
      <c r="H233" s="81" t="s">
        <v>33</v>
      </c>
      <c r="J233" s="455" t="s">
        <v>180</v>
      </c>
      <c r="K233" s="178" t="s">
        <v>97</v>
      </c>
      <c r="L233" s="81" t="s">
        <v>102</v>
      </c>
      <c r="M233" s="78" t="s">
        <v>97</v>
      </c>
      <c r="N233" s="115" t="s">
        <v>327</v>
      </c>
      <c r="O233" s="115" t="s">
        <v>328</v>
      </c>
      <c r="R233" s="43"/>
      <c r="S233" s="455" t="s">
        <v>180</v>
      </c>
      <c r="T233" s="79" t="s">
        <v>1486</v>
      </c>
      <c r="U233" s="78" t="s">
        <v>1485</v>
      </c>
      <c r="V233" s="81" t="s">
        <v>1468</v>
      </c>
      <c r="W233" s="81" t="s">
        <v>33</v>
      </c>
      <c r="X233" s="427" t="s">
        <v>892</v>
      </c>
      <c r="Z233" s="455" t="s">
        <v>180</v>
      </c>
      <c r="AA233" s="309" t="s">
        <v>655</v>
      </c>
      <c r="AB233" s="79" t="s">
        <v>156</v>
      </c>
      <c r="AC233" s="518" t="s">
        <v>1671</v>
      </c>
      <c r="AD233" s="93" t="s">
        <v>1555</v>
      </c>
      <c r="AE233" s="100" t="s">
        <v>191</v>
      </c>
    </row>
    <row r="234" spans="2:31" ht="23.1" customHeight="1" thickBot="1">
      <c r="B234" s="43"/>
      <c r="C234" s="455"/>
      <c r="D234" s="84" t="s">
        <v>353</v>
      </c>
      <c r="E234" s="85" t="s">
        <v>335</v>
      </c>
      <c r="F234" s="365" t="s">
        <v>1664</v>
      </c>
      <c r="G234" s="101" t="s">
        <v>868</v>
      </c>
      <c r="H234" s="86" t="s">
        <v>371</v>
      </c>
      <c r="J234" s="455"/>
      <c r="K234" s="179" t="s">
        <v>331</v>
      </c>
      <c r="L234" s="86" t="s">
        <v>321</v>
      </c>
      <c r="M234" s="83" t="s">
        <v>336</v>
      </c>
      <c r="N234" s="86" t="s">
        <v>322</v>
      </c>
      <c r="O234" s="86" t="s">
        <v>323</v>
      </c>
      <c r="R234" s="43"/>
      <c r="S234" s="455"/>
      <c r="T234" s="84" t="s">
        <v>795</v>
      </c>
      <c r="U234" s="83" t="s">
        <v>319</v>
      </c>
      <c r="V234" s="86" t="s">
        <v>320</v>
      </c>
      <c r="W234" s="86" t="s">
        <v>320</v>
      </c>
      <c r="X234" s="427"/>
      <c r="Z234" s="455"/>
      <c r="AA234" s="309" t="s">
        <v>349</v>
      </c>
      <c r="AB234" s="84" t="s">
        <v>799</v>
      </c>
      <c r="AC234" s="519"/>
      <c r="AD234" s="95" t="s">
        <v>1587</v>
      </c>
      <c r="AE234" s="101" t="s">
        <v>345</v>
      </c>
    </row>
    <row r="235" spans="2:31" ht="23.1" customHeight="1" thickBot="1">
      <c r="B235" s="43"/>
      <c r="C235" s="455"/>
      <c r="D235" s="89" t="s">
        <v>176</v>
      </c>
      <c r="E235" s="90" t="s">
        <v>2082</v>
      </c>
      <c r="F235" s="366"/>
      <c r="G235" s="102" t="s">
        <v>1012</v>
      </c>
      <c r="H235" s="91" t="s">
        <v>376</v>
      </c>
      <c r="J235" s="455"/>
      <c r="K235" s="180" t="s">
        <v>179</v>
      </c>
      <c r="L235" s="91" t="s">
        <v>856</v>
      </c>
      <c r="M235" s="88" t="s">
        <v>179</v>
      </c>
      <c r="N235" s="91" t="s">
        <v>333</v>
      </c>
      <c r="O235" s="91" t="s">
        <v>325</v>
      </c>
      <c r="R235" s="43"/>
      <c r="S235" s="455"/>
      <c r="T235" s="89" t="s">
        <v>176</v>
      </c>
      <c r="U235" s="88" t="s">
        <v>163</v>
      </c>
      <c r="V235" s="91" t="s">
        <v>856</v>
      </c>
      <c r="W235" s="91" t="s">
        <v>856</v>
      </c>
      <c r="X235" s="427"/>
      <c r="Z235" s="455"/>
      <c r="AA235" s="336" t="s">
        <v>348</v>
      </c>
      <c r="AB235" s="89" t="s">
        <v>198</v>
      </c>
      <c r="AC235" s="520"/>
      <c r="AD235" s="97" t="s">
        <v>347</v>
      </c>
      <c r="AE235" s="102" t="s">
        <v>1333</v>
      </c>
    </row>
    <row r="236" spans="2:31" s="44" customFormat="1" ht="23.1" customHeight="1" thickBot="1">
      <c r="B236" s="43"/>
      <c r="C236" s="224" t="s">
        <v>185</v>
      </c>
      <c r="D236" s="225" t="s">
        <v>186</v>
      </c>
      <c r="E236" s="221" t="s">
        <v>186</v>
      </c>
      <c r="F236" s="221" t="s">
        <v>186</v>
      </c>
      <c r="G236" s="221" t="s">
        <v>186</v>
      </c>
      <c r="H236" s="221" t="s">
        <v>186</v>
      </c>
      <c r="I236" s="74"/>
      <c r="J236" s="224" t="s">
        <v>185</v>
      </c>
      <c r="K236" s="225" t="s">
        <v>186</v>
      </c>
      <c r="L236" s="66" t="s">
        <v>186</v>
      </c>
      <c r="M236" s="224" t="s">
        <v>187</v>
      </c>
      <c r="N236" s="221" t="s">
        <v>187</v>
      </c>
      <c r="O236" s="221" t="s">
        <v>187</v>
      </c>
      <c r="R236" s="43"/>
      <c r="S236" s="224" t="s">
        <v>185</v>
      </c>
      <c r="T236" s="225" t="s">
        <v>186</v>
      </c>
      <c r="U236" s="66" t="s">
        <v>186</v>
      </c>
      <c r="V236" s="225" t="s">
        <v>186</v>
      </c>
      <c r="W236" s="221" t="s">
        <v>186</v>
      </c>
      <c r="X236" s="221" t="s">
        <v>186</v>
      </c>
      <c r="Y236" s="74"/>
      <c r="Z236" s="224" t="s">
        <v>185</v>
      </c>
      <c r="AA236" s="225" t="s">
        <v>187</v>
      </c>
      <c r="AB236" s="66" t="s">
        <v>186</v>
      </c>
      <c r="AC236" s="224" t="s">
        <v>187</v>
      </c>
      <c r="AD236" s="221" t="s">
        <v>187</v>
      </c>
      <c r="AE236" s="221" t="s">
        <v>187</v>
      </c>
    </row>
    <row r="237" spans="2:31" ht="23.1" customHeight="1" thickBot="1">
      <c r="B237" s="43"/>
      <c r="C237" s="455" t="s">
        <v>188</v>
      </c>
      <c r="D237" s="81" t="s">
        <v>33</v>
      </c>
      <c r="E237" s="364"/>
      <c r="F237" s="364"/>
      <c r="G237" s="78" t="s">
        <v>17</v>
      </c>
      <c r="H237" s="124" t="s">
        <v>23</v>
      </c>
      <c r="J237" s="455" t="s">
        <v>188</v>
      </c>
      <c r="K237" s="427" t="s">
        <v>990</v>
      </c>
      <c r="L237" s="79" t="s">
        <v>978</v>
      </c>
      <c r="M237" s="427" t="s">
        <v>990</v>
      </c>
      <c r="N237" s="124" t="s">
        <v>986</v>
      </c>
      <c r="O237" s="427" t="s">
        <v>990</v>
      </c>
      <c r="R237" s="43"/>
      <c r="S237" s="455" t="s">
        <v>188</v>
      </c>
      <c r="T237" s="81" t="s">
        <v>33</v>
      </c>
      <c r="U237" s="427" t="s">
        <v>892</v>
      </c>
      <c r="V237" s="427" t="s">
        <v>892</v>
      </c>
      <c r="W237" s="115" t="s">
        <v>1583</v>
      </c>
      <c r="X237" s="115" t="s">
        <v>189</v>
      </c>
      <c r="Z237" s="455" t="s">
        <v>188</v>
      </c>
      <c r="AA237" s="79" t="s">
        <v>1462</v>
      </c>
      <c r="AB237" s="518" t="s">
        <v>1671</v>
      </c>
      <c r="AC237" s="518" t="s">
        <v>1671</v>
      </c>
      <c r="AD237" s="79" t="s">
        <v>1462</v>
      </c>
      <c r="AE237" s="115" t="s">
        <v>204</v>
      </c>
    </row>
    <row r="238" spans="2:31" ht="23.1" customHeight="1" thickBot="1">
      <c r="B238" s="43"/>
      <c r="C238" s="455"/>
      <c r="D238" s="86" t="s">
        <v>341</v>
      </c>
      <c r="E238" s="365" t="s">
        <v>1664</v>
      </c>
      <c r="F238" s="365" t="s">
        <v>1664</v>
      </c>
      <c r="G238" s="83" t="s">
        <v>379</v>
      </c>
      <c r="H238" s="125" t="s">
        <v>361</v>
      </c>
      <c r="J238" s="455"/>
      <c r="K238" s="427"/>
      <c r="L238" s="84" t="s">
        <v>797</v>
      </c>
      <c r="M238" s="427"/>
      <c r="N238" s="125" t="s">
        <v>342</v>
      </c>
      <c r="O238" s="427"/>
      <c r="R238" s="43"/>
      <c r="S238" s="455"/>
      <c r="T238" s="86" t="s">
        <v>1024</v>
      </c>
      <c r="U238" s="427"/>
      <c r="V238" s="427"/>
      <c r="W238" s="85" t="s">
        <v>334</v>
      </c>
      <c r="X238" s="85" t="s">
        <v>335</v>
      </c>
      <c r="Z238" s="455"/>
      <c r="AA238" s="84" t="s">
        <v>1585</v>
      </c>
      <c r="AB238" s="519"/>
      <c r="AC238" s="519"/>
      <c r="AD238" s="84" t="s">
        <v>1717</v>
      </c>
      <c r="AE238" s="101" t="s">
        <v>343</v>
      </c>
    </row>
    <row r="239" spans="2:31" ht="23.1" customHeight="1" thickBot="1">
      <c r="B239" s="43"/>
      <c r="C239" s="455"/>
      <c r="D239" s="91" t="s">
        <v>856</v>
      </c>
      <c r="E239" s="366"/>
      <c r="F239" s="366"/>
      <c r="G239" s="88" t="s">
        <v>163</v>
      </c>
      <c r="H239" s="126" t="s">
        <v>153</v>
      </c>
      <c r="J239" s="455"/>
      <c r="K239" s="427"/>
      <c r="L239" s="123" t="s">
        <v>198</v>
      </c>
      <c r="M239" s="427"/>
      <c r="N239" s="126" t="s">
        <v>348</v>
      </c>
      <c r="O239" s="427"/>
      <c r="R239" s="43"/>
      <c r="S239" s="455"/>
      <c r="T239" s="91" t="s">
        <v>856</v>
      </c>
      <c r="U239" s="427"/>
      <c r="V239" s="427"/>
      <c r="W239" s="90" t="s">
        <v>1579</v>
      </c>
      <c r="X239" s="90" t="s">
        <v>1307</v>
      </c>
      <c r="Z239" s="455"/>
      <c r="AA239" s="123" t="s">
        <v>198</v>
      </c>
      <c r="AB239" s="520"/>
      <c r="AC239" s="520"/>
      <c r="AD239" s="146" t="s">
        <v>598</v>
      </c>
      <c r="AE239" s="102" t="s">
        <v>1333</v>
      </c>
    </row>
    <row r="240" spans="2:31" ht="23.1" customHeight="1" thickBot="1">
      <c r="B240" s="43"/>
      <c r="C240" s="455" t="s">
        <v>200</v>
      </c>
      <c r="D240" s="81" t="s">
        <v>33</v>
      </c>
      <c r="E240" s="364"/>
      <c r="F240" s="364"/>
      <c r="G240" s="78" t="s">
        <v>17</v>
      </c>
      <c r="H240" s="124" t="s">
        <v>23</v>
      </c>
      <c r="J240" s="455" t="s">
        <v>200</v>
      </c>
      <c r="K240" s="427" t="s">
        <v>990</v>
      </c>
      <c r="L240" s="79" t="s">
        <v>978</v>
      </c>
      <c r="M240" s="427" t="s">
        <v>990</v>
      </c>
      <c r="N240" s="124" t="s">
        <v>986</v>
      </c>
      <c r="O240" s="427" t="s">
        <v>990</v>
      </c>
      <c r="R240" s="43"/>
      <c r="S240" s="455" t="s">
        <v>200</v>
      </c>
      <c r="T240" s="81" t="s">
        <v>33</v>
      </c>
      <c r="U240" s="427" t="s">
        <v>892</v>
      </c>
      <c r="V240" s="427" t="s">
        <v>892</v>
      </c>
      <c r="W240" s="115" t="s">
        <v>1583</v>
      </c>
      <c r="X240" s="115" t="s">
        <v>189</v>
      </c>
      <c r="Z240" s="455" t="s">
        <v>200</v>
      </c>
      <c r="AA240" s="79" t="s">
        <v>1462</v>
      </c>
      <c r="AB240" s="518" t="s">
        <v>1671</v>
      </c>
      <c r="AC240" s="518" t="s">
        <v>1671</v>
      </c>
      <c r="AD240" s="79" t="s">
        <v>1462</v>
      </c>
      <c r="AE240" s="115" t="s">
        <v>204</v>
      </c>
    </row>
    <row r="241" spans="2:31" ht="23.1" customHeight="1" thickBot="1">
      <c r="B241" s="43"/>
      <c r="C241" s="455"/>
      <c r="D241" s="86" t="s">
        <v>341</v>
      </c>
      <c r="E241" s="365" t="s">
        <v>1664</v>
      </c>
      <c r="F241" s="365" t="s">
        <v>1664</v>
      </c>
      <c r="G241" s="83" t="s">
        <v>379</v>
      </c>
      <c r="H241" s="125" t="s">
        <v>361</v>
      </c>
      <c r="J241" s="455"/>
      <c r="K241" s="427"/>
      <c r="L241" s="84" t="s">
        <v>338</v>
      </c>
      <c r="M241" s="427"/>
      <c r="N241" s="125" t="s">
        <v>349</v>
      </c>
      <c r="O241" s="427"/>
      <c r="P241" s="39">
        <f ca="1">P241</f>
        <v>0</v>
      </c>
      <c r="R241" s="43"/>
      <c r="S241" s="455"/>
      <c r="T241" s="86" t="s">
        <v>1024</v>
      </c>
      <c r="U241" s="427"/>
      <c r="V241" s="427"/>
      <c r="W241" s="85" t="s">
        <v>334</v>
      </c>
      <c r="X241" s="85" t="s">
        <v>335</v>
      </c>
      <c r="Z241" s="455"/>
      <c r="AA241" s="84" t="s">
        <v>1582</v>
      </c>
      <c r="AB241" s="433"/>
      <c r="AC241" s="519"/>
      <c r="AD241" s="84" t="s">
        <v>1717</v>
      </c>
      <c r="AE241" s="101" t="s">
        <v>343</v>
      </c>
    </row>
    <row r="242" spans="2:31" ht="23.1" customHeight="1" thickBot="1">
      <c r="B242" s="43"/>
      <c r="C242" s="455"/>
      <c r="D242" s="91" t="s">
        <v>856</v>
      </c>
      <c r="E242" s="366"/>
      <c r="F242" s="366"/>
      <c r="G242" s="88" t="s">
        <v>163</v>
      </c>
      <c r="H242" s="126" t="s">
        <v>153</v>
      </c>
      <c r="J242" s="455"/>
      <c r="K242" s="427"/>
      <c r="L242" s="123" t="s">
        <v>198</v>
      </c>
      <c r="M242" s="427"/>
      <c r="N242" s="126" t="s">
        <v>348</v>
      </c>
      <c r="O242" s="427"/>
      <c r="R242" s="43"/>
      <c r="S242" s="455"/>
      <c r="T242" s="91" t="s">
        <v>856</v>
      </c>
      <c r="U242" s="427"/>
      <c r="V242" s="427"/>
      <c r="W242" s="90" t="s">
        <v>1579</v>
      </c>
      <c r="X242" s="90" t="s">
        <v>1307</v>
      </c>
      <c r="Z242" s="455"/>
      <c r="AA242" s="146" t="s">
        <v>598</v>
      </c>
      <c r="AB242" s="434"/>
      <c r="AC242" s="520"/>
      <c r="AD242" s="146" t="s">
        <v>598</v>
      </c>
      <c r="AE242" s="102" t="s">
        <v>1333</v>
      </c>
    </row>
    <row r="243" spans="2:31" ht="23.1" customHeight="1" thickBot="1">
      <c r="B243" s="43"/>
      <c r="C243" s="455" t="s">
        <v>201</v>
      </c>
      <c r="D243" s="78" t="s">
        <v>643</v>
      </c>
      <c r="E243" s="364"/>
      <c r="F243" s="364"/>
      <c r="G243" s="79" t="s">
        <v>169</v>
      </c>
      <c r="H243" s="78" t="s">
        <v>643</v>
      </c>
      <c r="J243" s="455" t="s">
        <v>201</v>
      </c>
      <c r="K243" s="427" t="s">
        <v>990</v>
      </c>
      <c r="L243" s="427" t="s">
        <v>990</v>
      </c>
      <c r="M243" s="427" t="s">
        <v>990</v>
      </c>
      <c r="N243" s="79" t="s">
        <v>978</v>
      </c>
      <c r="O243" s="427" t="s">
        <v>990</v>
      </c>
      <c r="R243" s="43"/>
      <c r="S243" s="455" t="s">
        <v>201</v>
      </c>
      <c r="T243" s="427" t="s">
        <v>892</v>
      </c>
      <c r="U243" s="427" t="s">
        <v>892</v>
      </c>
      <c r="V243" s="427" t="s">
        <v>892</v>
      </c>
      <c r="W243" s="115" t="s">
        <v>1581</v>
      </c>
      <c r="X243" s="115" t="s">
        <v>202</v>
      </c>
      <c r="Z243" s="455" t="s">
        <v>201</v>
      </c>
      <c r="AA243" s="78" t="s">
        <v>97</v>
      </c>
      <c r="AB243" s="449" t="s">
        <v>1671</v>
      </c>
      <c r="AC243" s="518" t="s">
        <v>1671</v>
      </c>
      <c r="AD243" s="124" t="s">
        <v>655</v>
      </c>
      <c r="AE243" s="100" t="s">
        <v>1562</v>
      </c>
    </row>
    <row r="244" spans="2:31" ht="23.1" customHeight="1" thickBot="1">
      <c r="B244" s="43"/>
      <c r="C244" s="455"/>
      <c r="D244" s="83" t="s">
        <v>354</v>
      </c>
      <c r="E244" s="365" t="s">
        <v>1664</v>
      </c>
      <c r="F244" s="365" t="s">
        <v>1664</v>
      </c>
      <c r="G244" s="84" t="s">
        <v>1030</v>
      </c>
      <c r="H244" s="83" t="s">
        <v>380</v>
      </c>
      <c r="J244" s="455"/>
      <c r="K244" s="427"/>
      <c r="L244" s="427"/>
      <c r="M244" s="427"/>
      <c r="N244" s="84" t="s">
        <v>355</v>
      </c>
      <c r="O244" s="427"/>
      <c r="R244" s="43"/>
      <c r="S244" s="455"/>
      <c r="T244" s="427"/>
      <c r="U244" s="427"/>
      <c r="V244" s="427"/>
      <c r="W244" s="85" t="s">
        <v>334</v>
      </c>
      <c r="X244" s="85" t="s">
        <v>335</v>
      </c>
      <c r="Z244" s="455"/>
      <c r="AA244" s="83" t="s">
        <v>345</v>
      </c>
      <c r="AB244" s="431"/>
      <c r="AC244" s="519"/>
      <c r="AD244" s="125" t="s">
        <v>1580</v>
      </c>
      <c r="AE244" s="101" t="s">
        <v>343</v>
      </c>
    </row>
    <row r="245" spans="2:31" ht="23.1" customHeight="1" thickBot="1">
      <c r="B245" s="43"/>
      <c r="C245" s="455"/>
      <c r="D245" s="88" t="s">
        <v>247</v>
      </c>
      <c r="E245" s="366"/>
      <c r="F245" s="366"/>
      <c r="G245" s="89" t="s">
        <v>176</v>
      </c>
      <c r="H245" s="88" t="s">
        <v>247</v>
      </c>
      <c r="J245" s="455"/>
      <c r="K245" s="427"/>
      <c r="L245" s="427"/>
      <c r="M245" s="427"/>
      <c r="N245" s="146" t="s">
        <v>598</v>
      </c>
      <c r="O245" s="427"/>
      <c r="R245" s="43"/>
      <c r="S245" s="455"/>
      <c r="T245" s="427"/>
      <c r="U245" s="427"/>
      <c r="V245" s="427"/>
      <c r="W245" s="90" t="s">
        <v>1579</v>
      </c>
      <c r="X245" s="90" t="s">
        <v>1307</v>
      </c>
      <c r="Z245" s="455"/>
      <c r="AA245" s="88" t="s">
        <v>184</v>
      </c>
      <c r="AB245" s="431"/>
      <c r="AC245" s="520"/>
      <c r="AD245" s="126" t="s">
        <v>365</v>
      </c>
      <c r="AE245" s="102" t="s">
        <v>1333</v>
      </c>
    </row>
    <row r="246" spans="2:31" ht="23.1" customHeight="1" thickBot="1">
      <c r="B246" s="43"/>
      <c r="C246" s="455" t="s">
        <v>206</v>
      </c>
      <c r="D246" s="78" t="s">
        <v>643</v>
      </c>
      <c r="E246" s="364"/>
      <c r="F246" s="364"/>
      <c r="G246" s="79" t="s">
        <v>169</v>
      </c>
      <c r="H246" s="78" t="s">
        <v>643</v>
      </c>
      <c r="J246" s="455" t="s">
        <v>206</v>
      </c>
      <c r="K246" s="427" t="s">
        <v>990</v>
      </c>
      <c r="L246" s="427" t="s">
        <v>990</v>
      </c>
      <c r="M246" s="427" t="s">
        <v>990</v>
      </c>
      <c r="N246" s="79" t="s">
        <v>978</v>
      </c>
      <c r="O246" s="427" t="s">
        <v>990</v>
      </c>
      <c r="R246" s="43"/>
      <c r="S246" s="455" t="s">
        <v>206</v>
      </c>
      <c r="T246" s="427" t="s">
        <v>892</v>
      </c>
      <c r="U246" s="427" t="s">
        <v>892</v>
      </c>
      <c r="V246" s="427" t="s">
        <v>892</v>
      </c>
      <c r="W246" s="115" t="s">
        <v>1581</v>
      </c>
      <c r="X246" s="115" t="s">
        <v>202</v>
      </c>
      <c r="Z246" s="455" t="s">
        <v>206</v>
      </c>
      <c r="AA246" s="78" t="s">
        <v>97</v>
      </c>
      <c r="AB246" s="518" t="s">
        <v>1671</v>
      </c>
      <c r="AC246" s="518" t="s">
        <v>1671</v>
      </c>
      <c r="AD246" s="124" t="s">
        <v>655</v>
      </c>
      <c r="AE246" s="100" t="s">
        <v>191</v>
      </c>
    </row>
    <row r="247" spans="2:31" ht="23.1" customHeight="1" thickBot="1">
      <c r="B247" s="43"/>
      <c r="C247" s="455"/>
      <c r="D247" s="83" t="s">
        <v>354</v>
      </c>
      <c r="E247" s="365" t="s">
        <v>1664</v>
      </c>
      <c r="F247" s="365" t="s">
        <v>1664</v>
      </c>
      <c r="G247" s="84" t="s">
        <v>1031</v>
      </c>
      <c r="H247" s="83" t="s">
        <v>380</v>
      </c>
      <c r="J247" s="455"/>
      <c r="K247" s="427"/>
      <c r="L247" s="427"/>
      <c r="M247" s="427"/>
      <c r="N247" s="84" t="s">
        <v>359</v>
      </c>
      <c r="O247" s="427"/>
      <c r="R247" s="43"/>
      <c r="S247" s="455"/>
      <c r="T247" s="427"/>
      <c r="U247" s="427"/>
      <c r="V247" s="427"/>
      <c r="W247" s="85" t="s">
        <v>334</v>
      </c>
      <c r="X247" s="85" t="s">
        <v>335</v>
      </c>
      <c r="Z247" s="455"/>
      <c r="AA247" s="83" t="s">
        <v>345</v>
      </c>
      <c r="AB247" s="433"/>
      <c r="AC247" s="519"/>
      <c r="AD247" s="125" t="s">
        <v>1580</v>
      </c>
      <c r="AE247" s="101" t="s">
        <v>343</v>
      </c>
    </row>
    <row r="248" spans="2:31" ht="23.1" customHeight="1" thickBot="1">
      <c r="B248" s="43"/>
      <c r="C248" s="455"/>
      <c r="D248" s="88" t="s">
        <v>247</v>
      </c>
      <c r="E248" s="366"/>
      <c r="F248" s="366"/>
      <c r="G248" s="89" t="s">
        <v>176</v>
      </c>
      <c r="H248" s="88" t="s">
        <v>247</v>
      </c>
      <c r="J248" s="455"/>
      <c r="K248" s="427"/>
      <c r="L248" s="427"/>
      <c r="M248" s="427"/>
      <c r="N248" s="89" t="s">
        <v>198</v>
      </c>
      <c r="O248" s="427"/>
      <c r="R248" s="43"/>
      <c r="S248" s="455"/>
      <c r="T248" s="427"/>
      <c r="U248" s="427"/>
      <c r="V248" s="427"/>
      <c r="W248" s="90" t="s">
        <v>1579</v>
      </c>
      <c r="X248" s="90" t="s">
        <v>1307</v>
      </c>
      <c r="Z248" s="455"/>
      <c r="AA248" s="88" t="s">
        <v>179</v>
      </c>
      <c r="AB248" s="434"/>
      <c r="AC248" s="520"/>
      <c r="AD248" s="126" t="s">
        <v>365</v>
      </c>
      <c r="AE248" s="102" t="s">
        <v>1333</v>
      </c>
    </row>
    <row r="249" spans="2:31" ht="23.1" customHeight="1" thickBot="1">
      <c r="B249" s="43"/>
      <c r="C249" s="103"/>
      <c r="D249" s="104"/>
      <c r="E249" s="104"/>
      <c r="F249" s="104"/>
      <c r="G249" s="104"/>
      <c r="H249" s="104"/>
      <c r="J249" s="103"/>
      <c r="K249" s="104"/>
      <c r="L249" s="104"/>
      <c r="M249" s="104"/>
      <c r="N249" s="104"/>
      <c r="O249" s="104"/>
      <c r="R249" s="43"/>
      <c r="S249" s="103"/>
      <c r="T249" s="104"/>
      <c r="U249" s="104"/>
      <c r="V249" s="104"/>
      <c r="W249" s="104"/>
      <c r="X249" s="104"/>
      <c r="Z249" s="103"/>
      <c r="AA249" s="104"/>
      <c r="AB249" s="104"/>
      <c r="AC249" s="104"/>
      <c r="AD249" s="104"/>
      <c r="AE249" s="104"/>
    </row>
    <row r="250" spans="2:31" ht="23.1" customHeight="1" thickBot="1">
      <c r="B250" s="42">
        <v>9</v>
      </c>
      <c r="C250" s="103"/>
      <c r="D250" s="104"/>
      <c r="E250" s="104"/>
      <c r="F250" s="104"/>
      <c r="G250" s="104"/>
      <c r="H250" s="104"/>
      <c r="J250" s="103"/>
      <c r="K250" s="104"/>
      <c r="L250" s="104"/>
      <c r="M250" s="104"/>
      <c r="N250" s="104"/>
      <c r="O250" s="104"/>
      <c r="R250" s="42">
        <v>9</v>
      </c>
      <c r="S250" s="103"/>
      <c r="T250" s="104"/>
      <c r="U250" s="104"/>
      <c r="V250" s="104"/>
      <c r="W250" s="104"/>
      <c r="X250" s="104"/>
      <c r="Z250" s="103"/>
      <c r="AA250" s="104"/>
      <c r="AB250" s="104"/>
      <c r="AC250" s="104"/>
      <c r="AD250" s="104"/>
      <c r="AE250" s="104"/>
    </row>
    <row r="251" spans="2:31" ht="23.1" customHeight="1">
      <c r="B251" s="43"/>
      <c r="C251" s="416" t="s">
        <v>316</v>
      </c>
      <c r="D251" s="416"/>
      <c r="E251" s="416"/>
      <c r="F251" s="416"/>
      <c r="G251" s="416"/>
      <c r="H251" s="416"/>
      <c r="I251" s="68"/>
      <c r="J251" s="416" t="s">
        <v>317</v>
      </c>
      <c r="K251" s="416"/>
      <c r="L251" s="416"/>
      <c r="M251" s="416"/>
      <c r="N251" s="416"/>
      <c r="O251" s="416"/>
      <c r="R251" s="43"/>
      <c r="S251" s="416" t="s">
        <v>316</v>
      </c>
      <c r="T251" s="416"/>
      <c r="U251" s="416"/>
      <c r="V251" s="416"/>
      <c r="W251" s="416"/>
      <c r="X251" s="416"/>
      <c r="Y251" s="68"/>
      <c r="Z251" s="416" t="s">
        <v>317</v>
      </c>
      <c r="AA251" s="416"/>
      <c r="AB251" s="416"/>
      <c r="AC251" s="416"/>
      <c r="AD251" s="416"/>
      <c r="AE251" s="416"/>
    </row>
    <row r="252" spans="2:31" ht="23.1" customHeight="1">
      <c r="B252" s="43"/>
      <c r="C252" s="66"/>
      <c r="D252" s="232"/>
      <c r="E252" s="233">
        <v>3</v>
      </c>
      <c r="F252" s="234" t="s">
        <v>150</v>
      </c>
      <c r="G252" s="104"/>
      <c r="H252" s="67"/>
      <c r="I252" s="68"/>
      <c r="J252" s="66"/>
      <c r="K252" s="232"/>
      <c r="L252" s="233">
        <v>2</v>
      </c>
      <c r="M252" s="234" t="s">
        <v>151</v>
      </c>
      <c r="N252" s="104"/>
      <c r="O252" s="67"/>
      <c r="R252" s="43"/>
      <c r="S252" s="66"/>
      <c r="T252" s="232"/>
      <c r="U252" s="233">
        <v>2</v>
      </c>
      <c r="V252" s="234" t="s">
        <v>150</v>
      </c>
      <c r="W252" s="104"/>
      <c r="X252" s="67"/>
      <c r="Y252" s="68"/>
      <c r="Z252" s="66"/>
      <c r="AA252" s="232"/>
      <c r="AB252" s="233">
        <v>3</v>
      </c>
      <c r="AC252" s="234" t="s">
        <v>151</v>
      </c>
      <c r="AD252" s="104"/>
      <c r="AE252" s="67"/>
    </row>
    <row r="253" spans="2:31" ht="21" customHeight="1" thickBot="1">
      <c r="B253" s="43"/>
      <c r="C253" s="105"/>
      <c r="D253" s="106"/>
      <c r="E253" s="106" t="str">
        <f>E222:J222</f>
        <v>Komite sorumluları:</v>
      </c>
      <c r="F253" s="106" t="str">
        <f>F222:K222</f>
        <v>Dr. Bilge İpek Torun</v>
      </c>
      <c r="G253" s="106" t="str">
        <f>G222:L222</f>
        <v xml:space="preserve">Dr. Ekin Bilge </v>
      </c>
      <c r="H253" s="107"/>
      <c r="I253" s="65"/>
      <c r="J253" s="105"/>
      <c r="K253" s="106"/>
      <c r="L253" s="106" t="str">
        <f>L222:Q222</f>
        <v>Committee Chairman:</v>
      </c>
      <c r="M253" s="106" t="str">
        <f>M222:Q222</f>
        <v>Dr. Salim NEŞELİOĞLU</v>
      </c>
      <c r="N253" s="106" t="str">
        <f>N222:Q222</f>
        <v>Dr. Gülsüm AKDENİZ</v>
      </c>
      <c r="O253" s="107"/>
      <c r="P253" s="44"/>
      <c r="R253" s="43"/>
      <c r="S253" s="105"/>
      <c r="T253" s="106"/>
      <c r="U253" s="106" t="str">
        <f>U222:Z222</f>
        <v>Komite sorumluları:</v>
      </c>
      <c r="V253" s="106" t="str">
        <f>V222:AA222</f>
        <v>Dr. Salim NEŞELİOĞLU</v>
      </c>
      <c r="W253" s="106" t="str">
        <f>W222:AB222</f>
        <v>Dr. Gülsüm AKDENİZ</v>
      </c>
      <c r="X253" s="107"/>
      <c r="Y253" s="65"/>
      <c r="Z253" s="105"/>
      <c r="AA253" s="106"/>
      <c r="AB253" s="106" t="str">
        <f>AB222:AE222</f>
        <v>Committee Chairman:</v>
      </c>
      <c r="AC253" s="106" t="s">
        <v>1319</v>
      </c>
      <c r="AD253" s="106" t="s">
        <v>1271</v>
      </c>
      <c r="AE253" s="107"/>
    </row>
    <row r="254" spans="2:31" s="45" customFormat="1" ht="23.1" customHeight="1" thickBot="1">
      <c r="B254" s="43"/>
      <c r="C254" s="72"/>
      <c r="D254" s="73">
        <f>7+D223</f>
        <v>45964</v>
      </c>
      <c r="E254" s="73">
        <f>7+E223</f>
        <v>45965</v>
      </c>
      <c r="F254" s="73">
        <f>7+F223</f>
        <v>45966</v>
      </c>
      <c r="G254" s="73">
        <f>7+G223</f>
        <v>45967</v>
      </c>
      <c r="H254" s="73">
        <f>7+H223</f>
        <v>45968</v>
      </c>
      <c r="I254" s="74"/>
      <c r="J254" s="75"/>
      <c r="K254" s="76">
        <f>7+K223</f>
        <v>44508</v>
      </c>
      <c r="L254" s="76">
        <f>7+L223</f>
        <v>44509</v>
      </c>
      <c r="M254" s="76">
        <f>7+M223</f>
        <v>44510</v>
      </c>
      <c r="N254" s="76">
        <f>7+N223</f>
        <v>44511</v>
      </c>
      <c r="O254" s="76">
        <f>7+O223</f>
        <v>44512</v>
      </c>
      <c r="R254" s="43"/>
      <c r="S254" s="72"/>
      <c r="T254" s="73">
        <f>7+T223</f>
        <v>44508</v>
      </c>
      <c r="U254" s="73">
        <f>7+U223</f>
        <v>44509</v>
      </c>
      <c r="V254" s="73">
        <f>7+V223</f>
        <v>44510</v>
      </c>
      <c r="W254" s="73">
        <f>7+W223</f>
        <v>44511</v>
      </c>
      <c r="X254" s="73">
        <f>7+X223</f>
        <v>44512</v>
      </c>
      <c r="Y254" s="74"/>
      <c r="Z254" s="75"/>
      <c r="AA254" s="76" t="s">
        <v>1829</v>
      </c>
      <c r="AB254" s="76" t="s">
        <v>1830</v>
      </c>
      <c r="AC254" s="76" t="s">
        <v>1831</v>
      </c>
      <c r="AD254" s="76" t="s">
        <v>1832</v>
      </c>
      <c r="AE254" s="76" t="s">
        <v>1833</v>
      </c>
    </row>
    <row r="255" spans="2:31" ht="23.1" customHeight="1" thickBot="1">
      <c r="B255" s="43"/>
      <c r="C255" s="471" t="s">
        <v>155</v>
      </c>
      <c r="D255" s="427" t="s">
        <v>892</v>
      </c>
      <c r="E255" s="499" t="s">
        <v>933</v>
      </c>
      <c r="F255" s="78" t="s">
        <v>643</v>
      </c>
      <c r="G255" s="115" t="s">
        <v>267</v>
      </c>
      <c r="H255" s="495" t="s">
        <v>2078</v>
      </c>
      <c r="J255" s="471" t="s">
        <v>155</v>
      </c>
      <c r="K255" s="78" t="s">
        <v>97</v>
      </c>
      <c r="L255" s="115" t="s">
        <v>339</v>
      </c>
      <c r="M255" s="79" t="s">
        <v>156</v>
      </c>
      <c r="N255" s="115" t="s">
        <v>339</v>
      </c>
      <c r="O255" s="427" t="s">
        <v>990</v>
      </c>
      <c r="R255" s="43"/>
      <c r="S255" s="471" t="s">
        <v>155</v>
      </c>
      <c r="T255" s="79" t="s">
        <v>1486</v>
      </c>
      <c r="U255" s="124" t="s">
        <v>1575</v>
      </c>
      <c r="V255" s="93" t="s">
        <v>1474</v>
      </c>
      <c r="W255" s="427" t="s">
        <v>892</v>
      </c>
      <c r="X255" s="79" t="s">
        <v>169</v>
      </c>
      <c r="Z255" s="471" t="s">
        <v>155</v>
      </c>
      <c r="AA255" s="78" t="s">
        <v>97</v>
      </c>
      <c r="AB255" s="538" t="s">
        <v>2079</v>
      </c>
      <c r="AC255" s="78" t="s">
        <v>1498</v>
      </c>
      <c r="AD255" s="127" t="s">
        <v>1574</v>
      </c>
      <c r="AE255" s="495" t="s">
        <v>2080</v>
      </c>
    </row>
    <row r="256" spans="2:31" ht="23.1" customHeight="1" thickBot="1">
      <c r="B256" s="43"/>
      <c r="C256" s="471" t="s">
        <v>155</v>
      </c>
      <c r="D256" s="427"/>
      <c r="E256" s="458"/>
      <c r="F256" s="83" t="s">
        <v>1026</v>
      </c>
      <c r="G256" s="101" t="s">
        <v>869</v>
      </c>
      <c r="H256" s="495"/>
      <c r="J256" s="471" t="s">
        <v>155</v>
      </c>
      <c r="K256" s="83" t="s">
        <v>343</v>
      </c>
      <c r="L256" s="101" t="s">
        <v>343</v>
      </c>
      <c r="M256" s="84" t="s">
        <v>364</v>
      </c>
      <c r="N256" s="101" t="s">
        <v>345</v>
      </c>
      <c r="O256" s="427"/>
      <c r="R256" s="43"/>
      <c r="S256" s="471" t="s">
        <v>155</v>
      </c>
      <c r="T256" s="144" t="s">
        <v>360</v>
      </c>
      <c r="U256" s="125" t="s">
        <v>1578</v>
      </c>
      <c r="V256" s="95" t="s">
        <v>340</v>
      </c>
      <c r="W256" s="427"/>
      <c r="X256" s="84" t="s">
        <v>1561</v>
      </c>
      <c r="Z256" s="471" t="s">
        <v>155</v>
      </c>
      <c r="AA256" s="83" t="s">
        <v>382</v>
      </c>
      <c r="AB256" s="539"/>
      <c r="AC256" s="83" t="s">
        <v>397</v>
      </c>
      <c r="AD256" s="85" t="s">
        <v>375</v>
      </c>
      <c r="AE256" s="495"/>
    </row>
    <row r="257" spans="2:31" ht="23.1" customHeight="1" thickBot="1">
      <c r="B257" s="43"/>
      <c r="C257" s="471"/>
      <c r="D257" s="427"/>
      <c r="E257" s="458"/>
      <c r="F257" s="88" t="s">
        <v>1025</v>
      </c>
      <c r="G257" s="102" t="s">
        <v>1012</v>
      </c>
      <c r="H257" s="495"/>
      <c r="J257" s="471"/>
      <c r="K257" s="88" t="s">
        <v>184</v>
      </c>
      <c r="L257" s="102" t="s">
        <v>307</v>
      </c>
      <c r="M257" s="89" t="s">
        <v>198</v>
      </c>
      <c r="N257" s="102" t="s">
        <v>307</v>
      </c>
      <c r="O257" s="427"/>
      <c r="R257" s="43"/>
      <c r="S257" s="471"/>
      <c r="T257" s="146" t="s">
        <v>176</v>
      </c>
      <c r="U257" s="126" t="s">
        <v>348</v>
      </c>
      <c r="V257" s="97" t="s">
        <v>347</v>
      </c>
      <c r="W257" s="427"/>
      <c r="X257" s="89" t="s">
        <v>178</v>
      </c>
      <c r="Z257" s="471"/>
      <c r="AA257" s="88" t="s">
        <v>179</v>
      </c>
      <c r="AB257" s="539"/>
      <c r="AC257" s="88" t="s">
        <v>179</v>
      </c>
      <c r="AD257" s="90" t="s">
        <v>1719</v>
      </c>
      <c r="AE257" s="495"/>
    </row>
    <row r="258" spans="2:31" ht="23.1" customHeight="1" thickBot="1">
      <c r="B258" s="43"/>
      <c r="C258" s="471" t="s">
        <v>165</v>
      </c>
      <c r="D258" s="427" t="s">
        <v>892</v>
      </c>
      <c r="E258" s="458"/>
      <c r="F258" s="78" t="s">
        <v>643</v>
      </c>
      <c r="G258" s="115" t="s">
        <v>267</v>
      </c>
      <c r="H258" s="495"/>
      <c r="J258" s="471" t="s">
        <v>165</v>
      </c>
      <c r="K258" s="78" t="s">
        <v>97</v>
      </c>
      <c r="L258" s="115" t="s">
        <v>339</v>
      </c>
      <c r="M258" s="79" t="s">
        <v>156</v>
      </c>
      <c r="N258" s="115" t="s">
        <v>339</v>
      </c>
      <c r="O258" s="427" t="s">
        <v>990</v>
      </c>
      <c r="R258" s="43"/>
      <c r="S258" s="471" t="s">
        <v>165</v>
      </c>
      <c r="T258" s="79" t="s">
        <v>1486</v>
      </c>
      <c r="U258" s="124" t="s">
        <v>1575</v>
      </c>
      <c r="V258" s="93" t="s">
        <v>1474</v>
      </c>
      <c r="W258" s="427" t="s">
        <v>892</v>
      </c>
      <c r="X258" s="79" t="s">
        <v>169</v>
      </c>
      <c r="Z258" s="471" t="s">
        <v>165</v>
      </c>
      <c r="AA258" s="78" t="s">
        <v>97</v>
      </c>
      <c r="AB258" s="539"/>
      <c r="AC258" s="78" t="s">
        <v>1498</v>
      </c>
      <c r="AD258" s="127" t="s">
        <v>1574</v>
      </c>
      <c r="AE258" s="495"/>
    </row>
    <row r="259" spans="2:31" ht="23.1" customHeight="1" thickBot="1">
      <c r="B259" s="43"/>
      <c r="C259" s="471"/>
      <c r="D259" s="427"/>
      <c r="E259" s="458"/>
      <c r="F259" s="83" t="s">
        <v>1027</v>
      </c>
      <c r="G259" s="101" t="s">
        <v>869</v>
      </c>
      <c r="H259" s="495"/>
      <c r="J259" s="471"/>
      <c r="K259" s="83" t="s">
        <v>343</v>
      </c>
      <c r="L259" s="101" t="s">
        <v>343</v>
      </c>
      <c r="M259" s="84" t="s">
        <v>799</v>
      </c>
      <c r="N259" s="101" t="s">
        <v>345</v>
      </c>
      <c r="O259" s="427"/>
      <c r="R259" s="43"/>
      <c r="S259" s="471"/>
      <c r="T259" s="84" t="s">
        <v>1577</v>
      </c>
      <c r="U259" s="125" t="s">
        <v>1576</v>
      </c>
      <c r="V259" s="95" t="s">
        <v>340</v>
      </c>
      <c r="W259" s="427"/>
      <c r="X259" s="84" t="s">
        <v>1561</v>
      </c>
      <c r="Z259" s="471"/>
      <c r="AA259" s="83" t="s">
        <v>382</v>
      </c>
      <c r="AB259" s="539"/>
      <c r="AC259" s="83" t="s">
        <v>400</v>
      </c>
      <c r="AD259" s="85" t="s">
        <v>375</v>
      </c>
      <c r="AE259" s="495"/>
    </row>
    <row r="260" spans="2:31" ht="23.1" customHeight="1" thickBot="1">
      <c r="B260" s="43"/>
      <c r="C260" s="471"/>
      <c r="D260" s="427"/>
      <c r="E260" s="458"/>
      <c r="F260" s="88" t="s">
        <v>1025</v>
      </c>
      <c r="G260" s="102" t="s">
        <v>1012</v>
      </c>
      <c r="H260" s="495"/>
      <c r="J260" s="471"/>
      <c r="K260" s="88" t="s">
        <v>179</v>
      </c>
      <c r="L260" s="102" t="s">
        <v>179</v>
      </c>
      <c r="M260" s="89" t="s">
        <v>198</v>
      </c>
      <c r="N260" s="102" t="s">
        <v>179</v>
      </c>
      <c r="O260" s="427"/>
      <c r="R260" s="43"/>
      <c r="S260" s="471"/>
      <c r="T260" s="89" t="s">
        <v>176</v>
      </c>
      <c r="U260" s="126" t="s">
        <v>348</v>
      </c>
      <c r="V260" s="97" t="s">
        <v>347</v>
      </c>
      <c r="W260" s="427"/>
      <c r="X260" s="89" t="s">
        <v>178</v>
      </c>
      <c r="Z260" s="471"/>
      <c r="AA260" s="88" t="s">
        <v>179</v>
      </c>
      <c r="AB260" s="539"/>
      <c r="AC260" s="88" t="s">
        <v>179</v>
      </c>
      <c r="AD260" s="90" t="s">
        <v>1719</v>
      </c>
      <c r="AE260" s="495"/>
    </row>
    <row r="261" spans="2:31" ht="23.1" customHeight="1" thickBot="1">
      <c r="B261" s="43"/>
      <c r="C261" s="471" t="s">
        <v>168</v>
      </c>
      <c r="D261" s="78" t="s">
        <v>17</v>
      </c>
      <c r="E261" s="458"/>
      <c r="F261" s="79" t="s">
        <v>987</v>
      </c>
      <c r="G261" s="115" t="s">
        <v>258</v>
      </c>
      <c r="H261" s="495"/>
      <c r="J261" s="471" t="s">
        <v>168</v>
      </c>
      <c r="K261" s="81" t="s">
        <v>102</v>
      </c>
      <c r="L261" s="100" t="s">
        <v>350</v>
      </c>
      <c r="M261" s="78" t="s">
        <v>97</v>
      </c>
      <c r="N261" s="100" t="s">
        <v>350</v>
      </c>
      <c r="O261" s="427" t="s">
        <v>990</v>
      </c>
      <c r="R261" s="43"/>
      <c r="S261" s="471" t="s">
        <v>168</v>
      </c>
      <c r="T261" s="124" t="s">
        <v>1575</v>
      </c>
      <c r="U261" s="79" t="s">
        <v>1486</v>
      </c>
      <c r="V261" s="78" t="s">
        <v>1485</v>
      </c>
      <c r="W261" s="81" t="s">
        <v>33</v>
      </c>
      <c r="X261" s="124" t="s">
        <v>23</v>
      </c>
      <c r="Z261" s="471" t="s">
        <v>168</v>
      </c>
      <c r="AA261" s="81" t="s">
        <v>662</v>
      </c>
      <c r="AB261" s="539"/>
      <c r="AC261" s="79" t="s">
        <v>156</v>
      </c>
      <c r="AD261" s="127" t="s">
        <v>1574</v>
      </c>
      <c r="AE261" s="495"/>
    </row>
    <row r="262" spans="2:31" ht="23.1" customHeight="1" thickBot="1">
      <c r="B262" s="43"/>
      <c r="C262" s="471"/>
      <c r="D262" s="83" t="s">
        <v>389</v>
      </c>
      <c r="E262" s="458"/>
      <c r="F262" s="84" t="s">
        <v>1251</v>
      </c>
      <c r="G262" s="101" t="s">
        <v>869</v>
      </c>
      <c r="H262" s="495"/>
      <c r="J262" s="471"/>
      <c r="K262" s="86" t="s">
        <v>337</v>
      </c>
      <c r="L262" s="101" t="s">
        <v>343</v>
      </c>
      <c r="M262" s="83" t="s">
        <v>345</v>
      </c>
      <c r="N262" s="101" t="s">
        <v>345</v>
      </c>
      <c r="O262" s="427"/>
      <c r="R262" s="43"/>
      <c r="S262" s="471"/>
      <c r="T262" s="125" t="s">
        <v>351</v>
      </c>
      <c r="U262" s="84" t="s">
        <v>353</v>
      </c>
      <c r="V262" s="83" t="s">
        <v>354</v>
      </c>
      <c r="W262" s="86" t="s">
        <v>1573</v>
      </c>
      <c r="X262" s="125" t="s">
        <v>361</v>
      </c>
      <c r="Z262" s="471"/>
      <c r="AA262" s="86" t="s">
        <v>1567</v>
      </c>
      <c r="AB262" s="539"/>
      <c r="AC262" s="84" t="s">
        <v>1570</v>
      </c>
      <c r="AD262" s="85" t="s">
        <v>375</v>
      </c>
      <c r="AE262" s="495"/>
    </row>
    <row r="263" spans="2:31" ht="23.1" customHeight="1" thickBot="1">
      <c r="B263" s="43"/>
      <c r="C263" s="471"/>
      <c r="D263" s="88" t="s">
        <v>1025</v>
      </c>
      <c r="E263" s="458"/>
      <c r="F263" s="89" t="s">
        <v>176</v>
      </c>
      <c r="G263" s="102" t="s">
        <v>1012</v>
      </c>
      <c r="H263" s="495"/>
      <c r="J263" s="471"/>
      <c r="K263" s="91" t="s">
        <v>856</v>
      </c>
      <c r="L263" s="102" t="s">
        <v>179</v>
      </c>
      <c r="M263" s="88" t="s">
        <v>184</v>
      </c>
      <c r="N263" s="102" t="s">
        <v>179</v>
      </c>
      <c r="O263" s="427"/>
      <c r="R263" s="43"/>
      <c r="S263" s="471"/>
      <c r="T263" s="126" t="s">
        <v>153</v>
      </c>
      <c r="U263" s="89" t="s">
        <v>176</v>
      </c>
      <c r="V263" s="88" t="s">
        <v>247</v>
      </c>
      <c r="W263" s="91" t="s">
        <v>376</v>
      </c>
      <c r="X263" s="126" t="s">
        <v>348</v>
      </c>
      <c r="Z263" s="471"/>
      <c r="AA263" s="91" t="s">
        <v>376</v>
      </c>
      <c r="AB263" s="539"/>
      <c r="AC263" s="89" t="s">
        <v>387</v>
      </c>
      <c r="AD263" s="90" t="s">
        <v>1719</v>
      </c>
      <c r="AE263" s="495"/>
    </row>
    <row r="264" spans="2:31" ht="23.1" customHeight="1" thickBot="1">
      <c r="B264" s="43"/>
      <c r="C264" s="471" t="s">
        <v>180</v>
      </c>
      <c r="D264" s="78" t="s">
        <v>17</v>
      </c>
      <c r="E264" s="458"/>
      <c r="F264" s="79" t="s">
        <v>987</v>
      </c>
      <c r="G264" s="115" t="s">
        <v>258</v>
      </c>
      <c r="H264" s="495"/>
      <c r="J264" s="471" t="s">
        <v>180</v>
      </c>
      <c r="K264" s="81" t="s">
        <v>102</v>
      </c>
      <c r="L264" s="100" t="s">
        <v>357</v>
      </c>
      <c r="M264" s="78" t="s">
        <v>97</v>
      </c>
      <c r="N264" s="100" t="s">
        <v>357</v>
      </c>
      <c r="O264" s="427" t="s">
        <v>990</v>
      </c>
      <c r="R264" s="43"/>
      <c r="S264" s="471" t="s">
        <v>180</v>
      </c>
      <c r="T264" s="124" t="s">
        <v>1575</v>
      </c>
      <c r="U264" s="79" t="s">
        <v>1486</v>
      </c>
      <c r="V264" s="78" t="s">
        <v>1485</v>
      </c>
      <c r="W264" s="81" t="s">
        <v>33</v>
      </c>
      <c r="X264" s="124" t="s">
        <v>23</v>
      </c>
      <c r="Z264" s="471" t="s">
        <v>180</v>
      </c>
      <c r="AA264" s="81" t="s">
        <v>662</v>
      </c>
      <c r="AB264" s="539"/>
      <c r="AC264" s="79" t="s">
        <v>1462</v>
      </c>
      <c r="AD264" s="127" t="s">
        <v>1574</v>
      </c>
      <c r="AE264" s="495"/>
    </row>
    <row r="265" spans="2:31" ht="23.1" customHeight="1" thickBot="1">
      <c r="B265" s="43"/>
      <c r="C265" s="471"/>
      <c r="D265" s="83" t="s">
        <v>389</v>
      </c>
      <c r="E265" s="458"/>
      <c r="F265" s="84" t="s">
        <v>1251</v>
      </c>
      <c r="G265" s="101" t="s">
        <v>869</v>
      </c>
      <c r="H265" s="495"/>
      <c r="J265" s="471"/>
      <c r="K265" s="86" t="s">
        <v>337</v>
      </c>
      <c r="L265" s="101" t="s">
        <v>343</v>
      </c>
      <c r="M265" s="83" t="s">
        <v>345</v>
      </c>
      <c r="N265" s="101" t="s">
        <v>345</v>
      </c>
      <c r="O265" s="427"/>
      <c r="R265" s="43"/>
      <c r="S265" s="471"/>
      <c r="T265" s="125" t="s">
        <v>358</v>
      </c>
      <c r="U265" s="84" t="s">
        <v>353</v>
      </c>
      <c r="V265" s="83" t="s">
        <v>354</v>
      </c>
      <c r="W265" s="86" t="s">
        <v>1573</v>
      </c>
      <c r="X265" s="125" t="s">
        <v>361</v>
      </c>
      <c r="Z265" s="471"/>
      <c r="AA265" s="86" t="s">
        <v>1567</v>
      </c>
      <c r="AB265" s="539"/>
      <c r="AC265" s="84" t="s">
        <v>1570</v>
      </c>
      <c r="AD265" s="85" t="s">
        <v>375</v>
      </c>
      <c r="AE265" s="495"/>
    </row>
    <row r="266" spans="2:31" ht="23.1" customHeight="1" thickBot="1">
      <c r="B266" s="43"/>
      <c r="C266" s="471"/>
      <c r="D266" s="88" t="s">
        <v>1025</v>
      </c>
      <c r="E266" s="459"/>
      <c r="F266" s="89" t="s">
        <v>176</v>
      </c>
      <c r="G266" s="102" t="s">
        <v>1012</v>
      </c>
      <c r="H266" s="500"/>
      <c r="J266" s="471"/>
      <c r="K266" s="91" t="s">
        <v>856</v>
      </c>
      <c r="L266" s="102" t="s">
        <v>179</v>
      </c>
      <c r="M266" s="88" t="s">
        <v>179</v>
      </c>
      <c r="N266" s="102" t="s">
        <v>179</v>
      </c>
      <c r="O266" s="427"/>
      <c r="R266" s="43"/>
      <c r="S266" s="471"/>
      <c r="T266" s="126" t="s">
        <v>153</v>
      </c>
      <c r="U266" s="89" t="s">
        <v>176</v>
      </c>
      <c r="V266" s="88" t="s">
        <v>247</v>
      </c>
      <c r="W266" s="91" t="s">
        <v>376</v>
      </c>
      <c r="X266" s="126" t="s">
        <v>348</v>
      </c>
      <c r="Z266" s="471"/>
      <c r="AA266" s="91" t="s">
        <v>376</v>
      </c>
      <c r="AB266" s="540"/>
      <c r="AC266" s="89" t="s">
        <v>387</v>
      </c>
      <c r="AD266" s="90" t="s">
        <v>1719</v>
      </c>
      <c r="AE266" s="500"/>
    </row>
    <row r="267" spans="2:31" s="44" customFormat="1" ht="23.1" customHeight="1" thickBot="1">
      <c r="B267" s="43"/>
      <c r="C267" s="224" t="s">
        <v>185</v>
      </c>
      <c r="D267" s="221" t="s">
        <v>186</v>
      </c>
      <c r="E267" s="220" t="s">
        <v>186</v>
      </c>
      <c r="F267" s="221" t="s">
        <v>186</v>
      </c>
      <c r="G267" s="225" t="s">
        <v>186</v>
      </c>
      <c r="H267" s="225" t="s">
        <v>186</v>
      </c>
      <c r="I267" s="74"/>
      <c r="J267" s="224" t="s">
        <v>185</v>
      </c>
      <c r="K267" s="225" t="s">
        <v>187</v>
      </c>
      <c r="L267" s="221" t="s">
        <v>187</v>
      </c>
      <c r="M267" s="224" t="s">
        <v>187</v>
      </c>
      <c r="N267" s="221" t="s">
        <v>187</v>
      </c>
      <c r="O267" s="221" t="s">
        <v>187</v>
      </c>
      <c r="R267" s="43"/>
      <c r="S267" s="224" t="s">
        <v>185</v>
      </c>
      <c r="T267" s="221" t="s">
        <v>186</v>
      </c>
      <c r="U267" s="220" t="s">
        <v>186</v>
      </c>
      <c r="V267" s="221" t="s">
        <v>186</v>
      </c>
      <c r="W267" s="225" t="s">
        <v>186</v>
      </c>
      <c r="X267" s="221" t="s">
        <v>186</v>
      </c>
      <c r="Y267" s="74"/>
      <c r="Z267" s="224" t="s">
        <v>185</v>
      </c>
      <c r="AB267" s="221" t="s">
        <v>187</v>
      </c>
      <c r="AC267" s="224" t="s">
        <v>187</v>
      </c>
      <c r="AD267" s="221" t="s">
        <v>187</v>
      </c>
      <c r="AE267" s="221" t="s">
        <v>187</v>
      </c>
    </row>
    <row r="268" spans="2:31" ht="23.1" customHeight="1" thickBot="1">
      <c r="B268" s="43"/>
      <c r="C268" s="498" t="s">
        <v>188</v>
      </c>
      <c r="D268" s="139" t="s">
        <v>169</v>
      </c>
      <c r="E268" s="100" t="s">
        <v>267</v>
      </c>
      <c r="F268" s="455" t="s">
        <v>2134</v>
      </c>
      <c r="G268" s="115" t="s">
        <v>267</v>
      </c>
      <c r="H268" s="81" t="s">
        <v>25</v>
      </c>
      <c r="J268" s="471" t="s">
        <v>188</v>
      </c>
      <c r="K268" s="79" t="s">
        <v>978</v>
      </c>
      <c r="L268" s="79" t="s">
        <v>978</v>
      </c>
      <c r="M268" s="427" t="s">
        <v>990</v>
      </c>
      <c r="N268" s="81" t="s">
        <v>977</v>
      </c>
      <c r="O268" s="81" t="s">
        <v>977</v>
      </c>
      <c r="R268" s="43"/>
      <c r="S268" s="471" t="s">
        <v>188</v>
      </c>
      <c r="T268" s="81" t="s">
        <v>33</v>
      </c>
      <c r="U268" s="115" t="s">
        <v>258</v>
      </c>
      <c r="V268" s="427" t="s">
        <v>892</v>
      </c>
      <c r="W268" s="100" t="s">
        <v>258</v>
      </c>
      <c r="X268" s="78" t="s">
        <v>17</v>
      </c>
      <c r="Z268" s="471" t="s">
        <v>188</v>
      </c>
      <c r="AA268" s="78" t="s">
        <v>97</v>
      </c>
      <c r="AB268" s="79" t="s">
        <v>156</v>
      </c>
      <c r="AC268" s="223"/>
      <c r="AD268" s="127" t="s">
        <v>1568</v>
      </c>
      <c r="AE268" s="115" t="s">
        <v>204</v>
      </c>
    </row>
    <row r="269" spans="2:31" ht="23.1" customHeight="1" thickBot="1">
      <c r="B269" s="43"/>
      <c r="C269" s="498"/>
      <c r="D269" s="140" t="s">
        <v>385</v>
      </c>
      <c r="E269" s="101" t="s">
        <v>354</v>
      </c>
      <c r="F269" s="427"/>
      <c r="G269" s="101" t="s">
        <v>386</v>
      </c>
      <c r="H269" s="86" t="s">
        <v>1247</v>
      </c>
      <c r="J269" s="471"/>
      <c r="K269" s="84" t="s">
        <v>344</v>
      </c>
      <c r="L269" s="84" t="s">
        <v>364</v>
      </c>
      <c r="M269" s="427"/>
      <c r="N269" s="86" t="s">
        <v>363</v>
      </c>
      <c r="O269" s="86" t="s">
        <v>346</v>
      </c>
      <c r="R269" s="43"/>
      <c r="S269" s="471"/>
      <c r="T269" s="86" t="s">
        <v>341</v>
      </c>
      <c r="U269" s="101" t="s">
        <v>868</v>
      </c>
      <c r="V269" s="427"/>
      <c r="W269" s="101" t="s">
        <v>354</v>
      </c>
      <c r="X269" s="83" t="s">
        <v>379</v>
      </c>
      <c r="Z269" s="471"/>
      <c r="AA269" s="83" t="s">
        <v>393</v>
      </c>
      <c r="AB269" s="84" t="s">
        <v>1584</v>
      </c>
      <c r="AC269" s="225" t="s">
        <v>2111</v>
      </c>
      <c r="AD269" s="85" t="s">
        <v>375</v>
      </c>
      <c r="AE269" s="101" t="s">
        <v>1572</v>
      </c>
    </row>
    <row r="270" spans="2:31" ht="23.1" customHeight="1" thickBot="1">
      <c r="B270" s="43"/>
      <c r="C270" s="498"/>
      <c r="D270" s="123" t="s">
        <v>176</v>
      </c>
      <c r="E270" s="102" t="s">
        <v>1012</v>
      </c>
      <c r="F270" s="427"/>
      <c r="G270" s="102" t="s">
        <v>1012</v>
      </c>
      <c r="H270" s="91" t="s">
        <v>376</v>
      </c>
      <c r="J270" s="471"/>
      <c r="K270" s="146" t="s">
        <v>598</v>
      </c>
      <c r="L270" s="89" t="s">
        <v>198</v>
      </c>
      <c r="M270" s="427"/>
      <c r="N270" s="91" t="s">
        <v>856</v>
      </c>
      <c r="O270" s="91" t="s">
        <v>376</v>
      </c>
      <c r="R270" s="43"/>
      <c r="S270" s="471"/>
      <c r="T270" s="91" t="s">
        <v>1569</v>
      </c>
      <c r="U270" s="102" t="s">
        <v>247</v>
      </c>
      <c r="V270" s="427"/>
      <c r="W270" s="102" t="s">
        <v>1346</v>
      </c>
      <c r="X270" s="88" t="s">
        <v>163</v>
      </c>
      <c r="Z270" s="471"/>
      <c r="AA270" s="88" t="s">
        <v>1319</v>
      </c>
      <c r="AB270" s="89" t="s">
        <v>198</v>
      </c>
      <c r="AC270" s="307"/>
      <c r="AD270" s="90" t="s">
        <v>1719</v>
      </c>
      <c r="AE270" s="102" t="s">
        <v>1333</v>
      </c>
    </row>
    <row r="271" spans="2:31" ht="23.1" customHeight="1" thickBot="1">
      <c r="B271" s="43"/>
      <c r="C271" s="471" t="s">
        <v>200</v>
      </c>
      <c r="D271" s="79" t="s">
        <v>169</v>
      </c>
      <c r="E271" s="100" t="s">
        <v>267</v>
      </c>
      <c r="F271" s="455" t="s">
        <v>2134</v>
      </c>
      <c r="G271" s="115" t="s">
        <v>267</v>
      </c>
      <c r="H271" s="81" t="s">
        <v>25</v>
      </c>
      <c r="J271" s="471" t="s">
        <v>200</v>
      </c>
      <c r="K271" s="79" t="s">
        <v>978</v>
      </c>
      <c r="L271" s="79" t="s">
        <v>978</v>
      </c>
      <c r="M271" s="427" t="s">
        <v>990</v>
      </c>
      <c r="N271" s="81" t="s">
        <v>977</v>
      </c>
      <c r="O271" s="81" t="s">
        <v>977</v>
      </c>
      <c r="R271" s="43"/>
      <c r="S271" s="471" t="s">
        <v>200</v>
      </c>
      <c r="T271" s="81" t="s">
        <v>33</v>
      </c>
      <c r="U271" s="115" t="s">
        <v>258</v>
      </c>
      <c r="V271" s="427" t="s">
        <v>892</v>
      </c>
      <c r="W271" s="100" t="s">
        <v>258</v>
      </c>
      <c r="X271" s="78" t="s">
        <v>17</v>
      </c>
      <c r="Z271" s="471" t="s">
        <v>200</v>
      </c>
      <c r="AA271" s="78" t="s">
        <v>97</v>
      </c>
      <c r="AB271" s="79" t="s">
        <v>156</v>
      </c>
      <c r="AC271" s="223"/>
      <c r="AD271" s="127" t="s">
        <v>1568</v>
      </c>
      <c r="AE271" s="115" t="s">
        <v>204</v>
      </c>
    </row>
    <row r="272" spans="2:31" ht="23.1" customHeight="1" thickBot="1">
      <c r="B272" s="43"/>
      <c r="C272" s="471"/>
      <c r="D272" s="84" t="s">
        <v>385</v>
      </c>
      <c r="E272" s="101" t="s">
        <v>354</v>
      </c>
      <c r="F272" s="427"/>
      <c r="G272" s="101" t="s">
        <v>386</v>
      </c>
      <c r="H272" s="86" t="s">
        <v>1247</v>
      </c>
      <c r="J272" s="471"/>
      <c r="K272" s="84" t="s">
        <v>344</v>
      </c>
      <c r="L272" s="84" t="s">
        <v>364</v>
      </c>
      <c r="M272" s="427"/>
      <c r="N272" s="86" t="s">
        <v>363</v>
      </c>
      <c r="O272" s="86" t="s">
        <v>346</v>
      </c>
      <c r="R272" s="43"/>
      <c r="S272" s="471"/>
      <c r="T272" s="86" t="s">
        <v>341</v>
      </c>
      <c r="U272" s="101" t="s">
        <v>868</v>
      </c>
      <c r="V272" s="427"/>
      <c r="W272" s="101" t="s">
        <v>354</v>
      </c>
      <c r="X272" s="83" t="s">
        <v>379</v>
      </c>
      <c r="Z272" s="471"/>
      <c r="AA272" s="83" t="s">
        <v>393</v>
      </c>
      <c r="AB272" s="84" t="s">
        <v>1571</v>
      </c>
      <c r="AC272" s="225" t="s">
        <v>2111</v>
      </c>
      <c r="AD272" s="85" t="s">
        <v>375</v>
      </c>
      <c r="AE272" s="101" t="s">
        <v>1572</v>
      </c>
    </row>
    <row r="273" spans="2:31" ht="23.1" customHeight="1" thickBot="1">
      <c r="B273" s="43"/>
      <c r="C273" s="471"/>
      <c r="D273" s="89" t="s">
        <v>176</v>
      </c>
      <c r="E273" s="102" t="s">
        <v>1012</v>
      </c>
      <c r="F273" s="427"/>
      <c r="G273" s="102" t="s">
        <v>1012</v>
      </c>
      <c r="H273" s="91" t="s">
        <v>376</v>
      </c>
      <c r="J273" s="471"/>
      <c r="K273" s="146" t="s">
        <v>598</v>
      </c>
      <c r="L273" s="89" t="s">
        <v>198</v>
      </c>
      <c r="M273" s="427"/>
      <c r="N273" s="91" t="s">
        <v>856</v>
      </c>
      <c r="O273" s="91" t="s">
        <v>376</v>
      </c>
      <c r="R273" s="43"/>
      <c r="S273" s="471"/>
      <c r="T273" s="91" t="s">
        <v>1569</v>
      </c>
      <c r="U273" s="102" t="s">
        <v>247</v>
      </c>
      <c r="V273" s="427"/>
      <c r="W273" s="102" t="s">
        <v>1346</v>
      </c>
      <c r="X273" s="88" t="s">
        <v>163</v>
      </c>
      <c r="Z273" s="471"/>
      <c r="AA273" s="88" t="s">
        <v>1319</v>
      </c>
      <c r="AB273" s="146" t="s">
        <v>598</v>
      </c>
      <c r="AC273" s="307"/>
      <c r="AD273" s="90" t="s">
        <v>1719</v>
      </c>
      <c r="AE273" s="102" t="s">
        <v>1333</v>
      </c>
    </row>
    <row r="274" spans="2:31" ht="23.1" customHeight="1" thickBot="1">
      <c r="B274" s="43"/>
      <c r="C274" s="471" t="s">
        <v>201</v>
      </c>
      <c r="D274" s="427" t="s">
        <v>892</v>
      </c>
      <c r="E274" s="100" t="s">
        <v>258</v>
      </c>
      <c r="F274" s="455" t="s">
        <v>2134</v>
      </c>
      <c r="G274" s="115" t="s">
        <v>258</v>
      </c>
      <c r="H274" s="79" t="s">
        <v>987</v>
      </c>
      <c r="J274" s="471" t="s">
        <v>201</v>
      </c>
      <c r="K274" s="124" t="s">
        <v>986</v>
      </c>
      <c r="L274" s="427" t="s">
        <v>990</v>
      </c>
      <c r="M274" s="427" t="s">
        <v>990</v>
      </c>
      <c r="N274" s="124" t="s">
        <v>986</v>
      </c>
      <c r="O274" s="93" t="s">
        <v>980</v>
      </c>
      <c r="R274" s="43"/>
      <c r="S274" s="471" t="s">
        <v>201</v>
      </c>
      <c r="T274" s="78" t="s">
        <v>17</v>
      </c>
      <c r="U274" s="115" t="s">
        <v>267</v>
      </c>
      <c r="V274" s="427" t="s">
        <v>892</v>
      </c>
      <c r="W274" s="100" t="s">
        <v>267</v>
      </c>
      <c r="X274" s="427" t="s">
        <v>892</v>
      </c>
      <c r="Z274" s="471" t="s">
        <v>201</v>
      </c>
      <c r="AA274" s="79" t="s">
        <v>156</v>
      </c>
      <c r="AB274" s="79" t="s">
        <v>156</v>
      </c>
      <c r="AC274" s="223"/>
      <c r="AD274" s="127" t="s">
        <v>1568</v>
      </c>
      <c r="AE274" s="100" t="s">
        <v>191</v>
      </c>
    </row>
    <row r="275" spans="2:31" ht="23.1" customHeight="1" thickBot="1">
      <c r="B275" s="43"/>
      <c r="C275" s="471"/>
      <c r="D275" s="427"/>
      <c r="E275" s="101" t="s">
        <v>354</v>
      </c>
      <c r="F275" s="427"/>
      <c r="G275" s="101" t="s">
        <v>386</v>
      </c>
      <c r="H275" s="84" t="s">
        <v>1252</v>
      </c>
      <c r="J275" s="471"/>
      <c r="K275" s="125" t="s">
        <v>362</v>
      </c>
      <c r="L275" s="427"/>
      <c r="M275" s="427"/>
      <c r="N275" s="125" t="s">
        <v>367</v>
      </c>
      <c r="O275" s="95" t="s">
        <v>356</v>
      </c>
      <c r="R275" s="43"/>
      <c r="S275" s="471"/>
      <c r="T275" s="83" t="s">
        <v>352</v>
      </c>
      <c r="U275" s="101" t="s">
        <v>868</v>
      </c>
      <c r="V275" s="427"/>
      <c r="W275" s="101" t="s">
        <v>354</v>
      </c>
      <c r="X275" s="427"/>
      <c r="Z275" s="471"/>
      <c r="AA275" s="84" t="s">
        <v>1584</v>
      </c>
      <c r="AB275" s="84" t="s">
        <v>1571</v>
      </c>
      <c r="AC275" s="225" t="s">
        <v>2111</v>
      </c>
      <c r="AD275" s="85" t="s">
        <v>375</v>
      </c>
      <c r="AE275" s="101" t="s">
        <v>1572</v>
      </c>
    </row>
    <row r="276" spans="2:31" ht="23.1" customHeight="1" thickBot="1">
      <c r="B276" s="43"/>
      <c r="C276" s="471"/>
      <c r="D276" s="427"/>
      <c r="E276" s="102" t="s">
        <v>1012</v>
      </c>
      <c r="F276" s="427"/>
      <c r="G276" s="102" t="s">
        <v>1012</v>
      </c>
      <c r="H276" s="84" t="s">
        <v>178</v>
      </c>
      <c r="J276" s="471"/>
      <c r="K276" s="126" t="s">
        <v>365</v>
      </c>
      <c r="L276" s="427"/>
      <c r="M276" s="427"/>
      <c r="N276" s="126" t="s">
        <v>368</v>
      </c>
      <c r="O276" s="97" t="s">
        <v>347</v>
      </c>
      <c r="R276" s="43"/>
      <c r="S276" s="471"/>
      <c r="T276" s="88" t="s">
        <v>247</v>
      </c>
      <c r="U276" s="102" t="s">
        <v>247</v>
      </c>
      <c r="V276" s="427"/>
      <c r="W276" s="102" t="s">
        <v>1346</v>
      </c>
      <c r="X276" s="427"/>
      <c r="Z276" s="471"/>
      <c r="AA276" s="89" t="s">
        <v>198</v>
      </c>
      <c r="AB276" s="146" t="s">
        <v>598</v>
      </c>
      <c r="AC276" s="307"/>
      <c r="AD276" s="90" t="s">
        <v>1719</v>
      </c>
      <c r="AE276" s="102" t="s">
        <v>1333</v>
      </c>
    </row>
    <row r="277" spans="2:31" ht="23.1" customHeight="1" thickBot="1">
      <c r="B277" s="43"/>
      <c r="C277" s="471" t="s">
        <v>206</v>
      </c>
      <c r="D277" s="427" t="s">
        <v>892</v>
      </c>
      <c r="E277" s="100" t="s">
        <v>258</v>
      </c>
      <c r="F277" s="455" t="s">
        <v>2134</v>
      </c>
      <c r="G277" s="115" t="s">
        <v>1211</v>
      </c>
      <c r="H277" s="79" t="s">
        <v>987</v>
      </c>
      <c r="J277" s="471" t="s">
        <v>206</v>
      </c>
      <c r="K277" s="124" t="s">
        <v>986</v>
      </c>
      <c r="L277" s="427" t="s">
        <v>990</v>
      </c>
      <c r="M277" s="427" t="s">
        <v>990</v>
      </c>
      <c r="N277" s="124" t="s">
        <v>986</v>
      </c>
      <c r="O277" s="93" t="s">
        <v>980</v>
      </c>
      <c r="R277" s="43"/>
      <c r="S277" s="471" t="s">
        <v>206</v>
      </c>
      <c r="T277" s="78" t="s">
        <v>17</v>
      </c>
      <c r="U277" s="115" t="s">
        <v>267</v>
      </c>
      <c r="V277" s="427" t="s">
        <v>892</v>
      </c>
      <c r="W277" s="100" t="s">
        <v>267</v>
      </c>
      <c r="X277" s="427" t="s">
        <v>892</v>
      </c>
      <c r="Z277" s="471" t="s">
        <v>206</v>
      </c>
      <c r="AA277" s="79" t="s">
        <v>156</v>
      </c>
      <c r="AB277" s="420" t="s">
        <v>990</v>
      </c>
      <c r="AC277" s="223"/>
      <c r="AD277" s="127" t="s">
        <v>1568</v>
      </c>
      <c r="AE277" s="100" t="s">
        <v>191</v>
      </c>
    </row>
    <row r="278" spans="2:31" ht="23.1" customHeight="1" thickBot="1">
      <c r="B278" s="43"/>
      <c r="C278" s="471"/>
      <c r="D278" s="427"/>
      <c r="E278" s="101" t="s">
        <v>354</v>
      </c>
      <c r="F278" s="427"/>
      <c r="G278" s="101" t="s">
        <v>386</v>
      </c>
      <c r="H278" s="84" t="s">
        <v>1252</v>
      </c>
      <c r="J278" s="471"/>
      <c r="K278" s="125" t="s">
        <v>366</v>
      </c>
      <c r="L278" s="427"/>
      <c r="M278" s="427"/>
      <c r="N278" s="125" t="s">
        <v>367</v>
      </c>
      <c r="O278" s="95" t="s">
        <v>356</v>
      </c>
      <c r="R278" s="43"/>
      <c r="S278" s="471"/>
      <c r="T278" s="83" t="s">
        <v>352</v>
      </c>
      <c r="U278" s="101" t="s">
        <v>868</v>
      </c>
      <c r="V278" s="427"/>
      <c r="W278" s="101" t="s">
        <v>354</v>
      </c>
      <c r="X278" s="427"/>
      <c r="Z278" s="471"/>
      <c r="AA278" s="84" t="s">
        <v>1584</v>
      </c>
      <c r="AB278" s="421"/>
      <c r="AC278" s="225" t="s">
        <v>2111</v>
      </c>
      <c r="AD278" s="85" t="s">
        <v>375</v>
      </c>
      <c r="AE278" s="101" t="s">
        <v>1572</v>
      </c>
    </row>
    <row r="279" spans="2:31" ht="23.1" customHeight="1" thickBot="1">
      <c r="B279" s="43"/>
      <c r="C279" s="471"/>
      <c r="D279" s="427"/>
      <c r="E279" s="102" t="s">
        <v>1012</v>
      </c>
      <c r="F279" s="427"/>
      <c r="G279" s="102" t="s">
        <v>1012</v>
      </c>
      <c r="H279" s="89" t="s">
        <v>178</v>
      </c>
      <c r="J279" s="471"/>
      <c r="K279" s="126" t="s">
        <v>365</v>
      </c>
      <c r="L279" s="427"/>
      <c r="M279" s="427"/>
      <c r="N279" s="126" t="s">
        <v>368</v>
      </c>
      <c r="O279" s="97" t="s">
        <v>347</v>
      </c>
      <c r="R279" s="43"/>
      <c r="S279" s="471"/>
      <c r="T279" s="88" t="s">
        <v>247</v>
      </c>
      <c r="U279" s="102" t="s">
        <v>247</v>
      </c>
      <c r="V279" s="427"/>
      <c r="W279" s="102" t="s">
        <v>1346</v>
      </c>
      <c r="X279" s="427"/>
      <c r="Z279" s="471"/>
      <c r="AA279" s="89" t="s">
        <v>198</v>
      </c>
      <c r="AB279" s="422"/>
      <c r="AC279" s="307"/>
      <c r="AD279" s="90" t="s">
        <v>1719</v>
      </c>
      <c r="AE279" s="102" t="s">
        <v>1333</v>
      </c>
    </row>
    <row r="280" spans="2:31" ht="23.1" customHeight="1" thickBot="1">
      <c r="B280" s="43"/>
      <c r="C280" s="103"/>
      <c r="D280" s="104"/>
      <c r="E280" s="104"/>
      <c r="F280" s="104"/>
      <c r="G280" s="104"/>
      <c r="H280" s="104"/>
      <c r="J280" s="103"/>
      <c r="K280" s="104"/>
      <c r="L280" s="104"/>
      <c r="M280" s="104"/>
      <c r="N280" s="104"/>
      <c r="O280" s="104"/>
      <c r="R280" s="43"/>
      <c r="S280" s="103"/>
      <c r="T280" s="104"/>
      <c r="U280" s="104"/>
      <c r="V280" s="104"/>
      <c r="W280" s="104"/>
      <c r="X280" s="104"/>
      <c r="Z280" s="103"/>
      <c r="AA280" s="104"/>
      <c r="AB280" s="104"/>
      <c r="AC280" s="104"/>
      <c r="AD280" s="104"/>
      <c r="AE280" s="104"/>
    </row>
    <row r="281" spans="2:31" ht="23.1" customHeight="1" thickBot="1">
      <c r="B281" s="42">
        <v>10</v>
      </c>
      <c r="C281" s="103"/>
      <c r="D281" s="104"/>
      <c r="E281" s="104"/>
      <c r="F281" s="104"/>
      <c r="G281" s="104"/>
      <c r="H281" s="104"/>
      <c r="J281" s="103"/>
      <c r="K281" s="104"/>
      <c r="L281" s="104"/>
      <c r="M281" s="104"/>
      <c r="N281" s="104"/>
      <c r="O281" s="104"/>
      <c r="R281" s="42">
        <v>10</v>
      </c>
      <c r="S281" s="103"/>
      <c r="T281" s="104"/>
      <c r="U281" s="104"/>
      <c r="V281" s="104"/>
      <c r="W281" s="104"/>
      <c r="X281" s="104"/>
      <c r="Z281" s="103"/>
      <c r="AA281" s="104"/>
      <c r="AB281" s="104"/>
      <c r="AC281" s="104"/>
      <c r="AD281" s="104"/>
      <c r="AE281" s="104"/>
    </row>
    <row r="282" spans="2:31" ht="23.1" customHeight="1">
      <c r="B282" s="43"/>
      <c r="C282" s="416" t="str">
        <f>C251</f>
        <v>KOMİTE 2-  DOLAŞIM ve SOLUNUM SİSTEMLERİ</v>
      </c>
      <c r="D282" s="416"/>
      <c r="E282" s="416"/>
      <c r="F282" s="416"/>
      <c r="G282" s="416"/>
      <c r="H282" s="416"/>
      <c r="I282" s="68"/>
      <c r="J282" s="416" t="s">
        <v>317</v>
      </c>
      <c r="K282" s="416"/>
      <c r="L282" s="416"/>
      <c r="M282" s="416"/>
      <c r="N282" s="416"/>
      <c r="O282" s="416"/>
      <c r="R282" s="43"/>
      <c r="S282" s="416" t="str">
        <f>S251</f>
        <v>KOMİTE 2-  DOLAŞIM ve SOLUNUM SİSTEMLERİ</v>
      </c>
      <c r="T282" s="416"/>
      <c r="U282" s="416"/>
      <c r="V282" s="416"/>
      <c r="W282" s="416"/>
      <c r="X282" s="416"/>
      <c r="Y282" s="68"/>
      <c r="Z282" s="416" t="s">
        <v>317</v>
      </c>
      <c r="AA282" s="416"/>
      <c r="AB282" s="416"/>
      <c r="AC282" s="416"/>
      <c r="AD282" s="416"/>
      <c r="AE282" s="416"/>
    </row>
    <row r="283" spans="2:31" ht="23.1" customHeight="1">
      <c r="B283" s="43"/>
      <c r="C283" s="66"/>
      <c r="D283" s="232"/>
      <c r="E283" s="233">
        <f>E252+1</f>
        <v>4</v>
      </c>
      <c r="F283" s="234" t="s">
        <v>150</v>
      </c>
      <c r="G283" s="104"/>
      <c r="H283" s="67"/>
      <c r="I283" s="68"/>
      <c r="J283" s="66"/>
      <c r="K283" s="232"/>
      <c r="L283" s="233">
        <v>3</v>
      </c>
      <c r="M283" s="234" t="s">
        <v>151</v>
      </c>
      <c r="N283" s="104"/>
      <c r="O283" s="67"/>
      <c r="R283" s="43"/>
      <c r="S283" s="66"/>
      <c r="T283" s="232"/>
      <c r="U283" s="233">
        <f>U252+1</f>
        <v>3</v>
      </c>
      <c r="V283" s="234" t="s">
        <v>150</v>
      </c>
      <c r="W283" s="104"/>
      <c r="X283" s="67"/>
      <c r="Y283" s="68"/>
      <c r="Z283" s="66"/>
      <c r="AA283" s="232"/>
      <c r="AB283" s="233">
        <v>4</v>
      </c>
      <c r="AC283" s="234" t="s">
        <v>151</v>
      </c>
      <c r="AD283" s="104"/>
      <c r="AE283" s="67"/>
    </row>
    <row r="284" spans="2:31" ht="21" customHeight="1" thickBot="1">
      <c r="B284" s="43"/>
      <c r="C284" s="105"/>
      <c r="D284" s="106"/>
      <c r="E284" s="106" t="str">
        <f>E253:J253</f>
        <v>Komite sorumluları:</v>
      </c>
      <c r="F284" s="106" t="str">
        <f>F253:K253</f>
        <v>Dr. Bilge İpek Torun</v>
      </c>
      <c r="G284" s="106" t="str">
        <f>G253:L253</f>
        <v xml:space="preserve">Dr. Ekin Bilge </v>
      </c>
      <c r="H284" s="107"/>
      <c r="I284" s="65"/>
      <c r="J284" s="105"/>
      <c r="K284" s="106"/>
      <c r="L284" s="106" t="str">
        <f>L253:Q253</f>
        <v>Committee Chairman:</v>
      </c>
      <c r="M284" s="106" t="str">
        <f>M253:Q253</f>
        <v>Dr. Salim NEŞELİOĞLU</v>
      </c>
      <c r="N284" s="106" t="str">
        <f>N253:Q253</f>
        <v>Dr. Gülsüm AKDENİZ</v>
      </c>
      <c r="O284" s="107"/>
      <c r="P284" s="44"/>
      <c r="R284" s="43"/>
      <c r="S284" s="105"/>
      <c r="T284" s="106"/>
      <c r="U284" s="106" t="str">
        <f>U253:Z253</f>
        <v>Komite sorumluları:</v>
      </c>
      <c r="V284" s="106" t="str">
        <f>V253:AA253</f>
        <v>Dr. Salim NEŞELİOĞLU</v>
      </c>
      <c r="W284" s="106" t="str">
        <f>W253:AB253</f>
        <v>Dr. Gülsüm AKDENİZ</v>
      </c>
      <c r="X284" s="107"/>
      <c r="Y284" s="65"/>
      <c r="Z284" s="105"/>
      <c r="AA284" s="106"/>
      <c r="AB284" s="106" t="str">
        <f>AB253:AE253</f>
        <v>Committee Chairman:</v>
      </c>
      <c r="AC284" s="106" t="s">
        <v>1319</v>
      </c>
      <c r="AD284" s="106" t="s">
        <v>1271</v>
      </c>
      <c r="AE284" s="107"/>
    </row>
    <row r="285" spans="2:31" s="45" customFormat="1" ht="23.1" customHeight="1" thickBot="1">
      <c r="B285" s="43"/>
      <c r="C285" s="72"/>
      <c r="D285" s="73">
        <f>7+D254</f>
        <v>45971</v>
      </c>
      <c r="E285" s="73">
        <f>7+E254</f>
        <v>45972</v>
      </c>
      <c r="F285" s="73">
        <f>7+F254</f>
        <v>45973</v>
      </c>
      <c r="G285" s="73">
        <f>7+G254</f>
        <v>45974</v>
      </c>
      <c r="H285" s="73">
        <f>7+H254</f>
        <v>45975</v>
      </c>
      <c r="I285" s="74"/>
      <c r="J285" s="75"/>
      <c r="K285" s="76">
        <f>7+K254</f>
        <v>44515</v>
      </c>
      <c r="L285" s="76">
        <f>7+L254</f>
        <v>44516</v>
      </c>
      <c r="M285" s="76">
        <f>7+M254</f>
        <v>44517</v>
      </c>
      <c r="N285" s="76">
        <f>7+N254</f>
        <v>44518</v>
      </c>
      <c r="O285" s="76">
        <f>7+O254</f>
        <v>44519</v>
      </c>
      <c r="R285" s="43"/>
      <c r="S285" s="72"/>
      <c r="T285" s="73">
        <f>7+T254</f>
        <v>44515</v>
      </c>
      <c r="U285" s="73">
        <f>7+U254</f>
        <v>44516</v>
      </c>
      <c r="V285" s="73">
        <f>7+V254</f>
        <v>44517</v>
      </c>
      <c r="W285" s="73">
        <f>7+W254</f>
        <v>44518</v>
      </c>
      <c r="X285" s="73">
        <f>7+X254</f>
        <v>44519</v>
      </c>
      <c r="Y285" s="74"/>
      <c r="Z285" s="75"/>
      <c r="AA285" s="76" t="s">
        <v>1834</v>
      </c>
      <c r="AB285" s="76" t="s">
        <v>1835</v>
      </c>
      <c r="AC285" s="76" t="s">
        <v>1836</v>
      </c>
      <c r="AD285" s="76" t="s">
        <v>1837</v>
      </c>
      <c r="AE285" s="76" t="s">
        <v>1838</v>
      </c>
    </row>
    <row r="286" spans="2:31" ht="23.1" customHeight="1" thickBot="1">
      <c r="B286" s="43"/>
      <c r="C286" s="455" t="s">
        <v>155</v>
      </c>
      <c r="D286" s="427" t="s">
        <v>892</v>
      </c>
      <c r="E286" s="93" t="s">
        <v>995</v>
      </c>
      <c r="F286" s="115" t="s">
        <v>203</v>
      </c>
      <c r="G286" s="81" t="s">
        <v>25</v>
      </c>
      <c r="H286" s="427" t="s">
        <v>892</v>
      </c>
      <c r="J286" s="455" t="s">
        <v>155</v>
      </c>
      <c r="K286" s="81" t="s">
        <v>102</v>
      </c>
      <c r="L286" s="115" t="s">
        <v>339</v>
      </c>
      <c r="M286" s="427" t="s">
        <v>990</v>
      </c>
      <c r="N286" s="127" t="s">
        <v>370</v>
      </c>
      <c r="O286" s="427" t="s">
        <v>990</v>
      </c>
      <c r="Q286" s="190"/>
      <c r="R286" s="43"/>
      <c r="S286" s="455" t="s">
        <v>155</v>
      </c>
      <c r="T286" s="427" t="s">
        <v>892</v>
      </c>
      <c r="U286" s="81" t="s">
        <v>1468</v>
      </c>
      <c r="V286" s="81" t="s">
        <v>1468</v>
      </c>
      <c r="W286" s="78" t="s">
        <v>17</v>
      </c>
      <c r="X286" s="113" t="s">
        <v>369</v>
      </c>
      <c r="Z286" s="455" t="s">
        <v>155</v>
      </c>
      <c r="AA286" s="420" t="s">
        <v>990</v>
      </c>
      <c r="AB286" s="322"/>
      <c r="AC286" s="322"/>
      <c r="AD286" s="115" t="s">
        <v>204</v>
      </c>
      <c r="AE286" s="115" t="s">
        <v>204</v>
      </c>
    </row>
    <row r="287" spans="2:31" ht="23.1" customHeight="1" thickBot="1">
      <c r="B287" s="43"/>
      <c r="C287" s="455" t="s">
        <v>155</v>
      </c>
      <c r="D287" s="427"/>
      <c r="E287" s="95" t="s">
        <v>340</v>
      </c>
      <c r="F287" s="101" t="s">
        <v>389</v>
      </c>
      <c r="G287" s="86" t="s">
        <v>1035</v>
      </c>
      <c r="H287" s="427"/>
      <c r="J287" s="455" t="s">
        <v>155</v>
      </c>
      <c r="K287" s="86" t="s">
        <v>776</v>
      </c>
      <c r="L287" s="101" t="s">
        <v>374</v>
      </c>
      <c r="M287" s="427"/>
      <c r="N287" s="85" t="s">
        <v>375</v>
      </c>
      <c r="O287" s="427"/>
      <c r="R287" s="43"/>
      <c r="S287" s="455" t="s">
        <v>155</v>
      </c>
      <c r="T287" s="427"/>
      <c r="U287" s="86" t="s">
        <v>1565</v>
      </c>
      <c r="V287" s="86" t="s">
        <v>371</v>
      </c>
      <c r="W287" s="83" t="s">
        <v>389</v>
      </c>
      <c r="X287" s="85" t="s">
        <v>870</v>
      </c>
      <c r="Z287" s="455" t="s">
        <v>155</v>
      </c>
      <c r="AA287" s="421"/>
      <c r="AB287" s="321" t="s">
        <v>990</v>
      </c>
      <c r="AC287" s="321" t="s">
        <v>990</v>
      </c>
      <c r="AD287" s="101" t="s">
        <v>382</v>
      </c>
      <c r="AE287" s="101" t="s">
        <v>398</v>
      </c>
    </row>
    <row r="288" spans="2:31" ht="23.1" customHeight="1" thickBot="1">
      <c r="B288" s="43"/>
      <c r="C288" s="455"/>
      <c r="D288" s="427"/>
      <c r="E288" s="97" t="s">
        <v>347</v>
      </c>
      <c r="F288" s="102" t="s">
        <v>1012</v>
      </c>
      <c r="G288" s="91" t="s">
        <v>1033</v>
      </c>
      <c r="H288" s="427"/>
      <c r="J288" s="455"/>
      <c r="K288" s="91" t="s">
        <v>376</v>
      </c>
      <c r="L288" s="102" t="s">
        <v>307</v>
      </c>
      <c r="M288" s="427"/>
      <c r="N288" s="90" t="s">
        <v>378</v>
      </c>
      <c r="O288" s="427"/>
      <c r="R288" s="43"/>
      <c r="S288" s="455"/>
      <c r="T288" s="427"/>
      <c r="U288" s="91" t="s">
        <v>376</v>
      </c>
      <c r="V288" s="91" t="s">
        <v>376</v>
      </c>
      <c r="W288" s="88" t="s">
        <v>247</v>
      </c>
      <c r="X288" s="90" t="s">
        <v>377</v>
      </c>
      <c r="Z288" s="455"/>
      <c r="AA288" s="422"/>
      <c r="AB288" s="320"/>
      <c r="AC288" s="320"/>
      <c r="AD288" s="102" t="s">
        <v>1333</v>
      </c>
      <c r="AE288" s="102" t="s">
        <v>1333</v>
      </c>
    </row>
    <row r="289" spans="2:31" ht="23.1" customHeight="1" thickBot="1">
      <c r="B289" s="43"/>
      <c r="C289" s="455" t="s">
        <v>165</v>
      </c>
      <c r="D289" s="427" t="s">
        <v>892</v>
      </c>
      <c r="E289" s="93" t="s">
        <v>995</v>
      </c>
      <c r="F289" s="115" t="s">
        <v>203</v>
      </c>
      <c r="G289" s="81" t="s">
        <v>25</v>
      </c>
      <c r="H289" s="93" t="s">
        <v>995</v>
      </c>
      <c r="J289" s="455" t="s">
        <v>165</v>
      </c>
      <c r="K289" s="81" t="s">
        <v>102</v>
      </c>
      <c r="L289" s="115" t="s">
        <v>339</v>
      </c>
      <c r="M289" s="427" t="s">
        <v>990</v>
      </c>
      <c r="N289" s="127" t="s">
        <v>370</v>
      </c>
      <c r="O289" s="427" t="s">
        <v>990</v>
      </c>
      <c r="R289" s="43"/>
      <c r="S289" s="455" t="s">
        <v>165</v>
      </c>
      <c r="T289" s="427" t="s">
        <v>892</v>
      </c>
      <c r="U289" s="81" t="s">
        <v>1468</v>
      </c>
      <c r="V289" s="81" t="s">
        <v>1468</v>
      </c>
      <c r="W289" s="78" t="s">
        <v>17</v>
      </c>
      <c r="X289" s="113" t="s">
        <v>369</v>
      </c>
      <c r="Z289" s="455" t="s">
        <v>165</v>
      </c>
      <c r="AA289" s="130" t="s">
        <v>102</v>
      </c>
      <c r="AB289" s="322"/>
      <c r="AC289" s="322"/>
      <c r="AD289" s="115" t="s">
        <v>204</v>
      </c>
      <c r="AE289" s="115" t="s">
        <v>204</v>
      </c>
    </row>
    <row r="290" spans="2:31" ht="23.1" customHeight="1" thickBot="1">
      <c r="B290" s="43"/>
      <c r="C290" s="455"/>
      <c r="D290" s="427"/>
      <c r="E290" s="95" t="s">
        <v>340</v>
      </c>
      <c r="F290" s="101" t="s">
        <v>389</v>
      </c>
      <c r="G290" s="86" t="s">
        <v>1035</v>
      </c>
      <c r="H290" s="95" t="s">
        <v>390</v>
      </c>
      <c r="J290" s="455"/>
      <c r="K290" s="86" t="s">
        <v>776</v>
      </c>
      <c r="L290" s="101" t="s">
        <v>374</v>
      </c>
      <c r="M290" s="427"/>
      <c r="N290" s="85" t="s">
        <v>375</v>
      </c>
      <c r="O290" s="427"/>
      <c r="R290" s="43"/>
      <c r="S290" s="455"/>
      <c r="T290" s="427"/>
      <c r="U290" s="86" t="s">
        <v>1565</v>
      </c>
      <c r="V290" s="86" t="s">
        <v>371</v>
      </c>
      <c r="W290" s="83" t="s">
        <v>389</v>
      </c>
      <c r="X290" s="85" t="s">
        <v>372</v>
      </c>
      <c r="Z290" s="455"/>
      <c r="AA290" s="131" t="s">
        <v>1564</v>
      </c>
      <c r="AB290" s="321" t="s">
        <v>990</v>
      </c>
      <c r="AC290" s="321" t="s">
        <v>990</v>
      </c>
      <c r="AD290" s="101" t="s">
        <v>382</v>
      </c>
      <c r="AE290" s="101" t="s">
        <v>398</v>
      </c>
    </row>
    <row r="291" spans="2:31" ht="23.1" customHeight="1" thickBot="1">
      <c r="B291" s="43"/>
      <c r="C291" s="455"/>
      <c r="D291" s="427"/>
      <c r="E291" s="97" t="s">
        <v>347</v>
      </c>
      <c r="F291" s="102" t="s">
        <v>1012</v>
      </c>
      <c r="G291" s="91" t="s">
        <v>625</v>
      </c>
      <c r="H291" s="97" t="s">
        <v>1769</v>
      </c>
      <c r="J291" s="455"/>
      <c r="K291" s="91" t="s">
        <v>376</v>
      </c>
      <c r="L291" s="102" t="s">
        <v>179</v>
      </c>
      <c r="M291" s="427"/>
      <c r="N291" s="90" t="s">
        <v>378</v>
      </c>
      <c r="O291" s="427"/>
      <c r="R291" s="43"/>
      <c r="S291" s="455"/>
      <c r="T291" s="427"/>
      <c r="U291" s="91" t="s">
        <v>376</v>
      </c>
      <c r="V291" s="91" t="s">
        <v>376</v>
      </c>
      <c r="W291" s="88" t="s">
        <v>247</v>
      </c>
      <c r="X291" s="90" t="s">
        <v>377</v>
      </c>
      <c r="Z291" s="455"/>
      <c r="AA291" s="91" t="s">
        <v>625</v>
      </c>
      <c r="AB291" s="320"/>
      <c r="AC291" s="320"/>
      <c r="AD291" s="102" t="s">
        <v>1333</v>
      </c>
      <c r="AE291" s="102" t="s">
        <v>1333</v>
      </c>
    </row>
    <row r="292" spans="2:31" ht="23.1" customHeight="1" thickBot="1">
      <c r="B292" s="43"/>
      <c r="C292" s="471" t="s">
        <v>168</v>
      </c>
      <c r="D292" s="79" t="s">
        <v>169</v>
      </c>
      <c r="E292" s="79" t="s">
        <v>987</v>
      </c>
      <c r="F292" s="115" t="s">
        <v>190</v>
      </c>
      <c r="G292" s="79" t="s">
        <v>987</v>
      </c>
      <c r="H292" s="93" t="s">
        <v>995</v>
      </c>
      <c r="J292" s="471" t="s">
        <v>168</v>
      </c>
      <c r="K292" s="79" t="s">
        <v>156</v>
      </c>
      <c r="L292" s="100" t="s">
        <v>350</v>
      </c>
      <c r="M292" s="78" t="s">
        <v>97</v>
      </c>
      <c r="N292" s="127" t="s">
        <v>370</v>
      </c>
      <c r="O292" s="427" t="s">
        <v>990</v>
      </c>
      <c r="R292" s="43"/>
      <c r="S292" s="471" t="s">
        <v>168</v>
      </c>
      <c r="T292" s="78" t="s">
        <v>1485</v>
      </c>
      <c r="U292" s="79" t="s">
        <v>1486</v>
      </c>
      <c r="V292" s="79" t="s">
        <v>1486</v>
      </c>
      <c r="W292" s="81" t="s">
        <v>33</v>
      </c>
      <c r="X292" s="113" t="s">
        <v>369</v>
      </c>
      <c r="Z292" s="471" t="s">
        <v>168</v>
      </c>
      <c r="AA292" s="81" t="s">
        <v>102</v>
      </c>
      <c r="AB292" s="79" t="s">
        <v>156</v>
      </c>
      <c r="AC292" s="78" t="s">
        <v>1498</v>
      </c>
      <c r="AD292" s="100" t="s">
        <v>1562</v>
      </c>
      <c r="AE292" s="100" t="s">
        <v>1562</v>
      </c>
    </row>
    <row r="293" spans="2:31" ht="23.1" customHeight="1" thickBot="1">
      <c r="B293" s="43"/>
      <c r="C293" s="471"/>
      <c r="D293" s="84" t="s">
        <v>399</v>
      </c>
      <c r="E293" s="84" t="s">
        <v>803</v>
      </c>
      <c r="F293" s="101" t="s">
        <v>389</v>
      </c>
      <c r="G293" s="84" t="s">
        <v>804</v>
      </c>
      <c r="H293" s="95" t="s">
        <v>390</v>
      </c>
      <c r="J293" s="471"/>
      <c r="K293" s="84" t="s">
        <v>381</v>
      </c>
      <c r="L293" s="101" t="s">
        <v>374</v>
      </c>
      <c r="M293" s="83" t="s">
        <v>382</v>
      </c>
      <c r="N293" s="85" t="s">
        <v>375</v>
      </c>
      <c r="O293" s="427"/>
      <c r="R293" s="43"/>
      <c r="S293" s="471"/>
      <c r="T293" s="83" t="s">
        <v>380</v>
      </c>
      <c r="U293" s="84" t="s">
        <v>1561</v>
      </c>
      <c r="V293" s="84" t="s">
        <v>1559</v>
      </c>
      <c r="W293" s="86" t="s">
        <v>371</v>
      </c>
      <c r="X293" s="85" t="s">
        <v>870</v>
      </c>
      <c r="Z293" s="471"/>
      <c r="AA293" s="86" t="s">
        <v>1566</v>
      </c>
      <c r="AB293" s="84" t="s">
        <v>1718</v>
      </c>
      <c r="AC293" s="83" t="s">
        <v>1557</v>
      </c>
      <c r="AD293" s="101" t="s">
        <v>382</v>
      </c>
      <c r="AE293" s="101" t="s">
        <v>398</v>
      </c>
    </row>
    <row r="294" spans="2:31" ht="23.1" customHeight="1" thickBot="1">
      <c r="B294" s="43"/>
      <c r="C294" s="471"/>
      <c r="D294" s="84" t="s">
        <v>178</v>
      </c>
      <c r="E294" s="84" t="s">
        <v>178</v>
      </c>
      <c r="F294" s="102" t="s">
        <v>1012</v>
      </c>
      <c r="G294" s="84" t="s">
        <v>178</v>
      </c>
      <c r="H294" s="97" t="s">
        <v>1769</v>
      </c>
      <c r="J294" s="471"/>
      <c r="K294" s="146" t="s">
        <v>598</v>
      </c>
      <c r="L294" s="102" t="s">
        <v>179</v>
      </c>
      <c r="M294" s="88" t="s">
        <v>179</v>
      </c>
      <c r="N294" s="90" t="s">
        <v>378</v>
      </c>
      <c r="O294" s="427"/>
      <c r="R294" s="43"/>
      <c r="S294" s="471"/>
      <c r="T294" s="88" t="s">
        <v>247</v>
      </c>
      <c r="U294" s="89" t="s">
        <v>178</v>
      </c>
      <c r="V294" s="89" t="s">
        <v>176</v>
      </c>
      <c r="W294" s="91" t="s">
        <v>376</v>
      </c>
      <c r="X294" s="90" t="s">
        <v>377</v>
      </c>
      <c r="Z294" s="471"/>
      <c r="AA294" s="91" t="s">
        <v>625</v>
      </c>
      <c r="AB294" s="89" t="s">
        <v>1440</v>
      </c>
      <c r="AC294" s="88" t="s">
        <v>1319</v>
      </c>
      <c r="AD294" s="102" t="s">
        <v>1333</v>
      </c>
      <c r="AE294" s="102" t="s">
        <v>1333</v>
      </c>
    </row>
    <row r="295" spans="2:31" ht="23.1" customHeight="1" thickBot="1">
      <c r="B295" s="43"/>
      <c r="C295" s="471" t="s">
        <v>180</v>
      </c>
      <c r="D295" s="79" t="s">
        <v>169</v>
      </c>
      <c r="E295" s="79" t="s">
        <v>987</v>
      </c>
      <c r="F295" s="115" t="s">
        <v>190</v>
      </c>
      <c r="G295" s="79" t="s">
        <v>987</v>
      </c>
      <c r="H295" s="79" t="s">
        <v>987</v>
      </c>
      <c r="J295" s="471" t="s">
        <v>180</v>
      </c>
      <c r="K295" s="79" t="s">
        <v>156</v>
      </c>
      <c r="L295" s="100" t="s">
        <v>357</v>
      </c>
      <c r="M295" s="78" t="s">
        <v>97</v>
      </c>
      <c r="N295" s="127" t="s">
        <v>370</v>
      </c>
      <c r="O295" s="427" t="s">
        <v>990</v>
      </c>
      <c r="R295" s="43"/>
      <c r="S295" s="471" t="s">
        <v>180</v>
      </c>
      <c r="T295" s="78" t="s">
        <v>1485</v>
      </c>
      <c r="U295" s="79" t="s">
        <v>1486</v>
      </c>
      <c r="V295" s="79" t="s">
        <v>1486</v>
      </c>
      <c r="W295" s="81" t="s">
        <v>33</v>
      </c>
      <c r="X295" s="113" t="s">
        <v>369</v>
      </c>
      <c r="Z295" s="471" t="s">
        <v>180</v>
      </c>
      <c r="AA295" s="79" t="s">
        <v>156</v>
      </c>
      <c r="AB295" s="79" t="s">
        <v>156</v>
      </c>
      <c r="AC295" s="78" t="s">
        <v>1498</v>
      </c>
      <c r="AD295" s="100" t="s">
        <v>191</v>
      </c>
      <c r="AE295" s="100" t="s">
        <v>191</v>
      </c>
    </row>
    <row r="296" spans="2:31" ht="23.1" customHeight="1" thickBot="1">
      <c r="B296" s="43"/>
      <c r="C296" s="471"/>
      <c r="D296" s="84" t="s">
        <v>399</v>
      </c>
      <c r="E296" s="84" t="s">
        <v>803</v>
      </c>
      <c r="F296" s="101" t="s">
        <v>389</v>
      </c>
      <c r="G296" s="84" t="s">
        <v>804</v>
      </c>
      <c r="H296" s="84" t="s">
        <v>1253</v>
      </c>
      <c r="J296" s="471"/>
      <c r="K296" s="84" t="s">
        <v>381</v>
      </c>
      <c r="L296" s="101" t="s">
        <v>374</v>
      </c>
      <c r="M296" s="83" t="s">
        <v>382</v>
      </c>
      <c r="N296" s="85" t="s">
        <v>375</v>
      </c>
      <c r="O296" s="427"/>
      <c r="R296" s="43"/>
      <c r="S296" s="471"/>
      <c r="T296" s="83" t="s">
        <v>380</v>
      </c>
      <c r="U296" s="84" t="s">
        <v>798</v>
      </c>
      <c r="V296" s="84" t="s">
        <v>1559</v>
      </c>
      <c r="W296" s="86" t="s">
        <v>371</v>
      </c>
      <c r="X296" s="85" t="s">
        <v>870</v>
      </c>
      <c r="Z296" s="471"/>
      <c r="AA296" s="84" t="s">
        <v>1558</v>
      </c>
      <c r="AB296" s="84" t="s">
        <v>1553</v>
      </c>
      <c r="AC296" s="83" t="s">
        <v>1557</v>
      </c>
      <c r="AD296" s="101" t="s">
        <v>382</v>
      </c>
      <c r="AE296" s="101" t="s">
        <v>398</v>
      </c>
    </row>
    <row r="297" spans="2:31" ht="23.1" customHeight="1" thickBot="1">
      <c r="B297" s="43"/>
      <c r="C297" s="471"/>
      <c r="D297" s="89" t="s">
        <v>178</v>
      </c>
      <c r="E297" s="84" t="s">
        <v>178</v>
      </c>
      <c r="F297" s="102" t="s">
        <v>1012</v>
      </c>
      <c r="G297" s="84" t="s">
        <v>178</v>
      </c>
      <c r="H297" s="84" t="s">
        <v>178</v>
      </c>
      <c r="J297" s="471"/>
      <c r="K297" s="146" t="s">
        <v>598</v>
      </c>
      <c r="L297" s="102" t="s">
        <v>179</v>
      </c>
      <c r="M297" s="88" t="s">
        <v>179</v>
      </c>
      <c r="N297" s="90" t="s">
        <v>378</v>
      </c>
      <c r="O297" s="427"/>
      <c r="R297" s="43"/>
      <c r="S297" s="471"/>
      <c r="T297" s="88" t="s">
        <v>247</v>
      </c>
      <c r="U297" s="89" t="s">
        <v>178</v>
      </c>
      <c r="V297" s="89" t="s">
        <v>176</v>
      </c>
      <c r="W297" s="91" t="s">
        <v>376</v>
      </c>
      <c r="X297" s="90" t="s">
        <v>377</v>
      </c>
      <c r="Z297" s="471"/>
      <c r="AA297" s="89" t="s">
        <v>1440</v>
      </c>
      <c r="AB297" s="89" t="s">
        <v>1440</v>
      </c>
      <c r="AC297" s="88" t="s">
        <v>1319</v>
      </c>
      <c r="AD297" s="102" t="s">
        <v>1333</v>
      </c>
      <c r="AE297" s="102" t="s">
        <v>1333</v>
      </c>
    </row>
    <row r="298" spans="2:31" s="44" customFormat="1" ht="23.1" customHeight="1" thickBot="1">
      <c r="B298" s="43"/>
      <c r="C298" s="224" t="s">
        <v>185</v>
      </c>
      <c r="E298" s="221" t="s">
        <v>186</v>
      </c>
      <c r="F298" s="221" t="s">
        <v>186</v>
      </c>
      <c r="G298" s="221" t="s">
        <v>186</v>
      </c>
      <c r="H298" s="221" t="s">
        <v>186</v>
      </c>
      <c r="I298" s="74"/>
      <c r="J298" s="224" t="s">
        <v>185</v>
      </c>
      <c r="K298" s="225" t="s">
        <v>187</v>
      </c>
      <c r="L298" s="221" t="s">
        <v>187</v>
      </c>
      <c r="M298" s="224" t="s">
        <v>187</v>
      </c>
      <c r="N298" s="221" t="s">
        <v>187</v>
      </c>
      <c r="O298" s="221" t="s">
        <v>187</v>
      </c>
      <c r="R298" s="43"/>
      <c r="S298" s="224" t="s">
        <v>185</v>
      </c>
      <c r="T298" s="220" t="s">
        <v>186</v>
      </c>
      <c r="U298" s="221" t="s">
        <v>186</v>
      </c>
      <c r="V298" s="221" t="s">
        <v>186</v>
      </c>
      <c r="W298" s="221" t="s">
        <v>186</v>
      </c>
      <c r="X298" s="221" t="s">
        <v>186</v>
      </c>
      <c r="Y298" s="74"/>
      <c r="Z298" s="224" t="s">
        <v>185</v>
      </c>
      <c r="AA298" s="225" t="s">
        <v>187</v>
      </c>
      <c r="AB298" s="221" t="s">
        <v>187</v>
      </c>
      <c r="AC298" s="224" t="s">
        <v>187</v>
      </c>
      <c r="AE298" s="221" t="s">
        <v>187</v>
      </c>
    </row>
    <row r="299" spans="2:31" ht="23.1" customHeight="1" thickBot="1">
      <c r="B299" s="43"/>
      <c r="C299" s="471" t="s">
        <v>188</v>
      </c>
      <c r="D299" s="78" t="s">
        <v>17</v>
      </c>
      <c r="E299" s="81" t="s">
        <v>33</v>
      </c>
      <c r="F299" s="334"/>
      <c r="G299" s="115" t="s">
        <v>203</v>
      </c>
      <c r="H299" s="79" t="s">
        <v>169</v>
      </c>
      <c r="J299" s="455" t="s">
        <v>188</v>
      </c>
      <c r="K299" s="78" t="s">
        <v>979</v>
      </c>
      <c r="L299" s="79" t="s">
        <v>978</v>
      </c>
      <c r="M299" s="81" t="s">
        <v>977</v>
      </c>
      <c r="N299" s="127" t="s">
        <v>384</v>
      </c>
      <c r="O299" s="115" t="s">
        <v>339</v>
      </c>
      <c r="R299" s="43"/>
      <c r="S299" s="471" t="s">
        <v>188</v>
      </c>
      <c r="T299" s="115" t="s">
        <v>258</v>
      </c>
      <c r="U299" s="139" t="s">
        <v>169</v>
      </c>
      <c r="V299" s="427" t="s">
        <v>892</v>
      </c>
      <c r="W299" s="115" t="s">
        <v>258</v>
      </c>
      <c r="X299" s="113" t="s">
        <v>383</v>
      </c>
      <c r="Z299" s="455" t="s">
        <v>188</v>
      </c>
      <c r="AA299" s="79" t="s">
        <v>156</v>
      </c>
      <c r="AB299" s="79" t="s">
        <v>1462</v>
      </c>
      <c r="AC299" s="416" t="s">
        <v>2137</v>
      </c>
      <c r="AD299" s="322"/>
      <c r="AE299" s="115" t="s">
        <v>204</v>
      </c>
    </row>
    <row r="300" spans="2:31" ht="23.1" customHeight="1" thickBot="1">
      <c r="B300" s="43"/>
      <c r="C300" s="471"/>
      <c r="D300" s="83" t="s">
        <v>411</v>
      </c>
      <c r="E300" s="86" t="s">
        <v>1034</v>
      </c>
      <c r="F300" s="381" t="s">
        <v>1257</v>
      </c>
      <c r="G300" s="101" t="s">
        <v>396</v>
      </c>
      <c r="H300" s="84" t="s">
        <v>805</v>
      </c>
      <c r="J300" s="455"/>
      <c r="K300" s="83" t="s">
        <v>374</v>
      </c>
      <c r="L300" s="84" t="s">
        <v>800</v>
      </c>
      <c r="M300" s="86" t="s">
        <v>373</v>
      </c>
      <c r="N300" s="85" t="s">
        <v>375</v>
      </c>
      <c r="O300" s="101" t="s">
        <v>382</v>
      </c>
      <c r="R300" s="43"/>
      <c r="S300" s="471"/>
      <c r="T300" s="101" t="s">
        <v>869</v>
      </c>
      <c r="U300" s="140" t="s">
        <v>385</v>
      </c>
      <c r="V300" s="427"/>
      <c r="W300" s="101" t="s">
        <v>386</v>
      </c>
      <c r="X300" s="85" t="s">
        <v>870</v>
      </c>
      <c r="Z300" s="455"/>
      <c r="AA300" s="84" t="s">
        <v>1558</v>
      </c>
      <c r="AB300" s="84" t="s">
        <v>802</v>
      </c>
      <c r="AC300" s="429"/>
      <c r="AD300" s="321" t="s">
        <v>990</v>
      </c>
      <c r="AE300" s="101" t="s">
        <v>393</v>
      </c>
    </row>
    <row r="301" spans="2:31" ht="23.1" customHeight="1" thickBot="1">
      <c r="B301" s="43"/>
      <c r="C301" s="471"/>
      <c r="D301" s="88" t="s">
        <v>247</v>
      </c>
      <c r="E301" s="91" t="s">
        <v>625</v>
      </c>
      <c r="F301" s="335"/>
      <c r="G301" s="102" t="s">
        <v>1012</v>
      </c>
      <c r="H301" s="89" t="s">
        <v>178</v>
      </c>
      <c r="J301" s="455"/>
      <c r="K301" s="88" t="s">
        <v>179</v>
      </c>
      <c r="L301" s="89" t="s">
        <v>387</v>
      </c>
      <c r="M301" s="91" t="s">
        <v>376</v>
      </c>
      <c r="N301" s="90" t="s">
        <v>378</v>
      </c>
      <c r="O301" s="102" t="s">
        <v>307</v>
      </c>
      <c r="R301" s="43"/>
      <c r="S301" s="471"/>
      <c r="T301" s="102" t="s">
        <v>1551</v>
      </c>
      <c r="U301" s="123" t="s">
        <v>176</v>
      </c>
      <c r="V301" s="427"/>
      <c r="W301" s="102" t="s">
        <v>1329</v>
      </c>
      <c r="X301" s="90" t="s">
        <v>377</v>
      </c>
      <c r="Z301" s="455"/>
      <c r="AA301" s="89" t="s">
        <v>1440</v>
      </c>
      <c r="AB301" s="89" t="s">
        <v>1440</v>
      </c>
      <c r="AC301" s="430"/>
      <c r="AD301" s="320"/>
      <c r="AE301" s="102" t="s">
        <v>1333</v>
      </c>
    </row>
    <row r="302" spans="2:31" ht="23.1" customHeight="1" thickBot="1">
      <c r="B302" s="43"/>
      <c r="C302" s="416" t="s">
        <v>200</v>
      </c>
      <c r="D302" s="78" t="s">
        <v>17</v>
      </c>
      <c r="E302" s="81" t="s">
        <v>33</v>
      </c>
      <c r="F302" s="334"/>
      <c r="G302" s="115" t="s">
        <v>203</v>
      </c>
      <c r="H302" s="79" t="s">
        <v>987</v>
      </c>
      <c r="J302" s="416" t="s">
        <v>200</v>
      </c>
      <c r="K302" s="78" t="s">
        <v>979</v>
      </c>
      <c r="L302" s="79" t="s">
        <v>978</v>
      </c>
      <c r="M302" s="81" t="s">
        <v>977</v>
      </c>
      <c r="N302" s="127" t="s">
        <v>384</v>
      </c>
      <c r="O302" s="115" t="s">
        <v>339</v>
      </c>
      <c r="R302" s="43"/>
      <c r="S302" s="416" t="s">
        <v>200</v>
      </c>
      <c r="T302" s="115" t="s">
        <v>258</v>
      </c>
      <c r="U302" s="79" t="s">
        <v>169</v>
      </c>
      <c r="V302" s="427" t="s">
        <v>892</v>
      </c>
      <c r="W302" s="115" t="s">
        <v>258</v>
      </c>
      <c r="X302" s="113" t="s">
        <v>383</v>
      </c>
      <c r="Z302" s="416" t="s">
        <v>200</v>
      </c>
      <c r="AA302" s="322"/>
      <c r="AB302" s="79" t="s">
        <v>1462</v>
      </c>
      <c r="AC302" s="416" t="s">
        <v>2137</v>
      </c>
      <c r="AD302" s="322"/>
      <c r="AE302" s="115" t="s">
        <v>204</v>
      </c>
    </row>
    <row r="303" spans="2:31" ht="23.1" customHeight="1" thickBot="1">
      <c r="B303" s="43"/>
      <c r="C303" s="416"/>
      <c r="D303" s="83" t="s">
        <v>411</v>
      </c>
      <c r="E303" s="86" t="s">
        <v>1034</v>
      </c>
      <c r="F303" s="381" t="s">
        <v>1257</v>
      </c>
      <c r="G303" s="101" t="s">
        <v>396</v>
      </c>
      <c r="H303" s="84" t="s">
        <v>805</v>
      </c>
      <c r="J303" s="416"/>
      <c r="K303" s="83" t="s">
        <v>374</v>
      </c>
      <c r="L303" s="84" t="s">
        <v>800</v>
      </c>
      <c r="M303" s="86" t="s">
        <v>373</v>
      </c>
      <c r="N303" s="85" t="s">
        <v>375</v>
      </c>
      <c r="O303" s="101" t="s">
        <v>382</v>
      </c>
      <c r="R303" s="43"/>
      <c r="S303" s="416"/>
      <c r="T303" s="101" t="s">
        <v>869</v>
      </c>
      <c r="U303" s="84" t="s">
        <v>385</v>
      </c>
      <c r="V303" s="427"/>
      <c r="W303" s="101" t="s">
        <v>386</v>
      </c>
      <c r="X303" s="85" t="s">
        <v>870</v>
      </c>
      <c r="Z303" s="416"/>
      <c r="AA303" s="321" t="s">
        <v>990</v>
      </c>
      <c r="AB303" s="84" t="s">
        <v>802</v>
      </c>
      <c r="AC303" s="429"/>
      <c r="AD303" s="321" t="s">
        <v>990</v>
      </c>
      <c r="AE303" s="101" t="s">
        <v>393</v>
      </c>
    </row>
    <row r="304" spans="2:31" ht="23.1" customHeight="1" thickBot="1">
      <c r="B304" s="43"/>
      <c r="C304" s="416"/>
      <c r="D304" s="88" t="s">
        <v>247</v>
      </c>
      <c r="E304" s="91" t="s">
        <v>625</v>
      </c>
      <c r="F304" s="335" t="s">
        <v>2110</v>
      </c>
      <c r="G304" s="102" t="s">
        <v>1012</v>
      </c>
      <c r="H304" s="89" t="s">
        <v>178</v>
      </c>
      <c r="J304" s="416"/>
      <c r="K304" s="88" t="s">
        <v>179</v>
      </c>
      <c r="L304" s="89" t="s">
        <v>387</v>
      </c>
      <c r="M304" s="91" t="s">
        <v>376</v>
      </c>
      <c r="N304" s="90" t="s">
        <v>378</v>
      </c>
      <c r="O304" s="102" t="s">
        <v>179</v>
      </c>
      <c r="R304" s="43"/>
      <c r="S304" s="416"/>
      <c r="T304" s="102" t="s">
        <v>1551</v>
      </c>
      <c r="U304" s="89" t="s">
        <v>176</v>
      </c>
      <c r="V304" s="427"/>
      <c r="W304" s="102" t="s">
        <v>1329</v>
      </c>
      <c r="X304" s="90" t="s">
        <v>377</v>
      </c>
      <c r="Z304" s="416"/>
      <c r="AA304" s="320"/>
      <c r="AB304" s="89" t="s">
        <v>1440</v>
      </c>
      <c r="AC304" s="430"/>
      <c r="AD304" s="320"/>
      <c r="AE304" s="102" t="s">
        <v>1333</v>
      </c>
    </row>
    <row r="305" spans="2:31" ht="23.1" customHeight="1" thickBot="1">
      <c r="B305" s="43"/>
      <c r="C305" s="416" t="s">
        <v>201</v>
      </c>
      <c r="D305" s="427" t="s">
        <v>892</v>
      </c>
      <c r="E305" s="427" t="s">
        <v>892</v>
      </c>
      <c r="F305" s="455" t="s">
        <v>1256</v>
      </c>
      <c r="G305" s="115" t="s">
        <v>190</v>
      </c>
      <c r="H305" s="427" t="s">
        <v>892</v>
      </c>
      <c r="J305" s="416" t="s">
        <v>201</v>
      </c>
      <c r="K305" s="427" t="s">
        <v>990</v>
      </c>
      <c r="L305" s="81" t="s">
        <v>977</v>
      </c>
      <c r="M305" s="427" t="s">
        <v>990</v>
      </c>
      <c r="N305" s="127" t="s">
        <v>384</v>
      </c>
      <c r="O305" s="100" t="s">
        <v>350</v>
      </c>
      <c r="R305" s="43"/>
      <c r="S305" s="416" t="s">
        <v>201</v>
      </c>
      <c r="T305" s="115" t="s">
        <v>267</v>
      </c>
      <c r="U305" s="427" t="s">
        <v>892</v>
      </c>
      <c r="V305" s="427" t="s">
        <v>892</v>
      </c>
      <c r="W305" s="115" t="s">
        <v>267</v>
      </c>
      <c r="X305" s="113" t="s">
        <v>383</v>
      </c>
      <c r="Z305" s="416" t="s">
        <v>201</v>
      </c>
      <c r="AA305" s="322"/>
      <c r="AB305" s="322"/>
      <c r="AC305" s="416" t="s">
        <v>2138</v>
      </c>
      <c r="AD305" s="420" t="s">
        <v>990</v>
      </c>
      <c r="AE305" s="100" t="s">
        <v>1562</v>
      </c>
    </row>
    <row r="306" spans="2:31" ht="23.1" customHeight="1" thickBot="1">
      <c r="B306" s="43"/>
      <c r="C306" s="416"/>
      <c r="D306" s="427"/>
      <c r="E306" s="427"/>
      <c r="F306" s="427"/>
      <c r="G306" s="101" t="s">
        <v>396</v>
      </c>
      <c r="H306" s="427"/>
      <c r="J306" s="416"/>
      <c r="K306" s="427"/>
      <c r="L306" s="86" t="s">
        <v>373</v>
      </c>
      <c r="M306" s="427"/>
      <c r="N306" s="85" t="s">
        <v>375</v>
      </c>
      <c r="O306" s="101" t="s">
        <v>382</v>
      </c>
      <c r="R306" s="43"/>
      <c r="S306" s="416"/>
      <c r="T306" s="101" t="s">
        <v>869</v>
      </c>
      <c r="U306" s="427"/>
      <c r="V306" s="427"/>
      <c r="W306" s="101" t="s">
        <v>386</v>
      </c>
      <c r="X306" s="85" t="s">
        <v>870</v>
      </c>
      <c r="Z306" s="416"/>
      <c r="AA306" s="321" t="s">
        <v>990</v>
      </c>
      <c r="AB306" s="321" t="s">
        <v>990</v>
      </c>
      <c r="AC306" s="429"/>
      <c r="AD306" s="421"/>
      <c r="AE306" s="101" t="s">
        <v>393</v>
      </c>
    </row>
    <row r="307" spans="2:31" ht="23.1" customHeight="1" thickBot="1">
      <c r="B307" s="43"/>
      <c r="C307" s="224"/>
      <c r="D307" s="427"/>
      <c r="E307" s="427"/>
      <c r="F307" s="427"/>
      <c r="G307" s="102" t="s">
        <v>1012</v>
      </c>
      <c r="H307" s="427"/>
      <c r="J307" s="224"/>
      <c r="K307" s="427"/>
      <c r="L307" s="91" t="s">
        <v>376</v>
      </c>
      <c r="M307" s="427"/>
      <c r="N307" s="90" t="s">
        <v>378</v>
      </c>
      <c r="O307" s="102" t="s">
        <v>179</v>
      </c>
      <c r="R307" s="43"/>
      <c r="S307" s="224"/>
      <c r="T307" s="102" t="s">
        <v>1551</v>
      </c>
      <c r="U307" s="427"/>
      <c r="V307" s="427"/>
      <c r="W307" s="102" t="s">
        <v>1329</v>
      </c>
      <c r="X307" s="90" t="s">
        <v>377</v>
      </c>
      <c r="Z307" s="224"/>
      <c r="AA307" s="320"/>
      <c r="AB307" s="320"/>
      <c r="AC307" s="430"/>
      <c r="AD307" s="422"/>
      <c r="AE307" s="102" t="s">
        <v>1333</v>
      </c>
    </row>
    <row r="308" spans="2:31" ht="23.1" customHeight="1" thickBot="1">
      <c r="B308" s="43"/>
      <c r="C308" s="220"/>
      <c r="D308" s="427" t="s">
        <v>892</v>
      </c>
      <c r="E308" s="427" t="s">
        <v>892</v>
      </c>
      <c r="F308" s="455" t="s">
        <v>1256</v>
      </c>
      <c r="G308" s="115" t="s">
        <v>190</v>
      </c>
      <c r="H308" s="427" t="s">
        <v>892</v>
      </c>
      <c r="J308" s="220"/>
      <c r="K308" s="427" t="s">
        <v>990</v>
      </c>
      <c r="L308" s="81" t="s">
        <v>977</v>
      </c>
      <c r="M308" s="427" t="s">
        <v>990</v>
      </c>
      <c r="N308" s="127" t="s">
        <v>384</v>
      </c>
      <c r="O308" s="100" t="s">
        <v>357</v>
      </c>
      <c r="R308" s="43"/>
      <c r="S308" s="220"/>
      <c r="T308" s="115" t="s">
        <v>267</v>
      </c>
      <c r="U308" s="427" t="s">
        <v>892</v>
      </c>
      <c r="V308" s="427" t="s">
        <v>892</v>
      </c>
      <c r="W308" s="115" t="s">
        <v>1552</v>
      </c>
      <c r="X308" s="113" t="s">
        <v>383</v>
      </c>
      <c r="Z308" s="220"/>
      <c r="AA308" s="420" t="s">
        <v>990</v>
      </c>
      <c r="AB308" s="322"/>
      <c r="AC308" s="416" t="s">
        <v>2139</v>
      </c>
      <c r="AD308" s="420" t="s">
        <v>990</v>
      </c>
      <c r="AE308" s="100" t="s">
        <v>191</v>
      </c>
    </row>
    <row r="309" spans="2:31" ht="23.1" customHeight="1" thickBot="1">
      <c r="B309" s="43"/>
      <c r="C309" s="225" t="s">
        <v>206</v>
      </c>
      <c r="D309" s="427"/>
      <c r="E309" s="427"/>
      <c r="F309" s="427"/>
      <c r="G309" s="101" t="s">
        <v>396</v>
      </c>
      <c r="H309" s="427"/>
      <c r="J309" s="225" t="s">
        <v>206</v>
      </c>
      <c r="K309" s="427"/>
      <c r="L309" s="86" t="s">
        <v>373</v>
      </c>
      <c r="M309" s="427"/>
      <c r="N309" s="85" t="s">
        <v>375</v>
      </c>
      <c r="O309" s="101" t="s">
        <v>382</v>
      </c>
      <c r="R309" s="43"/>
      <c r="S309" s="225" t="s">
        <v>206</v>
      </c>
      <c r="T309" s="101" t="s">
        <v>869</v>
      </c>
      <c r="U309" s="427"/>
      <c r="V309" s="427"/>
      <c r="W309" s="101" t="s">
        <v>386</v>
      </c>
      <c r="X309" s="85" t="s">
        <v>870</v>
      </c>
      <c r="Z309" s="225" t="s">
        <v>206</v>
      </c>
      <c r="AA309" s="421"/>
      <c r="AB309" s="321" t="s">
        <v>990</v>
      </c>
      <c r="AC309" s="429"/>
      <c r="AD309" s="421"/>
      <c r="AE309" s="101" t="s">
        <v>393</v>
      </c>
    </row>
    <row r="310" spans="2:31" ht="23.1" customHeight="1" thickBot="1">
      <c r="B310" s="43"/>
      <c r="C310" s="128"/>
      <c r="D310" s="427"/>
      <c r="E310" s="427"/>
      <c r="F310" s="427"/>
      <c r="G310" s="102" t="s">
        <v>1012</v>
      </c>
      <c r="H310" s="427"/>
      <c r="J310" s="128"/>
      <c r="K310" s="427"/>
      <c r="L310" s="91" t="s">
        <v>376</v>
      </c>
      <c r="M310" s="427"/>
      <c r="N310" s="90" t="s">
        <v>378</v>
      </c>
      <c r="O310" s="102" t="s">
        <v>179</v>
      </c>
      <c r="R310" s="43"/>
      <c r="S310" s="128"/>
      <c r="T310" s="102" t="s">
        <v>1551</v>
      </c>
      <c r="U310" s="427"/>
      <c r="V310" s="427"/>
      <c r="W310" s="102" t="s">
        <v>1329</v>
      </c>
      <c r="X310" s="90" t="s">
        <v>377</v>
      </c>
      <c r="Z310" s="128"/>
      <c r="AA310" s="422"/>
      <c r="AB310" s="320"/>
      <c r="AC310" s="430"/>
      <c r="AD310" s="422"/>
      <c r="AE310" s="102" t="s">
        <v>1333</v>
      </c>
    </row>
    <row r="311" spans="2:31" ht="23.1" customHeight="1" thickBot="1">
      <c r="B311" s="43"/>
      <c r="C311" s="103"/>
      <c r="D311" s="121" t="s">
        <v>388</v>
      </c>
      <c r="E311" s="129"/>
      <c r="F311" s="121"/>
      <c r="G311" s="121"/>
      <c r="H311" s="121"/>
      <c r="J311" s="103"/>
      <c r="K311" s="104"/>
      <c r="L311" s="104"/>
      <c r="N311" s="104"/>
      <c r="O311" s="104"/>
      <c r="R311" s="43"/>
      <c r="S311" s="103"/>
      <c r="T311" s="121" t="s">
        <v>388</v>
      </c>
      <c r="U311" s="129"/>
      <c r="V311" s="121"/>
      <c r="W311" s="121"/>
      <c r="X311" s="121"/>
      <c r="Z311" s="103"/>
      <c r="AA311" s="104"/>
      <c r="AB311" s="104"/>
      <c r="AD311" s="104"/>
      <c r="AE311" s="104"/>
    </row>
    <row r="312" spans="2:31" ht="23.1" customHeight="1" thickBot="1">
      <c r="B312" s="42">
        <v>11</v>
      </c>
      <c r="C312" s="103"/>
      <c r="D312" s="104"/>
      <c r="E312" s="104"/>
      <c r="F312" s="104"/>
      <c r="G312" s="104"/>
      <c r="H312" s="104"/>
      <c r="J312" s="103"/>
      <c r="K312" s="104"/>
      <c r="L312" s="104"/>
      <c r="M312" s="104"/>
      <c r="N312" s="104"/>
      <c r="O312" s="104"/>
      <c r="R312" s="42">
        <v>11</v>
      </c>
      <c r="S312" s="103"/>
      <c r="T312" s="104"/>
      <c r="U312" s="104"/>
      <c r="V312" s="104"/>
      <c r="W312" s="104"/>
      <c r="X312" s="104"/>
      <c r="Z312" s="103"/>
      <c r="AA312" s="104"/>
      <c r="AB312" s="104"/>
      <c r="AC312" s="104"/>
      <c r="AD312" s="104"/>
      <c r="AE312" s="104"/>
    </row>
    <row r="313" spans="2:31" ht="23.1" customHeight="1">
      <c r="B313" s="43"/>
      <c r="C313" s="416" t="str">
        <f>C282</f>
        <v>KOMİTE 2-  DOLAŞIM ve SOLUNUM SİSTEMLERİ</v>
      </c>
      <c r="D313" s="416"/>
      <c r="E313" s="416"/>
      <c r="F313" s="416"/>
      <c r="G313" s="416"/>
      <c r="H313" s="416"/>
      <c r="J313" s="416" t="s">
        <v>317</v>
      </c>
      <c r="K313" s="416"/>
      <c r="L313" s="416"/>
      <c r="M313" s="416"/>
      <c r="N313" s="416"/>
      <c r="O313" s="416"/>
      <c r="R313" s="43"/>
      <c r="S313" s="416" t="str">
        <f>S282</f>
        <v>KOMİTE 2-  DOLAŞIM ve SOLUNUM SİSTEMLERİ</v>
      </c>
      <c r="T313" s="416"/>
      <c r="U313" s="416"/>
      <c r="V313" s="416"/>
      <c r="W313" s="416"/>
      <c r="X313" s="416"/>
      <c r="Z313" s="416" t="s">
        <v>317</v>
      </c>
      <c r="AA313" s="416"/>
      <c r="AB313" s="416"/>
      <c r="AC313" s="416"/>
      <c r="AD313" s="416"/>
      <c r="AE313" s="416"/>
    </row>
    <row r="314" spans="2:31" ht="23.1" customHeight="1">
      <c r="B314" s="43"/>
      <c r="C314" s="66"/>
      <c r="D314" s="232"/>
      <c r="E314" s="233">
        <f>E283+1</f>
        <v>5</v>
      </c>
      <c r="F314" s="234" t="s">
        <v>150</v>
      </c>
      <c r="G314" s="104"/>
      <c r="H314" s="67"/>
      <c r="I314" s="68"/>
      <c r="J314" s="66"/>
      <c r="K314" s="232"/>
      <c r="L314" s="233">
        <f>L283+1</f>
        <v>4</v>
      </c>
      <c r="M314" s="234" t="s">
        <v>151</v>
      </c>
      <c r="N314" s="104"/>
      <c r="O314" s="67"/>
      <c r="R314" s="43"/>
      <c r="S314" s="66"/>
      <c r="T314" s="232"/>
      <c r="U314" s="233">
        <f>U283+1</f>
        <v>4</v>
      </c>
      <c r="V314" s="234" t="s">
        <v>150</v>
      </c>
      <c r="W314" s="104"/>
      <c r="X314" s="67"/>
      <c r="Y314" s="68"/>
      <c r="Z314" s="66"/>
      <c r="AA314" s="232"/>
      <c r="AB314" s="233">
        <f>AB283+1</f>
        <v>5</v>
      </c>
      <c r="AC314" s="234" t="s">
        <v>151</v>
      </c>
      <c r="AD314" s="104"/>
      <c r="AE314" s="67"/>
    </row>
    <row r="315" spans="2:31" ht="21" customHeight="1" thickBot="1">
      <c r="B315" s="43"/>
      <c r="C315" s="105"/>
      <c r="D315" s="106"/>
      <c r="E315" s="106" t="str">
        <f>E284:J284</f>
        <v>Komite sorumluları:</v>
      </c>
      <c r="F315" s="106" t="str">
        <f>F284:K284</f>
        <v>Dr. Bilge İpek Torun</v>
      </c>
      <c r="G315" s="106" t="str">
        <f>G284:L284</f>
        <v xml:space="preserve">Dr. Ekin Bilge </v>
      </c>
      <c r="H315" s="107"/>
      <c r="I315" s="65"/>
      <c r="J315" s="105"/>
      <c r="K315" s="106"/>
      <c r="L315" s="106" t="str">
        <f>L284:Q284</f>
        <v>Committee Chairman:</v>
      </c>
      <c r="M315" s="106" t="str">
        <f>M284:Q284</f>
        <v>Dr. Salim NEŞELİOĞLU</v>
      </c>
      <c r="N315" s="106" t="str">
        <f>N284:Q284</f>
        <v>Dr. Gülsüm AKDENİZ</v>
      </c>
      <c r="O315" s="107"/>
      <c r="P315" s="44"/>
      <c r="R315" s="43"/>
      <c r="S315" s="105"/>
      <c r="T315" s="106"/>
      <c r="U315" s="106" t="str">
        <f>U284:Z284</f>
        <v>Komite sorumluları:</v>
      </c>
      <c r="V315" s="106" t="str">
        <f>V284:AA284</f>
        <v>Dr. Salim NEŞELİOĞLU</v>
      </c>
      <c r="W315" s="106" t="str">
        <f>W284:AB284</f>
        <v>Dr. Gülsüm AKDENİZ</v>
      </c>
      <c r="X315" s="107"/>
      <c r="Y315" s="65"/>
      <c r="Z315" s="105"/>
      <c r="AA315" s="106"/>
      <c r="AB315" s="106" t="str">
        <f>AB284:AE284</f>
        <v>Committee Chairman:</v>
      </c>
      <c r="AC315" s="106" t="s">
        <v>1319</v>
      </c>
      <c r="AD315" s="106" t="s">
        <v>1271</v>
      </c>
      <c r="AE315" s="107"/>
    </row>
    <row r="316" spans="2:31" s="45" customFormat="1" ht="23.1" customHeight="1" thickBot="1">
      <c r="B316" s="43"/>
      <c r="C316" s="72"/>
      <c r="D316" s="73">
        <f>D285+7</f>
        <v>45978</v>
      </c>
      <c r="E316" s="73">
        <f>E285+7</f>
        <v>45979</v>
      </c>
      <c r="F316" s="73">
        <f>7+F285</f>
        <v>45980</v>
      </c>
      <c r="G316" s="73">
        <f>7+G285</f>
        <v>45981</v>
      </c>
      <c r="H316" s="73">
        <f>7+H285</f>
        <v>45982</v>
      </c>
      <c r="I316" s="74"/>
      <c r="J316" s="75"/>
      <c r="K316" s="76">
        <f>7+K285</f>
        <v>44522</v>
      </c>
      <c r="L316" s="76">
        <f>7+L285</f>
        <v>44523</v>
      </c>
      <c r="M316" s="76">
        <f>7+M285</f>
        <v>44524</v>
      </c>
      <c r="N316" s="76">
        <f>7+N285</f>
        <v>44525</v>
      </c>
      <c r="O316" s="76">
        <f>7+O285</f>
        <v>44526</v>
      </c>
      <c r="R316" s="43"/>
      <c r="S316" s="72"/>
      <c r="T316" s="73">
        <f>7+T285</f>
        <v>44522</v>
      </c>
      <c r="U316" s="73">
        <f>7+U285</f>
        <v>44523</v>
      </c>
      <c r="V316" s="73">
        <f>7+V285</f>
        <v>44524</v>
      </c>
      <c r="W316" s="73">
        <f>7+W285</f>
        <v>44525</v>
      </c>
      <c r="X316" s="73">
        <f>7+X285</f>
        <v>44526</v>
      </c>
      <c r="Y316" s="74"/>
      <c r="Z316" s="75"/>
      <c r="AA316" s="76" t="s">
        <v>1839</v>
      </c>
      <c r="AB316" s="76" t="s">
        <v>1840</v>
      </c>
      <c r="AC316" s="76" t="s">
        <v>1841</v>
      </c>
      <c r="AD316" s="76" t="s">
        <v>1842</v>
      </c>
      <c r="AE316" s="76" t="s">
        <v>1843</v>
      </c>
    </row>
    <row r="317" spans="2:31" ht="23.1" customHeight="1" thickBot="1">
      <c r="B317" s="43"/>
      <c r="C317" s="455" t="s">
        <v>155</v>
      </c>
      <c r="D317" s="113" t="s">
        <v>383</v>
      </c>
      <c r="E317" s="427" t="s">
        <v>892</v>
      </c>
      <c r="F317" s="427" t="s">
        <v>892</v>
      </c>
      <c r="G317" s="113" t="s">
        <v>413</v>
      </c>
      <c r="H317" s="427" t="s">
        <v>892</v>
      </c>
      <c r="J317" s="455" t="s">
        <v>155</v>
      </c>
      <c r="K317" s="81" t="s">
        <v>102</v>
      </c>
      <c r="L317" s="427" t="s">
        <v>990</v>
      </c>
      <c r="M317" s="79" t="s">
        <v>156</v>
      </c>
      <c r="N317" s="115" t="s">
        <v>339</v>
      </c>
      <c r="O317" s="427" t="s">
        <v>990</v>
      </c>
      <c r="R317" s="43"/>
      <c r="S317" s="455" t="s">
        <v>155</v>
      </c>
      <c r="T317" s="427" t="s">
        <v>892</v>
      </c>
      <c r="U317" s="427" t="s">
        <v>892</v>
      </c>
      <c r="V317" s="93" t="s">
        <v>1474</v>
      </c>
      <c r="W317" s="427" t="s">
        <v>892</v>
      </c>
      <c r="X317" s="78" t="s">
        <v>17</v>
      </c>
      <c r="Z317" s="455" t="s">
        <v>155</v>
      </c>
      <c r="AA317" s="79" t="s">
        <v>1462</v>
      </c>
      <c r="AB317" s="322"/>
      <c r="AC317" s="420" t="s">
        <v>990</v>
      </c>
      <c r="AD317" s="322"/>
      <c r="AE317" s="113" t="s">
        <v>405</v>
      </c>
    </row>
    <row r="318" spans="2:31" ht="23.1" customHeight="1" thickBot="1">
      <c r="B318" s="43"/>
      <c r="C318" s="455" t="s">
        <v>155</v>
      </c>
      <c r="D318" s="85" t="s">
        <v>870</v>
      </c>
      <c r="E318" s="427"/>
      <c r="F318" s="427"/>
      <c r="G318" s="108" t="s">
        <v>416</v>
      </c>
      <c r="H318" s="427"/>
      <c r="J318" s="455" t="s">
        <v>155</v>
      </c>
      <c r="K318" s="86" t="s">
        <v>391</v>
      </c>
      <c r="L318" s="427"/>
      <c r="M318" s="84" t="s">
        <v>392</v>
      </c>
      <c r="N318" s="101" t="s">
        <v>393</v>
      </c>
      <c r="O318" s="427"/>
      <c r="R318" s="43"/>
      <c r="S318" s="455" t="s">
        <v>155</v>
      </c>
      <c r="T318" s="427"/>
      <c r="U318" s="427"/>
      <c r="V318" s="95" t="s">
        <v>390</v>
      </c>
      <c r="W318" s="427"/>
      <c r="X318" s="83" t="s">
        <v>411</v>
      </c>
      <c r="Z318" s="455" t="s">
        <v>155</v>
      </c>
      <c r="AA318" s="84" t="s">
        <v>809</v>
      </c>
      <c r="AB318" s="321" t="s">
        <v>990</v>
      </c>
      <c r="AC318" s="421"/>
      <c r="AD318" s="321" t="s">
        <v>990</v>
      </c>
      <c r="AE318" s="108" t="s">
        <v>407</v>
      </c>
    </row>
    <row r="319" spans="2:31" ht="23.1" customHeight="1" thickBot="1">
      <c r="B319" s="43"/>
      <c r="C319" s="455"/>
      <c r="D319" s="90" t="s">
        <v>1711</v>
      </c>
      <c r="E319" s="427"/>
      <c r="F319" s="427"/>
      <c r="G319" s="109" t="s">
        <v>1712</v>
      </c>
      <c r="H319" s="427"/>
      <c r="J319" s="455"/>
      <c r="K319" s="91" t="s">
        <v>394</v>
      </c>
      <c r="L319" s="427"/>
      <c r="M319" s="89" t="s">
        <v>198</v>
      </c>
      <c r="N319" s="102" t="s">
        <v>307</v>
      </c>
      <c r="O319" s="427"/>
      <c r="R319" s="43"/>
      <c r="S319" s="455"/>
      <c r="T319" s="427"/>
      <c r="U319" s="427"/>
      <c r="V319" s="97" t="s">
        <v>895</v>
      </c>
      <c r="W319" s="427"/>
      <c r="X319" s="88" t="s">
        <v>247</v>
      </c>
      <c r="Z319" s="455"/>
      <c r="AA319" s="89" t="s">
        <v>1560</v>
      </c>
      <c r="AB319" s="320"/>
      <c r="AC319" s="422"/>
      <c r="AD319" s="320"/>
      <c r="AE319" s="109" t="s">
        <v>1271</v>
      </c>
    </row>
    <row r="320" spans="2:31" ht="23.1" customHeight="1" thickBot="1">
      <c r="B320" s="43"/>
      <c r="C320" s="455" t="s">
        <v>165</v>
      </c>
      <c r="D320" s="113" t="s">
        <v>383</v>
      </c>
      <c r="E320" s="427" t="s">
        <v>892</v>
      </c>
      <c r="F320" s="427" t="s">
        <v>892</v>
      </c>
      <c r="G320" s="113" t="s">
        <v>413</v>
      </c>
      <c r="H320" s="427" t="s">
        <v>892</v>
      </c>
      <c r="J320" s="455" t="s">
        <v>165</v>
      </c>
      <c r="K320" s="130" t="s">
        <v>102</v>
      </c>
      <c r="L320" s="427" t="s">
        <v>990</v>
      </c>
      <c r="M320" s="79" t="s">
        <v>156</v>
      </c>
      <c r="N320" s="115" t="s">
        <v>339</v>
      </c>
      <c r="O320" s="427" t="s">
        <v>990</v>
      </c>
      <c r="R320" s="43"/>
      <c r="S320" s="455" t="s">
        <v>165</v>
      </c>
      <c r="T320" s="427" t="s">
        <v>892</v>
      </c>
      <c r="U320" s="427" t="s">
        <v>892</v>
      </c>
      <c r="V320" s="93" t="s">
        <v>1474</v>
      </c>
      <c r="W320" s="427" t="s">
        <v>892</v>
      </c>
      <c r="X320" s="78" t="s">
        <v>17</v>
      </c>
      <c r="Z320" s="455" t="s">
        <v>165</v>
      </c>
      <c r="AA320" s="79" t="s">
        <v>1462</v>
      </c>
      <c r="AB320" s="322"/>
      <c r="AC320" s="79" t="s">
        <v>1462</v>
      </c>
      <c r="AD320" s="322"/>
      <c r="AE320" s="113" t="s">
        <v>405</v>
      </c>
    </row>
    <row r="321" spans="2:31" ht="23.1" customHeight="1" thickBot="1">
      <c r="B321" s="43"/>
      <c r="C321" s="455"/>
      <c r="D321" s="85" t="s">
        <v>372</v>
      </c>
      <c r="E321" s="427"/>
      <c r="F321" s="427"/>
      <c r="G321" s="108" t="s">
        <v>416</v>
      </c>
      <c r="H321" s="427"/>
      <c r="J321" s="455"/>
      <c r="K321" s="131" t="s">
        <v>391</v>
      </c>
      <c r="L321" s="427"/>
      <c r="M321" s="84" t="s">
        <v>395</v>
      </c>
      <c r="N321" s="101" t="s">
        <v>393</v>
      </c>
      <c r="O321" s="427"/>
      <c r="R321" s="43"/>
      <c r="S321" s="455"/>
      <c r="T321" s="427"/>
      <c r="U321" s="427"/>
      <c r="V321" s="95" t="s">
        <v>390</v>
      </c>
      <c r="W321" s="427"/>
      <c r="X321" s="83" t="s">
        <v>411</v>
      </c>
      <c r="Z321" s="455"/>
      <c r="AA321" s="84" t="s">
        <v>809</v>
      </c>
      <c r="AB321" s="321" t="s">
        <v>990</v>
      </c>
      <c r="AC321" s="84" t="s">
        <v>811</v>
      </c>
      <c r="AD321" s="321" t="s">
        <v>990</v>
      </c>
      <c r="AE321" s="108" t="s">
        <v>407</v>
      </c>
    </row>
    <row r="322" spans="2:31" ht="23.1" customHeight="1" thickBot="1">
      <c r="B322" s="43"/>
      <c r="C322" s="455"/>
      <c r="D322" s="90" t="s">
        <v>1711</v>
      </c>
      <c r="E322" s="427"/>
      <c r="F322" s="427"/>
      <c r="G322" s="109" t="s">
        <v>1712</v>
      </c>
      <c r="H322" s="427"/>
      <c r="J322" s="455"/>
      <c r="K322" s="91" t="s">
        <v>394</v>
      </c>
      <c r="L322" s="427"/>
      <c r="M322" s="89" t="s">
        <v>198</v>
      </c>
      <c r="N322" s="102" t="s">
        <v>179</v>
      </c>
      <c r="O322" s="427"/>
      <c r="R322" s="43"/>
      <c r="S322" s="455"/>
      <c r="T322" s="427"/>
      <c r="U322" s="427"/>
      <c r="V322" s="97" t="s">
        <v>895</v>
      </c>
      <c r="W322" s="427"/>
      <c r="X322" s="88" t="s">
        <v>247</v>
      </c>
      <c r="Z322" s="455"/>
      <c r="AA322" s="89" t="s">
        <v>1440</v>
      </c>
      <c r="AB322" s="320"/>
      <c r="AC322" s="89" t="s">
        <v>1440</v>
      </c>
      <c r="AD322" s="320"/>
      <c r="AE322" s="109" t="s">
        <v>1271</v>
      </c>
    </row>
    <row r="323" spans="2:31" ht="23.1" customHeight="1" thickBot="1">
      <c r="B323" s="43"/>
      <c r="C323" s="455" t="s">
        <v>168</v>
      </c>
      <c r="D323" s="113" t="s">
        <v>369</v>
      </c>
      <c r="E323" s="79" t="s">
        <v>987</v>
      </c>
      <c r="F323" s="79" t="s">
        <v>169</v>
      </c>
      <c r="G323" s="113" t="s">
        <v>413</v>
      </c>
      <c r="H323" s="427" t="s">
        <v>892</v>
      </c>
      <c r="J323" s="455" t="s">
        <v>168</v>
      </c>
      <c r="K323" s="79" t="s">
        <v>156</v>
      </c>
      <c r="L323" s="124" t="s">
        <v>115</v>
      </c>
      <c r="M323" s="78" t="s">
        <v>97</v>
      </c>
      <c r="N323" s="100" t="s">
        <v>350</v>
      </c>
      <c r="O323" s="427" t="s">
        <v>990</v>
      </c>
      <c r="R323" s="43"/>
      <c r="S323" s="455" t="s">
        <v>168</v>
      </c>
      <c r="T323" s="79" t="s">
        <v>1486</v>
      </c>
      <c r="U323" s="78" t="s">
        <v>1485</v>
      </c>
      <c r="V323" s="79" t="s">
        <v>1486</v>
      </c>
      <c r="W323" s="81" t="s">
        <v>33</v>
      </c>
      <c r="X323" s="427" t="s">
        <v>892</v>
      </c>
      <c r="Z323" s="455" t="s">
        <v>168</v>
      </c>
      <c r="AA323" s="124" t="s">
        <v>115</v>
      </c>
      <c r="AB323" s="81" t="s">
        <v>662</v>
      </c>
      <c r="AC323" s="79" t="s">
        <v>1462</v>
      </c>
      <c r="AD323" s="322" t="s">
        <v>1683</v>
      </c>
      <c r="AE323" s="113" t="s">
        <v>405</v>
      </c>
    </row>
    <row r="324" spans="2:31" ht="23.1" customHeight="1" thickBot="1">
      <c r="B324" s="43"/>
      <c r="C324" s="455"/>
      <c r="D324" s="85" t="s">
        <v>870</v>
      </c>
      <c r="E324" s="84" t="s">
        <v>806</v>
      </c>
      <c r="F324" s="84" t="s">
        <v>808</v>
      </c>
      <c r="G324" s="108" t="s">
        <v>416</v>
      </c>
      <c r="H324" s="427"/>
      <c r="J324" s="455"/>
      <c r="K324" s="84" t="s">
        <v>801</v>
      </c>
      <c r="L324" s="125" t="s">
        <v>403</v>
      </c>
      <c r="M324" s="83" t="s">
        <v>393</v>
      </c>
      <c r="N324" s="101" t="s">
        <v>393</v>
      </c>
      <c r="O324" s="427"/>
      <c r="R324" s="43"/>
      <c r="S324" s="455"/>
      <c r="T324" s="84" t="s">
        <v>1548</v>
      </c>
      <c r="U324" s="83" t="s">
        <v>1547</v>
      </c>
      <c r="V324" s="84" t="s">
        <v>803</v>
      </c>
      <c r="W324" s="86" t="s">
        <v>1546</v>
      </c>
      <c r="X324" s="427"/>
      <c r="Z324" s="455"/>
      <c r="AA324" s="125" t="s">
        <v>403</v>
      </c>
      <c r="AB324" s="86" t="s">
        <v>1563</v>
      </c>
      <c r="AC324" s="84" t="s">
        <v>1542</v>
      </c>
      <c r="AD324" s="225" t="s">
        <v>1685</v>
      </c>
      <c r="AE324" s="108" t="s">
        <v>407</v>
      </c>
    </row>
    <row r="325" spans="2:31" ht="23.1" customHeight="1" thickBot="1">
      <c r="B325" s="43"/>
      <c r="C325" s="455"/>
      <c r="D325" s="90" t="s">
        <v>1711</v>
      </c>
      <c r="E325" s="89" t="s">
        <v>178</v>
      </c>
      <c r="F325" s="89" t="s">
        <v>178</v>
      </c>
      <c r="G325" s="109" t="s">
        <v>1712</v>
      </c>
      <c r="H325" s="427"/>
      <c r="J325" s="455"/>
      <c r="K325" s="89" t="s">
        <v>198</v>
      </c>
      <c r="L325" s="126" t="s">
        <v>348</v>
      </c>
      <c r="M325" s="88" t="s">
        <v>179</v>
      </c>
      <c r="N325" s="102" t="s">
        <v>179</v>
      </c>
      <c r="O325" s="427"/>
      <c r="R325" s="43"/>
      <c r="S325" s="455"/>
      <c r="T325" s="84" t="s">
        <v>178</v>
      </c>
      <c r="U325" s="88" t="s">
        <v>163</v>
      </c>
      <c r="V325" s="84" t="s">
        <v>178</v>
      </c>
      <c r="W325" s="91" t="s">
        <v>394</v>
      </c>
      <c r="X325" s="427"/>
      <c r="Z325" s="455"/>
      <c r="AA325" s="126" t="s">
        <v>153</v>
      </c>
      <c r="AB325" s="91" t="s">
        <v>625</v>
      </c>
      <c r="AC325" s="89" t="s">
        <v>1440</v>
      </c>
      <c r="AD325" s="320"/>
      <c r="AE325" s="109" t="s">
        <v>1271</v>
      </c>
    </row>
    <row r="326" spans="2:31" ht="23.1" customHeight="1" thickBot="1">
      <c r="B326" s="43"/>
      <c r="C326" s="455" t="s">
        <v>180</v>
      </c>
      <c r="D326" s="113" t="s">
        <v>369</v>
      </c>
      <c r="E326" s="79" t="s">
        <v>169</v>
      </c>
      <c r="F326" s="79" t="s">
        <v>169</v>
      </c>
      <c r="G326" s="113" t="s">
        <v>413</v>
      </c>
      <c r="H326" s="427" t="s">
        <v>892</v>
      </c>
      <c r="J326" s="455" t="s">
        <v>180</v>
      </c>
      <c r="K326" s="79" t="s">
        <v>156</v>
      </c>
      <c r="L326" s="124" t="s">
        <v>115</v>
      </c>
      <c r="M326" s="78" t="s">
        <v>97</v>
      </c>
      <c r="N326" s="100" t="s">
        <v>357</v>
      </c>
      <c r="O326" s="427" t="s">
        <v>990</v>
      </c>
      <c r="R326" s="43"/>
      <c r="S326" s="455" t="s">
        <v>180</v>
      </c>
      <c r="T326" s="79" t="s">
        <v>1486</v>
      </c>
      <c r="U326" s="78" t="s">
        <v>1485</v>
      </c>
      <c r="V326" s="79" t="s">
        <v>1486</v>
      </c>
      <c r="W326" s="81" t="s">
        <v>33</v>
      </c>
      <c r="X326" s="427" t="s">
        <v>892</v>
      </c>
      <c r="Z326" s="455" t="s">
        <v>180</v>
      </c>
      <c r="AA326" s="124" t="s">
        <v>115</v>
      </c>
      <c r="AB326" s="81" t="s">
        <v>662</v>
      </c>
      <c r="AC326" s="79" t="s">
        <v>1462</v>
      </c>
      <c r="AD326" s="79" t="s">
        <v>1462</v>
      </c>
      <c r="AE326" s="113" t="s">
        <v>405</v>
      </c>
    </row>
    <row r="327" spans="2:31" ht="23.1" customHeight="1" thickBot="1">
      <c r="B327" s="43"/>
      <c r="C327" s="455"/>
      <c r="D327" s="85" t="s">
        <v>870</v>
      </c>
      <c r="E327" s="84" t="s">
        <v>807</v>
      </c>
      <c r="F327" s="84" t="s">
        <v>808</v>
      </c>
      <c r="G327" s="108" t="s">
        <v>416</v>
      </c>
      <c r="H327" s="427"/>
      <c r="J327" s="455"/>
      <c r="K327" s="84" t="s">
        <v>801</v>
      </c>
      <c r="L327" s="125" t="s">
        <v>403</v>
      </c>
      <c r="M327" s="83" t="s">
        <v>393</v>
      </c>
      <c r="N327" s="101" t="s">
        <v>393</v>
      </c>
      <c r="O327" s="427"/>
      <c r="R327" s="43"/>
      <c r="S327" s="455"/>
      <c r="T327" s="84" t="s">
        <v>1548</v>
      </c>
      <c r="U327" s="83" t="s">
        <v>1547</v>
      </c>
      <c r="V327" s="84" t="s">
        <v>803</v>
      </c>
      <c r="W327" s="86" t="s">
        <v>1546</v>
      </c>
      <c r="X327" s="427"/>
      <c r="Z327" s="455"/>
      <c r="AA327" s="125" t="s">
        <v>403</v>
      </c>
      <c r="AB327" s="86" t="s">
        <v>1563</v>
      </c>
      <c r="AC327" s="84" t="s">
        <v>1542</v>
      </c>
      <c r="AD327" s="84" t="s">
        <v>1544</v>
      </c>
      <c r="AE327" s="108" t="s">
        <v>407</v>
      </c>
    </row>
    <row r="328" spans="2:31" ht="23.1" customHeight="1" thickBot="1">
      <c r="B328" s="43"/>
      <c r="C328" s="455"/>
      <c r="D328" s="90" t="s">
        <v>1711</v>
      </c>
      <c r="E328" s="89" t="s">
        <v>178</v>
      </c>
      <c r="F328" s="89" t="s">
        <v>178</v>
      </c>
      <c r="G328" s="109" t="s">
        <v>1712</v>
      </c>
      <c r="H328" s="427"/>
      <c r="J328" s="455"/>
      <c r="K328" s="89" t="s">
        <v>198</v>
      </c>
      <c r="L328" s="126" t="s">
        <v>348</v>
      </c>
      <c r="M328" s="88" t="s">
        <v>179</v>
      </c>
      <c r="N328" s="102" t="s">
        <v>179</v>
      </c>
      <c r="O328" s="427"/>
      <c r="R328" s="43"/>
      <c r="S328" s="455"/>
      <c r="T328" s="89" t="s">
        <v>178</v>
      </c>
      <c r="U328" s="88" t="s">
        <v>163</v>
      </c>
      <c r="V328" s="84" t="s">
        <v>178</v>
      </c>
      <c r="W328" s="91" t="s">
        <v>394</v>
      </c>
      <c r="X328" s="427"/>
      <c r="Z328" s="455"/>
      <c r="AA328" s="126" t="s">
        <v>153</v>
      </c>
      <c r="AB328" s="91" t="s">
        <v>625</v>
      </c>
      <c r="AC328" s="89" t="s">
        <v>1440</v>
      </c>
      <c r="AD328" s="89" t="s">
        <v>1543</v>
      </c>
      <c r="AE328" s="109" t="s">
        <v>1271</v>
      </c>
    </row>
    <row r="329" spans="2:31" s="44" customFormat="1" ht="23.1" customHeight="1" thickBot="1">
      <c r="B329" s="43"/>
      <c r="C329" s="224" t="s">
        <v>185</v>
      </c>
      <c r="D329" s="221" t="s">
        <v>186</v>
      </c>
      <c r="E329" s="221" t="s">
        <v>186</v>
      </c>
      <c r="F329" s="221" t="s">
        <v>186</v>
      </c>
      <c r="G329" s="221" t="s">
        <v>186</v>
      </c>
      <c r="H329" s="225" t="s">
        <v>186</v>
      </c>
      <c r="I329" s="74"/>
      <c r="J329" s="224" t="s">
        <v>185</v>
      </c>
      <c r="K329" s="225" t="s">
        <v>187</v>
      </c>
      <c r="L329" s="221" t="s">
        <v>187</v>
      </c>
      <c r="M329" s="224" t="s">
        <v>187</v>
      </c>
      <c r="N329" s="221" t="s">
        <v>187</v>
      </c>
      <c r="O329" s="225" t="s">
        <v>186</v>
      </c>
      <c r="R329" s="43"/>
      <c r="S329" s="224" t="s">
        <v>185</v>
      </c>
      <c r="T329" s="221" t="s">
        <v>186</v>
      </c>
      <c r="U329" s="221" t="s">
        <v>186</v>
      </c>
      <c r="V329" s="221" t="s">
        <v>186</v>
      </c>
      <c r="W329" s="221" t="s">
        <v>186</v>
      </c>
      <c r="X329" s="225" t="s">
        <v>186</v>
      </c>
      <c r="Y329" s="74"/>
      <c r="Z329" s="224" t="s">
        <v>185</v>
      </c>
      <c r="AA329" s="225" t="s">
        <v>187</v>
      </c>
      <c r="AB329" s="221" t="s">
        <v>187</v>
      </c>
      <c r="AC329" s="221" t="s">
        <v>187</v>
      </c>
      <c r="AD329" s="225" t="s">
        <v>187</v>
      </c>
      <c r="AE329" s="224" t="s">
        <v>187</v>
      </c>
    </row>
    <row r="330" spans="2:31" ht="23.1" customHeight="1" thickBot="1">
      <c r="B330" s="43"/>
      <c r="C330" s="455" t="s">
        <v>188</v>
      </c>
      <c r="D330" s="113" t="s">
        <v>383</v>
      </c>
      <c r="E330" s="223" t="s">
        <v>1681</v>
      </c>
      <c r="F330" s="455" t="s">
        <v>2134</v>
      </c>
      <c r="G330" s="113" t="s">
        <v>414</v>
      </c>
      <c r="H330" s="100" t="s">
        <v>1212</v>
      </c>
      <c r="J330" s="455" t="s">
        <v>188</v>
      </c>
      <c r="K330" s="78" t="s">
        <v>979</v>
      </c>
      <c r="L330" s="115" t="s">
        <v>339</v>
      </c>
      <c r="M330" s="427" t="s">
        <v>990</v>
      </c>
      <c r="N330" s="79" t="s">
        <v>978</v>
      </c>
      <c r="O330" s="427" t="s">
        <v>990</v>
      </c>
      <c r="R330" s="43"/>
      <c r="S330" s="455" t="s">
        <v>188</v>
      </c>
      <c r="T330" s="115" t="s">
        <v>190</v>
      </c>
      <c r="U330" s="79" t="s">
        <v>169</v>
      </c>
      <c r="V330" s="427" t="s">
        <v>892</v>
      </c>
      <c r="W330" s="115" t="s">
        <v>190</v>
      </c>
      <c r="X330" s="427" t="s">
        <v>892</v>
      </c>
      <c r="Z330" s="455" t="s">
        <v>188</v>
      </c>
      <c r="AA330" s="93" t="s">
        <v>1555</v>
      </c>
      <c r="AB330" s="79" t="s">
        <v>1462</v>
      </c>
      <c r="AC330" s="334"/>
      <c r="AD330" s="115" t="s">
        <v>1550</v>
      </c>
      <c r="AE330" s="113" t="s">
        <v>234</v>
      </c>
    </row>
    <row r="331" spans="2:31" ht="23.1" customHeight="1" thickBot="1">
      <c r="B331" s="43"/>
      <c r="C331" s="455"/>
      <c r="D331" s="85" t="s">
        <v>870</v>
      </c>
      <c r="E331" s="225" t="s">
        <v>1684</v>
      </c>
      <c r="F331" s="427"/>
      <c r="G331" s="108" t="s">
        <v>416</v>
      </c>
      <c r="H331" s="85" t="s">
        <v>415</v>
      </c>
      <c r="J331" s="455"/>
      <c r="K331" s="83" t="s">
        <v>397</v>
      </c>
      <c r="L331" s="101" t="s">
        <v>398</v>
      </c>
      <c r="M331" s="427"/>
      <c r="N331" s="84" t="s">
        <v>802</v>
      </c>
      <c r="O331" s="427"/>
      <c r="R331" s="43"/>
      <c r="S331" s="455"/>
      <c r="T331" s="101" t="s">
        <v>389</v>
      </c>
      <c r="U331" s="84" t="s">
        <v>399</v>
      </c>
      <c r="V331" s="427"/>
      <c r="W331" s="101" t="s">
        <v>396</v>
      </c>
      <c r="X331" s="427"/>
      <c r="Z331" s="455"/>
      <c r="AA331" s="95" t="s">
        <v>1554</v>
      </c>
      <c r="AB331" s="84" t="s">
        <v>810</v>
      </c>
      <c r="AC331" s="381" t="s">
        <v>2111</v>
      </c>
      <c r="AD331" s="86" t="s">
        <v>406</v>
      </c>
      <c r="AE331" s="108" t="s">
        <v>407</v>
      </c>
    </row>
    <row r="332" spans="2:31" ht="23.1" customHeight="1" thickBot="1">
      <c r="B332" s="43"/>
      <c r="C332" s="455"/>
      <c r="D332" s="90" t="s">
        <v>1711</v>
      </c>
      <c r="E332" s="307"/>
      <c r="F332" s="427"/>
      <c r="G332" s="109" t="s">
        <v>1712</v>
      </c>
      <c r="H332" s="90" t="s">
        <v>1248</v>
      </c>
      <c r="J332" s="455"/>
      <c r="K332" s="88" t="s">
        <v>179</v>
      </c>
      <c r="L332" s="102" t="s">
        <v>307</v>
      </c>
      <c r="M332" s="427"/>
      <c r="N332" s="89" t="s">
        <v>198</v>
      </c>
      <c r="O332" s="427"/>
      <c r="R332" s="43"/>
      <c r="S332" s="455"/>
      <c r="T332" s="102" t="s">
        <v>1541</v>
      </c>
      <c r="U332" s="84" t="s">
        <v>178</v>
      </c>
      <c r="V332" s="427"/>
      <c r="W332" s="102" t="s">
        <v>1540</v>
      </c>
      <c r="X332" s="427"/>
      <c r="Z332" s="455"/>
      <c r="AA332" s="97" t="s">
        <v>597</v>
      </c>
      <c r="AB332" s="89" t="s">
        <v>1440</v>
      </c>
      <c r="AC332" s="335"/>
      <c r="AD332" s="91" t="s">
        <v>2109</v>
      </c>
      <c r="AE332" s="109" t="s">
        <v>1271</v>
      </c>
    </row>
    <row r="333" spans="2:31" ht="23.1" customHeight="1" thickBot="1">
      <c r="B333" s="43"/>
      <c r="C333" s="455" t="s">
        <v>200</v>
      </c>
      <c r="D333" s="113" t="s">
        <v>383</v>
      </c>
      <c r="E333" s="124" t="s">
        <v>23</v>
      </c>
      <c r="F333" s="455" t="s">
        <v>2134</v>
      </c>
      <c r="G333" s="113" t="s">
        <v>414</v>
      </c>
      <c r="H333" s="100" t="s">
        <v>421</v>
      </c>
      <c r="J333" s="455" t="s">
        <v>200</v>
      </c>
      <c r="K333" s="78" t="s">
        <v>979</v>
      </c>
      <c r="L333" s="115" t="s">
        <v>339</v>
      </c>
      <c r="M333" s="427" t="s">
        <v>990</v>
      </c>
      <c r="N333" s="79" t="s">
        <v>978</v>
      </c>
      <c r="O333" s="427" t="s">
        <v>990</v>
      </c>
      <c r="R333" s="43"/>
      <c r="S333" s="455" t="s">
        <v>200</v>
      </c>
      <c r="T333" s="115" t="s">
        <v>190</v>
      </c>
      <c r="U333" s="79" t="s">
        <v>169</v>
      </c>
      <c r="V333" s="427" t="s">
        <v>892</v>
      </c>
      <c r="W333" s="115" t="s">
        <v>190</v>
      </c>
      <c r="X333" s="427" t="s">
        <v>892</v>
      </c>
      <c r="Z333" s="455" t="s">
        <v>200</v>
      </c>
      <c r="AA333" s="93" t="s">
        <v>1555</v>
      </c>
      <c r="AB333" s="79" t="s">
        <v>1462</v>
      </c>
      <c r="AC333" s="334"/>
      <c r="AD333" s="115" t="s">
        <v>1550</v>
      </c>
      <c r="AE333" s="113" t="s">
        <v>234</v>
      </c>
    </row>
    <row r="334" spans="2:31" ht="23.1" customHeight="1" thickBot="1">
      <c r="B334" s="43"/>
      <c r="C334" s="455"/>
      <c r="D334" s="85" t="s">
        <v>870</v>
      </c>
      <c r="E334" s="125" t="s">
        <v>401</v>
      </c>
      <c r="F334" s="427"/>
      <c r="G334" s="108" t="s">
        <v>416</v>
      </c>
      <c r="H334" s="85" t="s">
        <v>415</v>
      </c>
      <c r="J334" s="455"/>
      <c r="K334" s="83" t="s">
        <v>400</v>
      </c>
      <c r="L334" s="101" t="s">
        <v>398</v>
      </c>
      <c r="M334" s="427"/>
      <c r="N334" s="84" t="s">
        <v>802</v>
      </c>
      <c r="O334" s="427"/>
      <c r="R334" s="43"/>
      <c r="S334" s="455"/>
      <c r="T334" s="101" t="s">
        <v>389</v>
      </c>
      <c r="U334" s="84" t="s">
        <v>399</v>
      </c>
      <c r="V334" s="427"/>
      <c r="W334" s="101" t="s">
        <v>396</v>
      </c>
      <c r="X334" s="427"/>
      <c r="Z334" s="455"/>
      <c r="AA334" s="95" t="s">
        <v>1556</v>
      </c>
      <c r="AB334" s="84" t="s">
        <v>810</v>
      </c>
      <c r="AC334" s="381" t="s">
        <v>2111</v>
      </c>
      <c r="AD334" s="86" t="s">
        <v>406</v>
      </c>
      <c r="AE334" s="108" t="s">
        <v>407</v>
      </c>
    </row>
    <row r="335" spans="2:31" ht="23.1" customHeight="1" thickBot="1">
      <c r="B335" s="43"/>
      <c r="C335" s="455"/>
      <c r="D335" s="90" t="s">
        <v>1711</v>
      </c>
      <c r="E335" s="126" t="s">
        <v>153</v>
      </c>
      <c r="F335" s="427"/>
      <c r="G335" s="109" t="s">
        <v>1712</v>
      </c>
      <c r="H335" s="90" t="s">
        <v>1248</v>
      </c>
      <c r="J335" s="455"/>
      <c r="K335" s="88" t="s">
        <v>179</v>
      </c>
      <c r="L335" s="102" t="s">
        <v>179</v>
      </c>
      <c r="M335" s="427"/>
      <c r="N335" s="89" t="s">
        <v>198</v>
      </c>
      <c r="O335" s="427"/>
      <c r="R335" s="43"/>
      <c r="S335" s="455"/>
      <c r="T335" s="102" t="s">
        <v>1541</v>
      </c>
      <c r="U335" s="89" t="s">
        <v>178</v>
      </c>
      <c r="V335" s="427"/>
      <c r="W335" s="102" t="s">
        <v>1540</v>
      </c>
      <c r="X335" s="427"/>
      <c r="Z335" s="455"/>
      <c r="AA335" s="97" t="s">
        <v>597</v>
      </c>
      <c r="AB335" s="89" t="s">
        <v>1440</v>
      </c>
      <c r="AC335" s="335"/>
      <c r="AD335" s="91" t="s">
        <v>2109</v>
      </c>
      <c r="AE335" s="109" t="s">
        <v>1271</v>
      </c>
    </row>
    <row r="336" spans="2:31" ht="23.1" customHeight="1" thickBot="1">
      <c r="B336" s="43"/>
      <c r="C336" s="455" t="s">
        <v>201</v>
      </c>
      <c r="D336" s="113" t="s">
        <v>369</v>
      </c>
      <c r="E336" s="124" t="s">
        <v>23</v>
      </c>
      <c r="F336" s="455" t="s">
        <v>2134</v>
      </c>
      <c r="G336" s="113" t="s">
        <v>414</v>
      </c>
      <c r="H336" s="100" t="s">
        <v>1213</v>
      </c>
      <c r="J336" s="455" t="s">
        <v>201</v>
      </c>
      <c r="K336" s="93" t="s">
        <v>980</v>
      </c>
      <c r="L336" s="100" t="s">
        <v>350</v>
      </c>
      <c r="M336" s="427" t="s">
        <v>990</v>
      </c>
      <c r="N336" s="427" t="s">
        <v>990</v>
      </c>
      <c r="O336" s="427" t="s">
        <v>990</v>
      </c>
      <c r="R336" s="43"/>
      <c r="S336" s="455" t="s">
        <v>201</v>
      </c>
      <c r="T336" s="115" t="s">
        <v>203</v>
      </c>
      <c r="U336" s="124" t="s">
        <v>23</v>
      </c>
      <c r="V336" s="427" t="s">
        <v>892</v>
      </c>
      <c r="W336" s="115" t="s">
        <v>203</v>
      </c>
      <c r="X336" s="427" t="s">
        <v>892</v>
      </c>
      <c r="Z336" s="455" t="s">
        <v>201</v>
      </c>
      <c r="AA336" s="322"/>
      <c r="AB336" s="79" t="s">
        <v>1462</v>
      </c>
      <c r="AC336" s="223"/>
      <c r="AD336" s="115" t="s">
        <v>1549</v>
      </c>
      <c r="AE336" s="113" t="s">
        <v>234</v>
      </c>
    </row>
    <row r="337" spans="2:31" ht="23.1" customHeight="1" thickBot="1">
      <c r="B337" s="43"/>
      <c r="C337" s="455"/>
      <c r="D337" s="85" t="s">
        <v>870</v>
      </c>
      <c r="E337" s="125" t="s">
        <v>401</v>
      </c>
      <c r="F337" s="427"/>
      <c r="G337" s="108" t="s">
        <v>416</v>
      </c>
      <c r="H337" s="85" t="s">
        <v>415</v>
      </c>
      <c r="J337" s="455"/>
      <c r="K337" s="95" t="s">
        <v>402</v>
      </c>
      <c r="L337" s="101" t="s">
        <v>398</v>
      </c>
      <c r="M337" s="427"/>
      <c r="N337" s="427"/>
      <c r="O337" s="427"/>
      <c r="R337" s="43"/>
      <c r="S337" s="455"/>
      <c r="T337" s="101" t="s">
        <v>389</v>
      </c>
      <c r="U337" s="125" t="s">
        <v>401</v>
      </c>
      <c r="V337" s="427"/>
      <c r="W337" s="101" t="s">
        <v>396</v>
      </c>
      <c r="X337" s="427"/>
      <c r="Z337" s="455"/>
      <c r="AA337" s="321" t="s">
        <v>990</v>
      </c>
      <c r="AB337" s="84" t="s">
        <v>1545</v>
      </c>
      <c r="AC337" s="225" t="s">
        <v>2111</v>
      </c>
      <c r="AD337" s="86" t="s">
        <v>406</v>
      </c>
      <c r="AE337" s="329" t="s">
        <v>407</v>
      </c>
    </row>
    <row r="338" spans="2:31" ht="23.1" customHeight="1" thickBot="1">
      <c r="B338" s="43"/>
      <c r="C338" s="455"/>
      <c r="D338" s="90" t="s">
        <v>1711</v>
      </c>
      <c r="E338" s="126" t="s">
        <v>153</v>
      </c>
      <c r="F338" s="427"/>
      <c r="G338" s="109" t="s">
        <v>1712</v>
      </c>
      <c r="H338" s="90" t="s">
        <v>1248</v>
      </c>
      <c r="J338" s="455"/>
      <c r="K338" s="97" t="s">
        <v>895</v>
      </c>
      <c r="L338" s="102" t="s">
        <v>179</v>
      </c>
      <c r="M338" s="427"/>
      <c r="N338" s="427"/>
      <c r="O338" s="427"/>
      <c r="R338" s="43"/>
      <c r="S338" s="455"/>
      <c r="T338" s="102" t="s">
        <v>1541</v>
      </c>
      <c r="U338" s="126" t="s">
        <v>153</v>
      </c>
      <c r="V338" s="427"/>
      <c r="W338" s="102" t="s">
        <v>1540</v>
      </c>
      <c r="X338" s="427"/>
      <c r="Z338" s="455"/>
      <c r="AA338" s="320"/>
      <c r="AB338" s="89" t="s">
        <v>1440</v>
      </c>
      <c r="AC338" s="307"/>
      <c r="AD338" s="91" t="s">
        <v>2109</v>
      </c>
      <c r="AE338" s="109" t="s">
        <v>1271</v>
      </c>
    </row>
    <row r="339" spans="2:31" ht="23.1" customHeight="1" thickBot="1">
      <c r="B339" s="43"/>
      <c r="C339" s="455" t="s">
        <v>206</v>
      </c>
      <c r="D339" s="113" t="s">
        <v>369</v>
      </c>
      <c r="E339" s="427" t="s">
        <v>892</v>
      </c>
      <c r="F339" s="455" t="s">
        <v>2134</v>
      </c>
      <c r="G339" s="113" t="s">
        <v>414</v>
      </c>
      <c r="H339" s="100" t="s">
        <v>419</v>
      </c>
      <c r="J339" s="455" t="s">
        <v>206</v>
      </c>
      <c r="K339" s="93" t="s">
        <v>980</v>
      </c>
      <c r="L339" s="100" t="s">
        <v>357</v>
      </c>
      <c r="M339" s="427" t="s">
        <v>990</v>
      </c>
      <c r="N339" s="427" t="s">
        <v>990</v>
      </c>
      <c r="O339" s="427" t="s">
        <v>990</v>
      </c>
      <c r="R339" s="43"/>
      <c r="S339" s="455" t="s">
        <v>206</v>
      </c>
      <c r="T339" s="115" t="s">
        <v>203</v>
      </c>
      <c r="U339" s="124" t="s">
        <v>23</v>
      </c>
      <c r="V339" s="427" t="s">
        <v>892</v>
      </c>
      <c r="W339" s="115" t="s">
        <v>203</v>
      </c>
      <c r="X339" s="427" t="s">
        <v>892</v>
      </c>
      <c r="Z339" s="455" t="s">
        <v>206</v>
      </c>
      <c r="AA339" s="322"/>
      <c r="AB339" s="322"/>
      <c r="AC339" s="223"/>
      <c r="AD339" s="115" t="s">
        <v>1549</v>
      </c>
      <c r="AE339" s="113" t="s">
        <v>234</v>
      </c>
    </row>
    <row r="340" spans="2:31" ht="23.1" customHeight="1" thickBot="1">
      <c r="B340" s="43"/>
      <c r="C340" s="455"/>
      <c r="D340" s="85" t="s">
        <v>870</v>
      </c>
      <c r="E340" s="427"/>
      <c r="F340" s="427"/>
      <c r="G340" s="108" t="s">
        <v>416</v>
      </c>
      <c r="H340" s="85" t="s">
        <v>415</v>
      </c>
      <c r="J340" s="455"/>
      <c r="K340" s="95" t="s">
        <v>402</v>
      </c>
      <c r="L340" s="101" t="s">
        <v>398</v>
      </c>
      <c r="M340" s="427"/>
      <c r="N340" s="427"/>
      <c r="O340" s="427"/>
      <c r="R340" s="43"/>
      <c r="S340" s="455"/>
      <c r="T340" s="101" t="s">
        <v>389</v>
      </c>
      <c r="U340" s="125" t="s">
        <v>401</v>
      </c>
      <c r="V340" s="427"/>
      <c r="W340" s="101" t="s">
        <v>396</v>
      </c>
      <c r="X340" s="427"/>
      <c r="Z340" s="455"/>
      <c r="AA340" s="321" t="s">
        <v>990</v>
      </c>
      <c r="AB340" s="321" t="s">
        <v>990</v>
      </c>
      <c r="AC340" s="225" t="s">
        <v>2111</v>
      </c>
      <c r="AD340" s="86" t="s">
        <v>406</v>
      </c>
      <c r="AE340" s="108" t="s">
        <v>407</v>
      </c>
    </row>
    <row r="341" spans="2:31" ht="23.1" customHeight="1" thickBot="1">
      <c r="B341" s="43"/>
      <c r="C341" s="455"/>
      <c r="D341" s="90" t="s">
        <v>1711</v>
      </c>
      <c r="E341" s="427"/>
      <c r="F341" s="427"/>
      <c r="G341" s="109" t="s">
        <v>1712</v>
      </c>
      <c r="H341" s="90" t="s">
        <v>1248</v>
      </c>
      <c r="J341" s="455"/>
      <c r="K341" s="97" t="s">
        <v>895</v>
      </c>
      <c r="L341" s="102" t="s">
        <v>179</v>
      </c>
      <c r="M341" s="427"/>
      <c r="N341" s="427"/>
      <c r="O341" s="427"/>
      <c r="R341" s="43"/>
      <c r="S341" s="455"/>
      <c r="T341" s="102" t="s">
        <v>1541</v>
      </c>
      <c r="U341" s="126" t="s">
        <v>153</v>
      </c>
      <c r="V341" s="427"/>
      <c r="W341" s="102" t="s">
        <v>1540</v>
      </c>
      <c r="X341" s="427"/>
      <c r="Z341" s="455"/>
      <c r="AA341" s="320"/>
      <c r="AB341" s="320"/>
      <c r="AC341" s="307"/>
      <c r="AD341" s="91" t="s">
        <v>2109</v>
      </c>
      <c r="AE341" s="109" t="s">
        <v>1271</v>
      </c>
    </row>
    <row r="342" spans="2:31" ht="23.1" customHeight="1" thickBot="1">
      <c r="B342" s="43"/>
      <c r="C342" s="103"/>
      <c r="D342" s="104"/>
      <c r="E342" s="104"/>
      <c r="F342" s="104"/>
      <c r="G342" s="104"/>
      <c r="H342" s="104"/>
      <c r="J342" s="103"/>
      <c r="K342" s="104"/>
      <c r="L342" s="104"/>
      <c r="M342" s="104"/>
      <c r="N342" s="104"/>
      <c r="O342" s="104"/>
      <c r="R342" s="43"/>
      <c r="S342" s="103"/>
      <c r="T342" s="104"/>
      <c r="U342" s="104"/>
      <c r="V342" s="104"/>
      <c r="W342" s="104"/>
      <c r="X342" s="104"/>
      <c r="Z342" s="103"/>
      <c r="AA342" s="104"/>
      <c r="AB342" s="104"/>
      <c r="AC342" s="104"/>
      <c r="AD342" s="104"/>
      <c r="AE342" s="104"/>
    </row>
    <row r="343" spans="2:31" ht="23.1" customHeight="1" thickBot="1">
      <c r="B343" s="42">
        <v>12</v>
      </c>
      <c r="C343" s="103"/>
      <c r="D343" s="104"/>
      <c r="E343" s="104"/>
      <c r="F343" s="104"/>
      <c r="G343" s="104"/>
      <c r="H343" s="104"/>
      <c r="J343" s="103"/>
      <c r="K343" s="104"/>
      <c r="L343" s="104"/>
      <c r="M343" s="104"/>
      <c r="N343" s="104"/>
      <c r="O343" s="104"/>
      <c r="R343" s="42">
        <v>12</v>
      </c>
      <c r="S343" s="103"/>
      <c r="T343" s="104"/>
      <c r="U343" s="104"/>
      <c r="V343" s="104"/>
      <c r="W343" s="104"/>
      <c r="X343" s="104"/>
      <c r="Z343" s="103"/>
      <c r="AA343" s="104"/>
      <c r="AB343" s="104"/>
      <c r="AC343" s="104"/>
      <c r="AD343" s="104"/>
      <c r="AE343" s="104"/>
    </row>
    <row r="344" spans="2:31" ht="23.1" customHeight="1">
      <c r="B344" s="43"/>
      <c r="C344" s="416" t="str">
        <f>C313</f>
        <v>KOMİTE 2-  DOLAŞIM ve SOLUNUM SİSTEMLERİ</v>
      </c>
      <c r="D344" s="416"/>
      <c r="E344" s="416"/>
      <c r="F344" s="416"/>
      <c r="G344" s="416"/>
      <c r="H344" s="416"/>
      <c r="I344" s="68"/>
      <c r="J344" s="416" t="s">
        <v>317</v>
      </c>
      <c r="K344" s="416"/>
      <c r="L344" s="416"/>
      <c r="M344" s="416"/>
      <c r="N344" s="416"/>
      <c r="O344" s="416"/>
      <c r="R344" s="43"/>
      <c r="S344" s="416" t="str">
        <f>S313</f>
        <v>KOMİTE 2-  DOLAŞIM ve SOLUNUM SİSTEMLERİ</v>
      </c>
      <c r="T344" s="416"/>
      <c r="U344" s="416"/>
      <c r="V344" s="416"/>
      <c r="W344" s="416"/>
      <c r="X344" s="416"/>
      <c r="Y344" s="68"/>
      <c r="Z344" s="416" t="s">
        <v>317</v>
      </c>
      <c r="AA344" s="416"/>
      <c r="AB344" s="416"/>
      <c r="AC344" s="416"/>
      <c r="AD344" s="416"/>
      <c r="AE344" s="416"/>
    </row>
    <row r="345" spans="2:31" ht="23.1" customHeight="1">
      <c r="B345" s="43"/>
      <c r="C345" s="66"/>
      <c r="D345" s="232"/>
      <c r="E345" s="233">
        <f>E314+1</f>
        <v>6</v>
      </c>
      <c r="F345" s="234" t="s">
        <v>150</v>
      </c>
      <c r="G345" s="104"/>
      <c r="H345" s="67"/>
      <c r="I345" s="68"/>
      <c r="J345" s="66"/>
      <c r="K345" s="232"/>
      <c r="L345" s="233">
        <f>L314+1</f>
        <v>5</v>
      </c>
      <c r="M345" s="234" t="s">
        <v>151</v>
      </c>
      <c r="N345" s="104"/>
      <c r="O345" s="67"/>
      <c r="R345" s="43"/>
      <c r="S345" s="66"/>
      <c r="T345" s="232"/>
      <c r="U345" s="233">
        <f>U314+1</f>
        <v>5</v>
      </c>
      <c r="V345" s="234" t="s">
        <v>150</v>
      </c>
      <c r="W345" s="104"/>
      <c r="X345" s="67"/>
      <c r="Y345" s="68"/>
      <c r="Z345" s="66"/>
      <c r="AA345" s="232"/>
      <c r="AB345" s="233">
        <f>AB314+1</f>
        <v>6</v>
      </c>
      <c r="AC345" s="234" t="s">
        <v>151</v>
      </c>
      <c r="AD345" s="104"/>
      <c r="AE345" s="67"/>
    </row>
    <row r="346" spans="2:31" ht="21" customHeight="1" thickBot="1">
      <c r="B346" s="43"/>
      <c r="C346" s="105"/>
      <c r="D346" s="106"/>
      <c r="E346" s="106" t="str">
        <f>E315:J315</f>
        <v>Komite sorumluları:</v>
      </c>
      <c r="F346" s="106" t="str">
        <f>F315:K315</f>
        <v>Dr. Bilge İpek Torun</v>
      </c>
      <c r="G346" s="106" t="str">
        <f>G315:L315</f>
        <v xml:space="preserve">Dr. Ekin Bilge </v>
      </c>
      <c r="H346" s="107"/>
      <c r="I346" s="65"/>
      <c r="J346" s="105"/>
      <c r="K346" s="106"/>
      <c r="L346" s="106" t="str">
        <f>L315:Q315</f>
        <v>Committee Chairman:</v>
      </c>
      <c r="M346" s="106" t="str">
        <f>M315:Q315</f>
        <v>Dr. Salim NEŞELİOĞLU</v>
      </c>
      <c r="N346" s="106" t="str">
        <f>N315:Q315</f>
        <v>Dr. Gülsüm AKDENİZ</v>
      </c>
      <c r="O346" s="107"/>
      <c r="P346" s="44"/>
      <c r="R346" s="43"/>
      <c r="S346" s="105"/>
      <c r="T346" s="106"/>
      <c r="U346" s="106" t="str">
        <f>U315:Z315</f>
        <v>Komite sorumluları:</v>
      </c>
      <c r="V346" s="106" t="str">
        <f>V315:AA315</f>
        <v>Dr. Salim NEŞELİOĞLU</v>
      </c>
      <c r="W346" s="106" t="str">
        <f>W315:AB315</f>
        <v>Dr. Gülsüm AKDENİZ</v>
      </c>
      <c r="X346" s="107"/>
      <c r="Y346" s="65"/>
      <c r="Z346" s="105"/>
      <c r="AA346" s="106"/>
      <c r="AB346" s="106" t="str">
        <f>AB315:AE315</f>
        <v>Committee Chairman:</v>
      </c>
      <c r="AC346" s="106" t="s">
        <v>1319</v>
      </c>
      <c r="AD346" s="106" t="s">
        <v>1271</v>
      </c>
      <c r="AE346" s="107"/>
    </row>
    <row r="347" spans="2:31" s="45" customFormat="1" ht="23.1" customHeight="1" thickBot="1">
      <c r="B347" s="43"/>
      <c r="C347" s="72"/>
      <c r="D347" s="73">
        <f>7+D316</f>
        <v>45985</v>
      </c>
      <c r="E347" s="73">
        <f>7+E316</f>
        <v>45986</v>
      </c>
      <c r="F347" s="73">
        <f>7+F316</f>
        <v>45987</v>
      </c>
      <c r="G347" s="73">
        <f>7+G316</f>
        <v>45988</v>
      </c>
      <c r="H347" s="73">
        <f>7+H316</f>
        <v>45989</v>
      </c>
      <c r="I347" s="74"/>
      <c r="J347" s="75"/>
      <c r="K347" s="76">
        <f>7+K316</f>
        <v>44529</v>
      </c>
      <c r="L347" s="76">
        <f>7+L316</f>
        <v>44530</v>
      </c>
      <c r="M347" s="76">
        <f>7+M316</f>
        <v>44531</v>
      </c>
      <c r="N347" s="76">
        <f>7+N316</f>
        <v>44532</v>
      </c>
      <c r="O347" s="76">
        <f>7+O316</f>
        <v>44533</v>
      </c>
      <c r="R347" s="43"/>
      <c r="S347" s="72"/>
      <c r="T347" s="73">
        <f>7+T316</f>
        <v>44529</v>
      </c>
      <c r="U347" s="73">
        <f>7+U316</f>
        <v>44530</v>
      </c>
      <c r="V347" s="73">
        <f>7+V316</f>
        <v>44531</v>
      </c>
      <c r="W347" s="73">
        <f>7+W316</f>
        <v>44532</v>
      </c>
      <c r="X347" s="73">
        <f>7+X316</f>
        <v>44533</v>
      </c>
      <c r="Y347" s="74"/>
      <c r="Z347" s="75"/>
      <c r="AA347" s="76" t="s">
        <v>1844</v>
      </c>
      <c r="AB347" s="76" t="s">
        <v>1846</v>
      </c>
      <c r="AC347" s="76" t="s">
        <v>1845</v>
      </c>
      <c r="AD347" s="76" t="s">
        <v>1847</v>
      </c>
      <c r="AE347" s="76" t="s">
        <v>1848</v>
      </c>
    </row>
    <row r="348" spans="2:31" ht="23.1" customHeight="1" thickBot="1">
      <c r="B348" s="43"/>
      <c r="C348" s="455" t="s">
        <v>155</v>
      </c>
      <c r="D348" s="427" t="s">
        <v>892</v>
      </c>
      <c r="E348" s="420" t="s">
        <v>892</v>
      </c>
      <c r="F348" s="427" t="s">
        <v>892</v>
      </c>
      <c r="G348" s="427" t="s">
        <v>892</v>
      </c>
      <c r="H348" s="427" t="s">
        <v>892</v>
      </c>
      <c r="J348" s="455" t="s">
        <v>155</v>
      </c>
      <c r="K348" s="427" t="s">
        <v>990</v>
      </c>
      <c r="L348" s="115" t="s">
        <v>404</v>
      </c>
      <c r="M348" s="113" t="s">
        <v>234</v>
      </c>
      <c r="N348" s="113" t="s">
        <v>405</v>
      </c>
      <c r="O348" s="427" t="s">
        <v>990</v>
      </c>
      <c r="R348" s="43"/>
      <c r="S348" s="455" t="s">
        <v>155</v>
      </c>
      <c r="T348" s="79" t="s">
        <v>1486</v>
      </c>
      <c r="U348" s="420" t="s">
        <v>892</v>
      </c>
      <c r="V348" s="81" t="s">
        <v>1468</v>
      </c>
      <c r="W348" s="427" t="s">
        <v>892</v>
      </c>
      <c r="X348" s="427" t="s">
        <v>892</v>
      </c>
      <c r="Z348" s="455" t="s">
        <v>155</v>
      </c>
      <c r="AA348" s="427" t="s">
        <v>990</v>
      </c>
      <c r="AB348" s="322"/>
      <c r="AC348" s="322"/>
      <c r="AD348" s="322"/>
      <c r="AE348" s="427" t="s">
        <v>990</v>
      </c>
    </row>
    <row r="349" spans="2:31" ht="23.1" customHeight="1" thickBot="1">
      <c r="B349" s="43"/>
      <c r="C349" s="455" t="s">
        <v>155</v>
      </c>
      <c r="D349" s="427"/>
      <c r="E349" s="421"/>
      <c r="F349" s="427"/>
      <c r="G349" s="427"/>
      <c r="H349" s="427"/>
      <c r="J349" s="455" t="s">
        <v>155</v>
      </c>
      <c r="K349" s="427"/>
      <c r="L349" s="86" t="s">
        <v>406</v>
      </c>
      <c r="M349" s="108" t="s">
        <v>407</v>
      </c>
      <c r="N349" s="108" t="s">
        <v>407</v>
      </c>
      <c r="O349" s="427"/>
      <c r="R349" s="43"/>
      <c r="S349" s="455" t="s">
        <v>155</v>
      </c>
      <c r="T349" s="84" t="s">
        <v>804</v>
      </c>
      <c r="U349" s="421"/>
      <c r="V349" s="86" t="s">
        <v>1539</v>
      </c>
      <c r="W349" s="427"/>
      <c r="X349" s="427"/>
      <c r="Z349" s="455" t="s">
        <v>155</v>
      </c>
      <c r="AA349" s="427"/>
      <c r="AB349" s="321" t="s">
        <v>990</v>
      </c>
      <c r="AC349" s="321" t="s">
        <v>990</v>
      </c>
      <c r="AD349" s="321" t="s">
        <v>990</v>
      </c>
      <c r="AE349" s="427"/>
    </row>
    <row r="350" spans="2:31" ht="23.1" customHeight="1" thickBot="1">
      <c r="B350" s="43"/>
      <c r="C350" s="455"/>
      <c r="D350" s="427"/>
      <c r="E350" s="422"/>
      <c r="F350" s="427"/>
      <c r="G350" s="427"/>
      <c r="H350" s="427"/>
      <c r="J350" s="455"/>
      <c r="K350" s="427"/>
      <c r="L350" s="91" t="s">
        <v>408</v>
      </c>
      <c r="M350" s="109" t="s">
        <v>409</v>
      </c>
      <c r="N350" s="109" t="s">
        <v>409</v>
      </c>
      <c r="O350" s="427"/>
      <c r="R350" s="43"/>
      <c r="S350" s="455"/>
      <c r="T350" s="84" t="s">
        <v>178</v>
      </c>
      <c r="U350" s="422"/>
      <c r="V350" s="91" t="s">
        <v>394</v>
      </c>
      <c r="W350" s="427"/>
      <c r="X350" s="427"/>
      <c r="Z350" s="455"/>
      <c r="AA350" s="427"/>
      <c r="AB350" s="320"/>
      <c r="AC350" s="320"/>
      <c r="AD350" s="320"/>
      <c r="AE350" s="427"/>
    </row>
    <row r="351" spans="2:31" ht="23.1" customHeight="1" thickBot="1">
      <c r="B351" s="43"/>
      <c r="C351" s="471" t="s">
        <v>165</v>
      </c>
      <c r="D351" s="427" t="s">
        <v>892</v>
      </c>
      <c r="E351" s="435" t="s">
        <v>1764</v>
      </c>
      <c r="F351" s="427" t="s">
        <v>892</v>
      </c>
      <c r="G351" s="427" t="s">
        <v>892</v>
      </c>
      <c r="H351" s="442" t="s">
        <v>1765</v>
      </c>
      <c r="J351" s="471" t="s">
        <v>165</v>
      </c>
      <c r="K351" s="427" t="s">
        <v>990</v>
      </c>
      <c r="L351" s="115" t="s">
        <v>404</v>
      </c>
      <c r="M351" s="113" t="s">
        <v>234</v>
      </c>
      <c r="N351" s="113" t="s">
        <v>405</v>
      </c>
      <c r="O351" s="427" t="s">
        <v>990</v>
      </c>
      <c r="R351" s="43"/>
      <c r="S351" s="471" t="s">
        <v>165</v>
      </c>
      <c r="T351" s="79" t="s">
        <v>1486</v>
      </c>
      <c r="U351" s="79" t="s">
        <v>169</v>
      </c>
      <c r="V351" s="81" t="s">
        <v>1468</v>
      </c>
      <c r="W351" s="79" t="s">
        <v>169</v>
      </c>
      <c r="X351" s="427" t="s">
        <v>892</v>
      </c>
      <c r="Z351" s="471" t="s">
        <v>165</v>
      </c>
      <c r="AA351" s="427" t="s">
        <v>990</v>
      </c>
      <c r="AB351" s="322"/>
      <c r="AC351" s="525" t="s">
        <v>1762</v>
      </c>
      <c r="AD351" s="322"/>
      <c r="AE351" s="524" t="s">
        <v>1763</v>
      </c>
    </row>
    <row r="352" spans="2:31" ht="23.1" customHeight="1" thickBot="1">
      <c r="B352" s="43"/>
      <c r="C352" s="471"/>
      <c r="D352" s="427"/>
      <c r="E352" s="453"/>
      <c r="F352" s="427"/>
      <c r="G352" s="427"/>
      <c r="H352" s="442"/>
      <c r="J352" s="471"/>
      <c r="K352" s="427"/>
      <c r="L352" s="86" t="s">
        <v>406</v>
      </c>
      <c r="M352" s="108" t="s">
        <v>407</v>
      </c>
      <c r="N352" s="108" t="s">
        <v>407</v>
      </c>
      <c r="O352" s="427"/>
      <c r="R352" s="43"/>
      <c r="S352" s="471"/>
      <c r="T352" s="84" t="s">
        <v>804</v>
      </c>
      <c r="U352" s="84" t="s">
        <v>805</v>
      </c>
      <c r="V352" s="86" t="s">
        <v>1539</v>
      </c>
      <c r="W352" s="84" t="s">
        <v>807</v>
      </c>
      <c r="X352" s="427"/>
      <c r="Z352" s="471"/>
      <c r="AA352" s="427"/>
      <c r="AB352" s="321" t="s">
        <v>990</v>
      </c>
      <c r="AC352" s="526"/>
      <c r="AD352" s="321" t="s">
        <v>990</v>
      </c>
      <c r="AE352" s="524"/>
    </row>
    <row r="353" spans="2:31" ht="23.1" customHeight="1" thickBot="1">
      <c r="B353" s="43"/>
      <c r="C353" s="471"/>
      <c r="D353" s="427"/>
      <c r="E353" s="453"/>
      <c r="F353" s="427"/>
      <c r="G353" s="427"/>
      <c r="H353" s="442"/>
      <c r="J353" s="471"/>
      <c r="K353" s="427"/>
      <c r="L353" s="91" t="s">
        <v>408</v>
      </c>
      <c r="M353" s="109" t="s">
        <v>409</v>
      </c>
      <c r="N353" s="109" t="s">
        <v>409</v>
      </c>
      <c r="O353" s="427"/>
      <c r="R353" s="43"/>
      <c r="S353" s="471"/>
      <c r="T353" s="84" t="s">
        <v>178</v>
      </c>
      <c r="U353" s="89" t="s">
        <v>176</v>
      </c>
      <c r="V353" s="91" t="s">
        <v>394</v>
      </c>
      <c r="W353" s="89" t="s">
        <v>176</v>
      </c>
      <c r="X353" s="427"/>
      <c r="Z353" s="471"/>
      <c r="AA353" s="427"/>
      <c r="AB353" s="320"/>
      <c r="AC353" s="526"/>
      <c r="AD353" s="320"/>
      <c r="AE353" s="524"/>
    </row>
    <row r="354" spans="2:31" ht="23.1" customHeight="1" thickBot="1">
      <c r="B354" s="43"/>
      <c r="C354" s="455" t="s">
        <v>168</v>
      </c>
      <c r="D354" s="420" t="s">
        <v>892</v>
      </c>
      <c r="E354" s="453"/>
      <c r="F354" s="420" t="s">
        <v>892</v>
      </c>
      <c r="G354" s="427" t="s">
        <v>892</v>
      </c>
      <c r="H354" s="442"/>
      <c r="J354" s="455" t="s">
        <v>168</v>
      </c>
      <c r="K354" s="79" t="s">
        <v>978</v>
      </c>
      <c r="L354" s="115" t="s">
        <v>410</v>
      </c>
      <c r="M354" s="113" t="s">
        <v>234</v>
      </c>
      <c r="N354" s="113" t="s">
        <v>405</v>
      </c>
      <c r="O354" s="427" t="s">
        <v>990</v>
      </c>
      <c r="R354" s="43"/>
      <c r="S354" s="455" t="s">
        <v>168</v>
      </c>
      <c r="T354" s="420" t="s">
        <v>892</v>
      </c>
      <c r="U354" s="79" t="s">
        <v>987</v>
      </c>
      <c r="V354" s="420" t="s">
        <v>892</v>
      </c>
      <c r="W354" s="79" t="s">
        <v>169</v>
      </c>
      <c r="X354" s="427" t="s">
        <v>892</v>
      </c>
      <c r="Z354" s="455" t="s">
        <v>168</v>
      </c>
      <c r="AA354" s="322"/>
      <c r="AB354" s="322"/>
      <c r="AC354" s="526"/>
      <c r="AD354" s="322"/>
      <c r="AE354" s="524"/>
    </row>
    <row r="355" spans="2:31" ht="23.1" customHeight="1" thickBot="1">
      <c r="B355" s="43"/>
      <c r="C355" s="455"/>
      <c r="D355" s="421"/>
      <c r="E355" s="453"/>
      <c r="F355" s="421"/>
      <c r="G355" s="427"/>
      <c r="H355" s="442"/>
      <c r="J355" s="455"/>
      <c r="K355" s="84" t="s">
        <v>809</v>
      </c>
      <c r="L355" s="86" t="s">
        <v>406</v>
      </c>
      <c r="M355" s="108" t="s">
        <v>407</v>
      </c>
      <c r="N355" s="108" t="s">
        <v>407</v>
      </c>
      <c r="O355" s="427"/>
      <c r="R355" s="43"/>
      <c r="S355" s="455"/>
      <c r="T355" s="421"/>
      <c r="U355" s="84" t="s">
        <v>805</v>
      </c>
      <c r="V355" s="421"/>
      <c r="W355" s="84" t="s">
        <v>808</v>
      </c>
      <c r="X355" s="427"/>
      <c r="Z355" s="455"/>
      <c r="AA355" s="321" t="s">
        <v>990</v>
      </c>
      <c r="AB355" s="321" t="s">
        <v>990</v>
      </c>
      <c r="AC355" s="526"/>
      <c r="AD355" s="321" t="s">
        <v>990</v>
      </c>
      <c r="AE355" s="524"/>
    </row>
    <row r="356" spans="2:31" ht="23.1" customHeight="1" thickBot="1">
      <c r="B356" s="43"/>
      <c r="C356" s="455"/>
      <c r="D356" s="422"/>
      <c r="E356" s="453"/>
      <c r="F356" s="422"/>
      <c r="G356" s="427"/>
      <c r="H356" s="442"/>
      <c r="J356" s="455"/>
      <c r="K356" s="89" t="s">
        <v>412</v>
      </c>
      <c r="L356" s="91" t="s">
        <v>408</v>
      </c>
      <c r="M356" s="109" t="s">
        <v>409</v>
      </c>
      <c r="N356" s="109" t="s">
        <v>409</v>
      </c>
      <c r="O356" s="427"/>
      <c r="R356" s="43"/>
      <c r="S356" s="455"/>
      <c r="T356" s="422"/>
      <c r="U356" s="89" t="s">
        <v>176</v>
      </c>
      <c r="V356" s="422"/>
      <c r="W356" s="89" t="s">
        <v>176</v>
      </c>
      <c r="X356" s="427"/>
      <c r="Z356" s="455"/>
      <c r="AA356" s="320"/>
      <c r="AB356" s="320"/>
      <c r="AC356" s="526"/>
      <c r="AD356" s="320"/>
      <c r="AE356" s="524"/>
    </row>
    <row r="357" spans="2:31" ht="23.1" customHeight="1" thickBot="1">
      <c r="B357" s="43"/>
      <c r="C357" s="455" t="s">
        <v>180</v>
      </c>
      <c r="D357" s="420" t="s">
        <v>892</v>
      </c>
      <c r="E357" s="453"/>
      <c r="F357" s="420" t="s">
        <v>892</v>
      </c>
      <c r="G357" s="427" t="s">
        <v>892</v>
      </c>
      <c r="H357" s="442"/>
      <c r="J357" s="455" t="s">
        <v>180</v>
      </c>
      <c r="K357" s="79" t="s">
        <v>978</v>
      </c>
      <c r="L357" s="115" t="s">
        <v>410</v>
      </c>
      <c r="M357" s="113" t="s">
        <v>234</v>
      </c>
      <c r="N357" s="113" t="s">
        <v>405</v>
      </c>
      <c r="O357" s="427" t="s">
        <v>990</v>
      </c>
      <c r="R357" s="43"/>
      <c r="S357" s="455" t="s">
        <v>180</v>
      </c>
      <c r="T357" s="420" t="s">
        <v>892</v>
      </c>
      <c r="U357" s="79" t="s">
        <v>987</v>
      </c>
      <c r="V357" s="420" t="s">
        <v>892</v>
      </c>
      <c r="W357" s="79" t="s">
        <v>169</v>
      </c>
      <c r="X357" s="427" t="s">
        <v>892</v>
      </c>
      <c r="Z357" s="455" t="s">
        <v>180</v>
      </c>
      <c r="AA357" s="321"/>
      <c r="AB357" s="321"/>
      <c r="AC357" s="526"/>
      <c r="AD357" s="321"/>
      <c r="AE357" s="524"/>
    </row>
    <row r="358" spans="2:31" ht="23.1" customHeight="1" thickBot="1">
      <c r="B358" s="43"/>
      <c r="C358" s="455"/>
      <c r="D358" s="421"/>
      <c r="E358" s="453"/>
      <c r="F358" s="421"/>
      <c r="G358" s="427"/>
      <c r="H358" s="442"/>
      <c r="J358" s="455"/>
      <c r="K358" s="84" t="s">
        <v>809</v>
      </c>
      <c r="L358" s="86" t="s">
        <v>406</v>
      </c>
      <c r="M358" s="108" t="s">
        <v>407</v>
      </c>
      <c r="N358" s="108" t="s">
        <v>407</v>
      </c>
      <c r="O358" s="427"/>
      <c r="R358" s="43"/>
      <c r="S358" s="455"/>
      <c r="T358" s="421"/>
      <c r="U358" s="84" t="s">
        <v>806</v>
      </c>
      <c r="V358" s="421"/>
      <c r="W358" s="84" t="s">
        <v>808</v>
      </c>
      <c r="X358" s="427"/>
      <c r="Z358" s="455"/>
      <c r="AA358" s="321" t="s">
        <v>990</v>
      </c>
      <c r="AB358" s="321" t="s">
        <v>990</v>
      </c>
      <c r="AC358" s="526"/>
      <c r="AD358" s="321" t="s">
        <v>990</v>
      </c>
      <c r="AE358" s="524"/>
    </row>
    <row r="359" spans="2:31" ht="23.1" customHeight="1" thickBot="1">
      <c r="B359" s="43"/>
      <c r="C359" s="455"/>
      <c r="D359" s="422"/>
      <c r="E359" s="454"/>
      <c r="F359" s="422"/>
      <c r="G359" s="427"/>
      <c r="H359" s="442"/>
      <c r="J359" s="455"/>
      <c r="K359" s="89" t="s">
        <v>198</v>
      </c>
      <c r="L359" s="91" t="s">
        <v>408</v>
      </c>
      <c r="M359" s="109" t="s">
        <v>409</v>
      </c>
      <c r="N359" s="109" t="s">
        <v>409</v>
      </c>
      <c r="O359" s="427"/>
      <c r="R359" s="43"/>
      <c r="S359" s="455"/>
      <c r="T359" s="422"/>
      <c r="U359" s="89" t="s">
        <v>176</v>
      </c>
      <c r="V359" s="422"/>
      <c r="W359" s="89" t="s">
        <v>176</v>
      </c>
      <c r="X359" s="427"/>
      <c r="Z359" s="455"/>
      <c r="AA359" s="320"/>
      <c r="AB359" s="320"/>
      <c r="AC359" s="527"/>
      <c r="AD359" s="320"/>
      <c r="AE359" s="524"/>
    </row>
    <row r="360" spans="2:31" s="44" customFormat="1" ht="23.1" customHeight="1" thickBot="1">
      <c r="B360" s="43"/>
      <c r="C360" s="224" t="s">
        <v>185</v>
      </c>
      <c r="D360" s="221" t="s">
        <v>186</v>
      </c>
      <c r="E360" s="221" t="s">
        <v>186</v>
      </c>
      <c r="F360" s="225" t="s">
        <v>186</v>
      </c>
      <c r="G360" s="118" t="s">
        <v>186</v>
      </c>
      <c r="H360" s="225" t="s">
        <v>186</v>
      </c>
      <c r="I360" s="74"/>
      <c r="J360" s="224" t="s">
        <v>185</v>
      </c>
      <c r="K360" s="225" t="s">
        <v>187</v>
      </c>
      <c r="L360" s="221" t="s">
        <v>187</v>
      </c>
      <c r="M360" s="224" t="s">
        <v>187</v>
      </c>
      <c r="N360" s="221" t="s">
        <v>187</v>
      </c>
      <c r="O360" s="221" t="s">
        <v>187</v>
      </c>
      <c r="R360" s="43"/>
      <c r="S360" s="224" t="s">
        <v>185</v>
      </c>
      <c r="T360" s="221" t="s">
        <v>186</v>
      </c>
      <c r="U360" s="221" t="s">
        <v>186</v>
      </c>
      <c r="V360" s="225" t="s">
        <v>186</v>
      </c>
      <c r="W360" s="225" t="s">
        <v>186</v>
      </c>
      <c r="X360" s="225" t="s">
        <v>186</v>
      </c>
      <c r="Y360" s="74"/>
      <c r="Z360" s="224" t="s">
        <v>185</v>
      </c>
      <c r="AA360" s="225" t="s">
        <v>187</v>
      </c>
      <c r="AB360" s="221" t="s">
        <v>187</v>
      </c>
      <c r="AC360" s="224" t="s">
        <v>187</v>
      </c>
      <c r="AD360" s="221" t="s">
        <v>187</v>
      </c>
      <c r="AE360" s="221" t="s">
        <v>187</v>
      </c>
    </row>
    <row r="361" spans="2:31" ht="23.1" customHeight="1" thickBot="1">
      <c r="B361" s="43"/>
      <c r="C361" s="455" t="s">
        <v>188</v>
      </c>
      <c r="D361" s="427" t="s">
        <v>892</v>
      </c>
      <c r="E361" s="435" t="s">
        <v>1764</v>
      </c>
      <c r="F361" s="427" t="s">
        <v>892</v>
      </c>
      <c r="G361" s="427" t="s">
        <v>892</v>
      </c>
      <c r="H361" s="464" t="s">
        <v>1678</v>
      </c>
      <c r="J361" s="455" t="s">
        <v>188</v>
      </c>
      <c r="K361" s="78" t="s">
        <v>979</v>
      </c>
      <c r="L361" s="79" t="s">
        <v>978</v>
      </c>
      <c r="M361" s="427" t="s">
        <v>990</v>
      </c>
      <c r="N361" s="79" t="s">
        <v>978</v>
      </c>
      <c r="O361" s="427" t="s">
        <v>990</v>
      </c>
      <c r="R361" s="43"/>
      <c r="S361" s="455" t="s">
        <v>188</v>
      </c>
      <c r="T361" s="100" t="s">
        <v>1538</v>
      </c>
      <c r="U361" s="113" t="s">
        <v>413</v>
      </c>
      <c r="V361" s="427" t="s">
        <v>892</v>
      </c>
      <c r="W361" s="113" t="s">
        <v>414</v>
      </c>
      <c r="X361" s="427" t="s">
        <v>892</v>
      </c>
      <c r="Z361" s="455" t="s">
        <v>188</v>
      </c>
      <c r="AA361" s="322"/>
      <c r="AB361" s="322"/>
      <c r="AC361" s="435" t="s">
        <v>1762</v>
      </c>
      <c r="AD361" s="322"/>
      <c r="AE361" s="438" t="s">
        <v>1679</v>
      </c>
    </row>
    <row r="362" spans="2:31" ht="23.1" customHeight="1" thickBot="1">
      <c r="B362" s="43"/>
      <c r="C362" s="455"/>
      <c r="D362" s="427"/>
      <c r="E362" s="453"/>
      <c r="F362" s="427"/>
      <c r="G362" s="427"/>
      <c r="H362" s="465"/>
      <c r="J362" s="455"/>
      <c r="K362" s="83" t="s">
        <v>417</v>
      </c>
      <c r="L362" s="84" t="s">
        <v>810</v>
      </c>
      <c r="M362" s="427"/>
      <c r="N362" s="84" t="s">
        <v>811</v>
      </c>
      <c r="O362" s="427"/>
      <c r="R362" s="43"/>
      <c r="S362" s="455"/>
      <c r="T362" s="85" t="s">
        <v>415</v>
      </c>
      <c r="U362" s="108" t="s">
        <v>416</v>
      </c>
      <c r="V362" s="427"/>
      <c r="W362" s="108" t="s">
        <v>416</v>
      </c>
      <c r="X362" s="427"/>
      <c r="Z362" s="455"/>
      <c r="AA362" s="321" t="s">
        <v>990</v>
      </c>
      <c r="AB362" s="321" t="s">
        <v>990</v>
      </c>
      <c r="AC362" s="436"/>
      <c r="AD362" s="321" t="s">
        <v>990</v>
      </c>
      <c r="AE362" s="439"/>
    </row>
    <row r="363" spans="2:31" ht="23.1" customHeight="1" thickBot="1">
      <c r="B363" s="43"/>
      <c r="C363" s="455"/>
      <c r="D363" s="427"/>
      <c r="E363" s="453"/>
      <c r="F363" s="427"/>
      <c r="G363" s="427"/>
      <c r="H363" s="465"/>
      <c r="J363" s="455"/>
      <c r="K363" s="88" t="s">
        <v>179</v>
      </c>
      <c r="L363" s="89" t="s">
        <v>198</v>
      </c>
      <c r="M363" s="427"/>
      <c r="N363" s="89" t="s">
        <v>198</v>
      </c>
      <c r="O363" s="427"/>
      <c r="R363" s="43"/>
      <c r="S363" s="455"/>
      <c r="T363" s="90" t="s">
        <v>1370</v>
      </c>
      <c r="U363" s="109" t="s">
        <v>418</v>
      </c>
      <c r="V363" s="427"/>
      <c r="W363" s="109" t="s">
        <v>418</v>
      </c>
      <c r="X363" s="427"/>
      <c r="Z363" s="455"/>
      <c r="AA363" s="320"/>
      <c r="AB363" s="320"/>
      <c r="AC363" s="436"/>
      <c r="AD363" s="320"/>
      <c r="AE363" s="440"/>
    </row>
    <row r="364" spans="2:31" ht="23.1" customHeight="1" thickBot="1">
      <c r="B364" s="43"/>
      <c r="C364" s="455" t="s">
        <v>200</v>
      </c>
      <c r="D364" s="427" t="s">
        <v>892</v>
      </c>
      <c r="E364" s="453"/>
      <c r="F364" s="427" t="s">
        <v>892</v>
      </c>
      <c r="G364" s="427" t="s">
        <v>892</v>
      </c>
      <c r="H364" s="464" t="s">
        <v>1678</v>
      </c>
      <c r="J364" s="455" t="s">
        <v>200</v>
      </c>
      <c r="K364" s="78" t="s">
        <v>979</v>
      </c>
      <c r="L364" s="79" t="s">
        <v>978</v>
      </c>
      <c r="M364" s="427" t="s">
        <v>990</v>
      </c>
      <c r="N364" s="79" t="s">
        <v>978</v>
      </c>
      <c r="O364" s="427" t="s">
        <v>990</v>
      </c>
      <c r="R364" s="43"/>
      <c r="S364" s="455" t="s">
        <v>200</v>
      </c>
      <c r="T364" s="100" t="s">
        <v>419</v>
      </c>
      <c r="U364" s="113" t="s">
        <v>413</v>
      </c>
      <c r="V364" s="427" t="s">
        <v>892</v>
      </c>
      <c r="W364" s="113" t="s">
        <v>414</v>
      </c>
      <c r="X364" s="427" t="s">
        <v>892</v>
      </c>
      <c r="Z364" s="455" t="s">
        <v>200</v>
      </c>
      <c r="AA364" s="322"/>
      <c r="AB364" s="322"/>
      <c r="AC364" s="436"/>
      <c r="AD364" s="322"/>
      <c r="AE364" s="438" t="s">
        <v>1679</v>
      </c>
    </row>
    <row r="365" spans="2:31" ht="23.1" customHeight="1" thickBot="1">
      <c r="B365" s="43"/>
      <c r="C365" s="455"/>
      <c r="D365" s="427"/>
      <c r="E365" s="453"/>
      <c r="F365" s="427"/>
      <c r="G365" s="427"/>
      <c r="H365" s="465"/>
      <c r="J365" s="455"/>
      <c r="K365" s="83" t="s">
        <v>417</v>
      </c>
      <c r="L365" s="84" t="s">
        <v>810</v>
      </c>
      <c r="M365" s="427"/>
      <c r="N365" s="84" t="s">
        <v>812</v>
      </c>
      <c r="O365" s="427"/>
      <c r="R365" s="43"/>
      <c r="S365" s="455"/>
      <c r="T365" s="85" t="s">
        <v>415</v>
      </c>
      <c r="U365" s="108" t="s">
        <v>416</v>
      </c>
      <c r="V365" s="427"/>
      <c r="W365" s="108" t="s">
        <v>416</v>
      </c>
      <c r="X365" s="427"/>
      <c r="Z365" s="455"/>
      <c r="AA365" s="321" t="s">
        <v>990</v>
      </c>
      <c r="AB365" s="321" t="s">
        <v>990</v>
      </c>
      <c r="AC365" s="436"/>
      <c r="AD365" s="321" t="s">
        <v>990</v>
      </c>
      <c r="AE365" s="439"/>
    </row>
    <row r="366" spans="2:31" ht="23.1" customHeight="1" thickBot="1">
      <c r="B366" s="43"/>
      <c r="C366" s="455"/>
      <c r="D366" s="427"/>
      <c r="E366" s="453"/>
      <c r="F366" s="427"/>
      <c r="G366" s="427"/>
      <c r="H366" s="465"/>
      <c r="J366" s="455"/>
      <c r="K366" s="88" t="s">
        <v>179</v>
      </c>
      <c r="L366" s="89" t="s">
        <v>198</v>
      </c>
      <c r="M366" s="427"/>
      <c r="N366" s="89" t="s">
        <v>198</v>
      </c>
      <c r="O366" s="427"/>
      <c r="R366" s="43"/>
      <c r="S366" s="455"/>
      <c r="T366" s="90" t="s">
        <v>1370</v>
      </c>
      <c r="U366" s="109" t="s">
        <v>418</v>
      </c>
      <c r="V366" s="427"/>
      <c r="W366" s="109" t="s">
        <v>418</v>
      </c>
      <c r="X366" s="427"/>
      <c r="Z366" s="455"/>
      <c r="AA366" s="320"/>
      <c r="AB366" s="320"/>
      <c r="AC366" s="436"/>
      <c r="AD366" s="320"/>
      <c r="AE366" s="440"/>
    </row>
    <row r="367" spans="2:31" ht="23.1" customHeight="1" thickBot="1">
      <c r="B367" s="43"/>
      <c r="C367" s="455" t="s">
        <v>201</v>
      </c>
      <c r="D367" s="427" t="s">
        <v>892</v>
      </c>
      <c r="E367" s="453"/>
      <c r="F367" s="427" t="s">
        <v>892</v>
      </c>
      <c r="G367" s="427" t="s">
        <v>892</v>
      </c>
      <c r="H367" s="427" t="s">
        <v>892</v>
      </c>
      <c r="J367" s="455" t="s">
        <v>201</v>
      </c>
      <c r="K367" s="81" t="s">
        <v>977</v>
      </c>
      <c r="L367" s="79" t="s">
        <v>978</v>
      </c>
      <c r="M367" s="427" t="s">
        <v>990</v>
      </c>
      <c r="N367" s="79" t="s">
        <v>978</v>
      </c>
      <c r="O367" s="427" t="s">
        <v>990</v>
      </c>
      <c r="R367" s="43"/>
      <c r="S367" s="455" t="s">
        <v>201</v>
      </c>
      <c r="T367" s="100" t="s">
        <v>1537</v>
      </c>
      <c r="U367" s="113" t="s">
        <v>413</v>
      </c>
      <c r="V367" s="427" t="s">
        <v>892</v>
      </c>
      <c r="W367" s="113" t="s">
        <v>414</v>
      </c>
      <c r="X367" s="427" t="s">
        <v>892</v>
      </c>
      <c r="Z367" s="455" t="s">
        <v>201</v>
      </c>
      <c r="AA367" s="322"/>
      <c r="AC367" s="436"/>
      <c r="AD367" s="427" t="s">
        <v>990</v>
      </c>
      <c r="AE367" s="427" t="s">
        <v>990</v>
      </c>
    </row>
    <row r="368" spans="2:31" ht="23.1" customHeight="1" thickBot="1">
      <c r="B368" s="43"/>
      <c r="C368" s="455"/>
      <c r="D368" s="427"/>
      <c r="E368" s="453"/>
      <c r="F368" s="427"/>
      <c r="G368" s="427"/>
      <c r="H368" s="427"/>
      <c r="J368" s="455"/>
      <c r="K368" s="86" t="s">
        <v>420</v>
      </c>
      <c r="L368" s="84" t="s">
        <v>774</v>
      </c>
      <c r="M368" s="427"/>
      <c r="N368" s="84" t="s">
        <v>812</v>
      </c>
      <c r="O368" s="427"/>
      <c r="R368" s="43"/>
      <c r="S368" s="455"/>
      <c r="T368" s="85" t="s">
        <v>415</v>
      </c>
      <c r="U368" s="108" t="s">
        <v>416</v>
      </c>
      <c r="V368" s="427"/>
      <c r="W368" s="108" t="s">
        <v>416</v>
      </c>
      <c r="X368" s="427"/>
      <c r="Z368" s="455"/>
      <c r="AA368" s="321" t="s">
        <v>990</v>
      </c>
      <c r="AB368" s="65" t="s">
        <v>990</v>
      </c>
      <c r="AC368" s="436"/>
      <c r="AD368" s="427"/>
      <c r="AE368" s="427"/>
    </row>
    <row r="369" spans="2:31" ht="23.1" customHeight="1" thickBot="1">
      <c r="B369" s="43"/>
      <c r="C369" s="455"/>
      <c r="D369" s="427"/>
      <c r="E369" s="454"/>
      <c r="F369" s="427"/>
      <c r="G369" s="427"/>
      <c r="H369" s="427"/>
      <c r="J369" s="455"/>
      <c r="K369" s="91" t="s">
        <v>394</v>
      </c>
      <c r="L369" s="89" t="s">
        <v>198</v>
      </c>
      <c r="M369" s="427"/>
      <c r="N369" s="89" t="s">
        <v>198</v>
      </c>
      <c r="O369" s="427"/>
      <c r="R369" s="43"/>
      <c r="S369" s="455"/>
      <c r="T369" s="90" t="s">
        <v>1370</v>
      </c>
      <c r="U369" s="109" t="s">
        <v>418</v>
      </c>
      <c r="V369" s="427"/>
      <c r="W369" s="109" t="s">
        <v>418</v>
      </c>
      <c r="X369" s="427"/>
      <c r="Z369" s="455"/>
      <c r="AA369" s="320"/>
      <c r="AC369" s="437"/>
      <c r="AD369" s="427"/>
      <c r="AE369" s="427"/>
    </row>
    <row r="370" spans="2:31" ht="23.1" customHeight="1" thickBot="1">
      <c r="B370" s="43"/>
      <c r="C370" s="455" t="s">
        <v>206</v>
      </c>
      <c r="D370" s="427" t="s">
        <v>892</v>
      </c>
      <c r="E370" s="427" t="s">
        <v>892</v>
      </c>
      <c r="F370" s="427" t="s">
        <v>892</v>
      </c>
      <c r="G370" s="427" t="s">
        <v>892</v>
      </c>
      <c r="H370" s="427" t="s">
        <v>892</v>
      </c>
      <c r="J370" s="455" t="s">
        <v>206</v>
      </c>
      <c r="K370" s="81" t="s">
        <v>977</v>
      </c>
      <c r="L370" s="427" t="s">
        <v>990</v>
      </c>
      <c r="M370" s="427" t="s">
        <v>990</v>
      </c>
      <c r="N370" s="427" t="s">
        <v>990</v>
      </c>
      <c r="O370" s="427" t="s">
        <v>990</v>
      </c>
      <c r="R370" s="43"/>
      <c r="S370" s="455" t="s">
        <v>206</v>
      </c>
      <c r="T370" s="100" t="s">
        <v>421</v>
      </c>
      <c r="U370" s="113" t="s">
        <v>413</v>
      </c>
      <c r="V370" s="427" t="s">
        <v>892</v>
      </c>
      <c r="W370" s="113" t="s">
        <v>414</v>
      </c>
      <c r="X370" s="427" t="s">
        <v>892</v>
      </c>
      <c r="Z370" s="455" t="s">
        <v>206</v>
      </c>
      <c r="AA370" s="321"/>
      <c r="AB370" s="521" t="s">
        <v>990</v>
      </c>
      <c r="AC370" s="420" t="s">
        <v>990</v>
      </c>
      <c r="AD370" s="427" t="s">
        <v>990</v>
      </c>
      <c r="AE370" s="427" t="s">
        <v>990</v>
      </c>
    </row>
    <row r="371" spans="2:31" ht="23.1" customHeight="1" thickBot="1">
      <c r="B371" s="43"/>
      <c r="C371" s="455"/>
      <c r="D371" s="427"/>
      <c r="E371" s="427"/>
      <c r="F371" s="427"/>
      <c r="G371" s="427"/>
      <c r="H371" s="427"/>
      <c r="J371" s="455"/>
      <c r="K371" s="86" t="s">
        <v>420</v>
      </c>
      <c r="L371" s="427"/>
      <c r="M371" s="427"/>
      <c r="N371" s="427"/>
      <c r="O371" s="427"/>
      <c r="R371" s="43"/>
      <c r="S371" s="455"/>
      <c r="T371" s="85" t="s">
        <v>415</v>
      </c>
      <c r="U371" s="108" t="s">
        <v>416</v>
      </c>
      <c r="V371" s="427"/>
      <c r="W371" s="108" t="s">
        <v>416</v>
      </c>
      <c r="X371" s="427"/>
      <c r="Z371" s="455"/>
      <c r="AA371" s="321" t="s">
        <v>990</v>
      </c>
      <c r="AB371" s="521"/>
      <c r="AC371" s="421"/>
      <c r="AD371" s="427"/>
      <c r="AE371" s="427"/>
    </row>
    <row r="372" spans="2:31" ht="23.1" customHeight="1" thickBot="1">
      <c r="B372" s="43"/>
      <c r="C372" s="455"/>
      <c r="D372" s="427"/>
      <c r="E372" s="427"/>
      <c r="F372" s="427"/>
      <c r="G372" s="427"/>
      <c r="H372" s="427"/>
      <c r="J372" s="455"/>
      <c r="K372" s="91" t="s">
        <v>394</v>
      </c>
      <c r="L372" s="427"/>
      <c r="M372" s="427"/>
      <c r="N372" s="427"/>
      <c r="O372" s="427"/>
      <c r="R372" s="43"/>
      <c r="S372" s="455"/>
      <c r="T372" s="90" t="s">
        <v>1370</v>
      </c>
      <c r="U372" s="109" t="s">
        <v>418</v>
      </c>
      <c r="V372" s="427"/>
      <c r="W372" s="109" t="s">
        <v>418</v>
      </c>
      <c r="X372" s="427"/>
      <c r="Z372" s="455"/>
      <c r="AA372" s="320"/>
      <c r="AB372" s="521"/>
      <c r="AC372" s="422"/>
      <c r="AD372" s="427"/>
      <c r="AE372" s="427"/>
    </row>
    <row r="373" spans="2:31" ht="23.1" customHeight="1" thickBot="1">
      <c r="B373" s="43"/>
      <c r="C373" s="103"/>
      <c r="D373" s="104"/>
      <c r="E373" s="104"/>
      <c r="F373" s="104"/>
      <c r="G373" s="104"/>
      <c r="H373" s="104"/>
      <c r="J373" s="103"/>
      <c r="K373" s="104"/>
      <c r="L373" s="104"/>
      <c r="M373" s="104"/>
      <c r="N373" s="104"/>
      <c r="O373" s="104"/>
      <c r="R373" s="43"/>
      <c r="S373" s="103"/>
      <c r="T373" s="104"/>
      <c r="U373" s="104"/>
      <c r="V373" s="104"/>
      <c r="W373" s="104"/>
      <c r="X373" s="104"/>
      <c r="Z373" s="103"/>
      <c r="AA373" s="104"/>
      <c r="AB373" s="104"/>
      <c r="AC373" s="104"/>
      <c r="AD373" s="104"/>
      <c r="AE373" s="104"/>
    </row>
    <row r="374" spans="2:31" ht="23.1" customHeight="1" thickBot="1">
      <c r="B374" s="42">
        <v>13</v>
      </c>
      <c r="C374" s="103"/>
      <c r="D374" s="104"/>
      <c r="E374" s="104"/>
      <c r="F374" s="104"/>
      <c r="G374" s="104"/>
      <c r="H374" s="104"/>
      <c r="J374" s="103"/>
      <c r="K374" s="104"/>
      <c r="L374" s="104"/>
      <c r="M374" s="104"/>
      <c r="N374" s="104"/>
      <c r="O374" s="104"/>
      <c r="R374" s="42">
        <v>13</v>
      </c>
      <c r="S374" s="103"/>
      <c r="T374" s="104"/>
      <c r="U374" s="104"/>
      <c r="V374" s="104"/>
      <c r="W374" s="104"/>
      <c r="X374" s="104"/>
      <c r="Z374" s="103"/>
      <c r="AA374" s="104"/>
      <c r="AB374" s="104"/>
      <c r="AC374" s="104"/>
      <c r="AD374" s="104"/>
      <c r="AE374" s="104"/>
    </row>
    <row r="375" spans="2:31" ht="23.1" customHeight="1">
      <c r="B375" s="43"/>
      <c r="C375" s="494" t="s">
        <v>422</v>
      </c>
      <c r="D375" s="416"/>
      <c r="E375" s="416"/>
      <c r="F375" s="416"/>
      <c r="G375" s="416"/>
      <c r="H375" s="416"/>
      <c r="I375" s="68"/>
      <c r="J375" s="416" t="s">
        <v>317</v>
      </c>
      <c r="K375" s="416"/>
      <c r="L375" s="416"/>
      <c r="M375" s="416"/>
      <c r="N375" s="416"/>
      <c r="O375" s="416"/>
      <c r="R375" s="43"/>
      <c r="S375" s="416" t="str">
        <f>S344</f>
        <v>KOMİTE 2-  DOLAŞIM ve SOLUNUM SİSTEMLERİ</v>
      </c>
      <c r="T375" s="416"/>
      <c r="U375" s="416"/>
      <c r="V375" s="416"/>
      <c r="W375" s="416"/>
      <c r="X375" s="416"/>
      <c r="Y375" s="68"/>
      <c r="Z375" s="416" t="s">
        <v>1536</v>
      </c>
      <c r="AA375" s="416"/>
      <c r="AB375" s="416"/>
      <c r="AC375" s="416"/>
      <c r="AD375" s="416"/>
      <c r="AE375" s="416"/>
    </row>
    <row r="376" spans="2:31" ht="23.1" customHeight="1">
      <c r="B376" s="43"/>
      <c r="C376" s="66"/>
      <c r="D376" s="232"/>
      <c r="E376" s="233">
        <v>1</v>
      </c>
      <c r="F376" s="234" t="s">
        <v>150</v>
      </c>
      <c r="G376" s="104"/>
      <c r="H376" s="67"/>
      <c r="I376" s="68"/>
      <c r="J376" s="66"/>
      <c r="K376" s="232"/>
      <c r="L376" s="233">
        <f>L345+1</f>
        <v>6</v>
      </c>
      <c r="M376" s="234" t="s">
        <v>151</v>
      </c>
      <c r="N376" s="104"/>
      <c r="O376" s="67"/>
      <c r="R376" s="43"/>
      <c r="S376" s="66"/>
      <c r="T376" s="232"/>
      <c r="U376" s="233">
        <f>U345+1</f>
        <v>6</v>
      </c>
      <c r="V376" s="234" t="s">
        <v>150</v>
      </c>
      <c r="W376" s="104"/>
      <c r="X376" s="67"/>
      <c r="Y376" s="68"/>
      <c r="Z376" s="66"/>
      <c r="AA376" s="232"/>
      <c r="AB376" s="233">
        <v>1</v>
      </c>
      <c r="AC376" s="234" t="s">
        <v>151</v>
      </c>
      <c r="AD376" s="104"/>
      <c r="AE376" s="67"/>
    </row>
    <row r="377" spans="2:31" ht="21" customHeight="1" thickBot="1">
      <c r="B377" s="43"/>
      <c r="C377" s="105"/>
      <c r="D377" s="106"/>
      <c r="E377" s="106" t="str">
        <f>E346:J346</f>
        <v>Komite sorumluları:</v>
      </c>
      <c r="F377" s="106" t="s">
        <v>2104</v>
      </c>
      <c r="G377" s="106" t="s">
        <v>2105</v>
      </c>
      <c r="H377" s="107"/>
      <c r="I377" s="65"/>
      <c r="J377" s="105"/>
      <c r="K377" s="106"/>
      <c r="L377" s="106" t="str">
        <f>L346:Q346</f>
        <v>Committee Chairman:</v>
      </c>
      <c r="M377" s="106" t="str">
        <f>M346:Q346</f>
        <v>Dr. Salim NEŞELİOĞLU</v>
      </c>
      <c r="N377" s="106" t="str">
        <f>N346:Q346</f>
        <v>Dr. Gülsüm AKDENİZ</v>
      </c>
      <c r="O377" s="107"/>
      <c r="P377" s="44"/>
      <c r="R377" s="43"/>
      <c r="S377" s="105"/>
      <c r="T377" s="106"/>
      <c r="U377" s="106" t="str">
        <f>U346:Z346</f>
        <v>Komite sorumluları:</v>
      </c>
      <c r="V377" s="106" t="str">
        <f>V346:AA346</f>
        <v>Dr. Salim NEŞELİOĞLU</v>
      </c>
      <c r="W377" s="106" t="str">
        <f>W346:AB346</f>
        <v>Dr. Gülsüm AKDENİZ</v>
      </c>
      <c r="X377" s="107"/>
      <c r="Y377" s="65"/>
      <c r="Z377" s="105"/>
      <c r="AA377" s="106"/>
      <c r="AB377" s="106" t="str">
        <f>AB346:AE346</f>
        <v>Committee Chairman:</v>
      </c>
      <c r="AC377" s="106" t="s">
        <v>2104</v>
      </c>
      <c r="AD377" s="106" t="s">
        <v>2105</v>
      </c>
      <c r="AE377" s="107"/>
    </row>
    <row r="378" spans="2:31" s="45" customFormat="1" ht="23.1" customHeight="1" thickBot="1">
      <c r="B378" s="43"/>
      <c r="C378" s="72"/>
      <c r="D378" s="73">
        <f>7+D347</f>
        <v>45992</v>
      </c>
      <c r="E378" s="73">
        <f>7+E347</f>
        <v>45993</v>
      </c>
      <c r="F378" s="73">
        <f>7+F347</f>
        <v>45994</v>
      </c>
      <c r="G378" s="73">
        <f>7+G347</f>
        <v>45995</v>
      </c>
      <c r="H378" s="73">
        <f>7+H347</f>
        <v>45996</v>
      </c>
      <c r="I378" s="74"/>
      <c r="J378" s="75"/>
      <c r="K378" s="76">
        <f>7+K347</f>
        <v>44536</v>
      </c>
      <c r="L378" s="76">
        <f>7+L347</f>
        <v>44537</v>
      </c>
      <c r="M378" s="76">
        <f>7+M347</f>
        <v>44538</v>
      </c>
      <c r="N378" s="76">
        <f>7+N347</f>
        <v>44539</v>
      </c>
      <c r="O378" s="76">
        <f>7+O347</f>
        <v>44540</v>
      </c>
      <c r="R378" s="43"/>
      <c r="S378" s="72"/>
      <c r="T378" s="73">
        <f>7+T347</f>
        <v>44536</v>
      </c>
      <c r="U378" s="73">
        <f>7+U347</f>
        <v>44537</v>
      </c>
      <c r="V378" s="73">
        <f>7+V347</f>
        <v>44538</v>
      </c>
      <c r="W378" s="73">
        <f>7+W347</f>
        <v>44539</v>
      </c>
      <c r="X378" s="73">
        <f>7+X347</f>
        <v>44540</v>
      </c>
      <c r="Y378" s="74"/>
      <c r="Z378" s="75"/>
      <c r="AA378" s="76" t="s">
        <v>1849</v>
      </c>
      <c r="AB378" s="76" t="s">
        <v>1850</v>
      </c>
      <c r="AC378" s="76" t="s">
        <v>1851</v>
      </c>
      <c r="AD378" s="76" t="s">
        <v>1852</v>
      </c>
      <c r="AE378" s="76" t="s">
        <v>1853</v>
      </c>
    </row>
    <row r="379" spans="2:31" ht="23.1" customHeight="1" thickBot="1">
      <c r="B379" s="43"/>
      <c r="C379" s="221" t="s">
        <v>155</v>
      </c>
      <c r="D379" s="78" t="s">
        <v>643</v>
      </c>
      <c r="E379" s="420" t="s">
        <v>892</v>
      </c>
      <c r="F379" s="423" t="s">
        <v>2116</v>
      </c>
      <c r="G379" s="420" t="s">
        <v>892</v>
      </c>
      <c r="H379" s="420" t="s">
        <v>892</v>
      </c>
      <c r="J379" s="221" t="s">
        <v>155</v>
      </c>
      <c r="K379" s="420" t="s">
        <v>990</v>
      </c>
      <c r="L379" s="420" t="s">
        <v>990</v>
      </c>
      <c r="M379" s="420" t="s">
        <v>990</v>
      </c>
      <c r="N379" s="420" t="s">
        <v>990</v>
      </c>
      <c r="O379" s="420"/>
      <c r="R379" s="43"/>
      <c r="S379" s="221" t="s">
        <v>155</v>
      </c>
      <c r="T379" s="420" t="s">
        <v>892</v>
      </c>
      <c r="U379" s="420" t="s">
        <v>892</v>
      </c>
      <c r="V379" s="420" t="s">
        <v>892</v>
      </c>
      <c r="W379" s="420" t="s">
        <v>892</v>
      </c>
      <c r="X379" s="420"/>
      <c r="Z379" s="221" t="s">
        <v>155</v>
      </c>
      <c r="AA379" s="77" t="s">
        <v>158</v>
      </c>
      <c r="AB379" s="420" t="s">
        <v>990</v>
      </c>
      <c r="AC379" s="423" t="s">
        <v>2149</v>
      </c>
      <c r="AD379" s="78" t="s">
        <v>1498</v>
      </c>
      <c r="AE379" s="420" t="s">
        <v>990</v>
      </c>
    </row>
    <row r="380" spans="2:31" ht="23.1" customHeight="1" thickBot="1">
      <c r="B380" s="43"/>
      <c r="C380" s="221" t="s">
        <v>155</v>
      </c>
      <c r="D380" s="83" t="s">
        <v>1023</v>
      </c>
      <c r="E380" s="421"/>
      <c r="F380" s="424"/>
      <c r="G380" s="421"/>
      <c r="H380" s="421"/>
      <c r="J380" s="221" t="s">
        <v>155</v>
      </c>
      <c r="K380" s="421"/>
      <c r="L380" s="421"/>
      <c r="M380" s="421"/>
      <c r="N380" s="421"/>
      <c r="O380" s="421"/>
      <c r="R380" s="43"/>
      <c r="S380" s="221" t="s">
        <v>155</v>
      </c>
      <c r="T380" s="421"/>
      <c r="U380" s="421"/>
      <c r="V380" s="421"/>
      <c r="W380" s="421"/>
      <c r="X380" s="421"/>
      <c r="Z380" s="221" t="s">
        <v>155</v>
      </c>
      <c r="AA380" s="82" t="s">
        <v>1531</v>
      </c>
      <c r="AB380" s="421"/>
      <c r="AC380" s="424"/>
      <c r="AD380" s="83" t="s">
        <v>1524</v>
      </c>
      <c r="AE380" s="421"/>
    </row>
    <row r="381" spans="2:31" ht="23.1" customHeight="1" thickBot="1">
      <c r="B381" s="43"/>
      <c r="C381" s="221"/>
      <c r="D381" s="88" t="s">
        <v>247</v>
      </c>
      <c r="E381" s="422"/>
      <c r="F381" s="425"/>
      <c r="G381" s="422"/>
      <c r="H381" s="422"/>
      <c r="J381" s="221"/>
      <c r="K381" s="422"/>
      <c r="L381" s="422"/>
      <c r="M381" s="422"/>
      <c r="N381" s="422"/>
      <c r="O381" s="422"/>
      <c r="R381" s="43"/>
      <c r="S381" s="221"/>
      <c r="T381" s="422"/>
      <c r="U381" s="422"/>
      <c r="V381" s="422"/>
      <c r="W381" s="422"/>
      <c r="X381" s="422"/>
      <c r="Z381" s="221"/>
      <c r="AA381" s="87" t="s">
        <v>461</v>
      </c>
      <c r="AB381" s="422"/>
      <c r="AC381" s="425"/>
      <c r="AD381" s="88" t="s">
        <v>179</v>
      </c>
      <c r="AE381" s="422"/>
    </row>
    <row r="382" spans="2:31" ht="23.1" customHeight="1">
      <c r="B382" s="43"/>
      <c r="C382" s="416" t="s">
        <v>165</v>
      </c>
      <c r="D382" s="78" t="s">
        <v>643</v>
      </c>
      <c r="E382" s="420" t="s">
        <v>892</v>
      </c>
      <c r="F382" s="426" t="s">
        <v>2117</v>
      </c>
      <c r="G382" s="420" t="s">
        <v>892</v>
      </c>
      <c r="H382" s="420" t="s">
        <v>892</v>
      </c>
      <c r="J382" s="416" t="s">
        <v>165</v>
      </c>
      <c r="K382" s="420" t="s">
        <v>990</v>
      </c>
      <c r="L382" s="420" t="s">
        <v>990</v>
      </c>
      <c r="M382" s="420" t="s">
        <v>990</v>
      </c>
      <c r="N382" s="491" t="s">
        <v>315</v>
      </c>
      <c r="O382" s="420"/>
      <c r="R382" s="43"/>
      <c r="S382" s="416" t="s">
        <v>165</v>
      </c>
      <c r="T382" s="420" t="s">
        <v>892</v>
      </c>
      <c r="U382" s="420" t="s">
        <v>892</v>
      </c>
      <c r="V382" s="420" t="s">
        <v>892</v>
      </c>
      <c r="W382" s="491" t="s">
        <v>314</v>
      </c>
      <c r="X382" s="420"/>
      <c r="Z382" s="416" t="s">
        <v>165</v>
      </c>
      <c r="AA382" s="77" t="s">
        <v>158</v>
      </c>
      <c r="AB382" s="420" t="s">
        <v>990</v>
      </c>
      <c r="AC382" s="426" t="s">
        <v>2150</v>
      </c>
      <c r="AD382" s="78" t="s">
        <v>97</v>
      </c>
      <c r="AE382" s="420" t="s">
        <v>990</v>
      </c>
    </row>
    <row r="383" spans="2:31" ht="23.1" customHeight="1">
      <c r="B383" s="43"/>
      <c r="C383" s="429"/>
      <c r="D383" s="83" t="s">
        <v>1023</v>
      </c>
      <c r="E383" s="421"/>
      <c r="F383" s="424"/>
      <c r="G383" s="421"/>
      <c r="H383" s="421"/>
      <c r="J383" s="429"/>
      <c r="K383" s="421"/>
      <c r="L383" s="421"/>
      <c r="M383" s="421"/>
      <c r="N383" s="492"/>
      <c r="O383" s="421"/>
      <c r="R383" s="43"/>
      <c r="S383" s="429"/>
      <c r="T383" s="421"/>
      <c r="U383" s="421"/>
      <c r="V383" s="421"/>
      <c r="W383" s="492"/>
      <c r="X383" s="421"/>
      <c r="Z383" s="429"/>
      <c r="AA383" s="82" t="s">
        <v>1531</v>
      </c>
      <c r="AB383" s="421"/>
      <c r="AC383" s="424"/>
      <c r="AD383" s="83" t="s">
        <v>1524</v>
      </c>
      <c r="AE383" s="421"/>
    </row>
    <row r="384" spans="2:31" ht="23.1" customHeight="1" thickBot="1">
      <c r="B384" s="43"/>
      <c r="C384" s="430"/>
      <c r="D384" s="88" t="s">
        <v>247</v>
      </c>
      <c r="E384" s="422"/>
      <c r="F384" s="425"/>
      <c r="G384" s="422"/>
      <c r="H384" s="422"/>
      <c r="J384" s="430"/>
      <c r="K384" s="422"/>
      <c r="L384" s="422"/>
      <c r="M384" s="422"/>
      <c r="N384" s="492"/>
      <c r="O384" s="422"/>
      <c r="R384" s="43"/>
      <c r="S384" s="430"/>
      <c r="T384" s="422"/>
      <c r="U384" s="422"/>
      <c r="V384" s="422"/>
      <c r="W384" s="492"/>
      <c r="X384" s="422"/>
      <c r="Z384" s="430"/>
      <c r="AA384" s="87" t="s">
        <v>461</v>
      </c>
      <c r="AB384" s="422"/>
      <c r="AC384" s="425"/>
      <c r="AD384" s="88" t="s">
        <v>179</v>
      </c>
      <c r="AE384" s="422"/>
    </row>
    <row r="385" spans="2:31" ht="23.1" customHeight="1">
      <c r="B385" s="43"/>
      <c r="C385" s="416" t="s">
        <v>168</v>
      </c>
      <c r="D385" s="77" t="s">
        <v>28</v>
      </c>
      <c r="E385" s="78" t="s">
        <v>643</v>
      </c>
      <c r="F385" s="383"/>
      <c r="G385" s="81" t="s">
        <v>33</v>
      </c>
      <c r="H385" s="78" t="s">
        <v>643</v>
      </c>
      <c r="J385" s="416" t="s">
        <v>168</v>
      </c>
      <c r="K385" s="420" t="s">
        <v>990</v>
      </c>
      <c r="L385" s="420" t="s">
        <v>990</v>
      </c>
      <c r="M385" s="420" t="s">
        <v>990</v>
      </c>
      <c r="N385" s="492"/>
      <c r="O385" s="420"/>
      <c r="R385" s="43"/>
      <c r="S385" s="416" t="s">
        <v>168</v>
      </c>
      <c r="T385" s="420" t="s">
        <v>892</v>
      </c>
      <c r="U385" s="420" t="s">
        <v>892</v>
      </c>
      <c r="V385" s="420" t="s">
        <v>892</v>
      </c>
      <c r="W385" s="492"/>
      <c r="X385" s="420"/>
      <c r="Z385" s="416" t="s">
        <v>168</v>
      </c>
      <c r="AA385" s="78" t="s">
        <v>1498</v>
      </c>
      <c r="AB385" s="77" t="s">
        <v>158</v>
      </c>
      <c r="AC385" s="383"/>
      <c r="AD385" s="77" t="s">
        <v>158</v>
      </c>
      <c r="AE385" s="81" t="s">
        <v>662</v>
      </c>
    </row>
    <row r="386" spans="2:31" ht="23.1" customHeight="1">
      <c r="B386" s="43"/>
      <c r="C386" s="429"/>
      <c r="D386" s="82" t="s">
        <v>427</v>
      </c>
      <c r="E386" s="83" t="s">
        <v>1015</v>
      </c>
      <c r="F386" s="385" t="s">
        <v>2119</v>
      </c>
      <c r="G386" s="86" t="s">
        <v>1010</v>
      </c>
      <c r="H386" s="83" t="s">
        <v>1017</v>
      </c>
      <c r="J386" s="429"/>
      <c r="K386" s="421"/>
      <c r="L386" s="421"/>
      <c r="M386" s="421"/>
      <c r="N386" s="492"/>
      <c r="O386" s="421"/>
      <c r="R386" s="43"/>
      <c r="S386" s="429"/>
      <c r="T386" s="421"/>
      <c r="U386" s="421"/>
      <c r="V386" s="421"/>
      <c r="W386" s="492"/>
      <c r="X386" s="421"/>
      <c r="Z386" s="429"/>
      <c r="AA386" s="83" t="s">
        <v>1534</v>
      </c>
      <c r="AB386" s="82" t="s">
        <v>1527</v>
      </c>
      <c r="AC386" s="385" t="s">
        <v>976</v>
      </c>
      <c r="AD386" s="82" t="s">
        <v>1535</v>
      </c>
      <c r="AE386" s="86" t="s">
        <v>1515</v>
      </c>
    </row>
    <row r="387" spans="2:31" ht="23.1" customHeight="1" thickBot="1">
      <c r="B387" s="43"/>
      <c r="C387" s="430"/>
      <c r="D387" s="87" t="s">
        <v>434</v>
      </c>
      <c r="E387" s="88" t="s">
        <v>247</v>
      </c>
      <c r="F387" s="384" t="s">
        <v>388</v>
      </c>
      <c r="G387" s="91" t="s">
        <v>625</v>
      </c>
      <c r="H387" s="88" t="s">
        <v>163</v>
      </c>
      <c r="J387" s="430"/>
      <c r="K387" s="422"/>
      <c r="L387" s="422"/>
      <c r="M387" s="422"/>
      <c r="N387" s="492"/>
      <c r="O387" s="422"/>
      <c r="R387" s="43"/>
      <c r="S387" s="430"/>
      <c r="T387" s="422"/>
      <c r="U387" s="422"/>
      <c r="V387" s="422"/>
      <c r="W387" s="492"/>
      <c r="X387" s="422"/>
      <c r="Z387" s="430"/>
      <c r="AA387" s="88" t="s">
        <v>179</v>
      </c>
      <c r="AB387" s="87" t="s">
        <v>437</v>
      </c>
      <c r="AC387" s="384" t="s">
        <v>388</v>
      </c>
      <c r="AD387" s="87" t="s">
        <v>461</v>
      </c>
      <c r="AE387" s="91" t="s">
        <v>625</v>
      </c>
    </row>
    <row r="388" spans="2:31" ht="23.1" customHeight="1">
      <c r="B388" s="43"/>
      <c r="C388" s="416" t="s">
        <v>180</v>
      </c>
      <c r="D388" s="77" t="s">
        <v>28</v>
      </c>
      <c r="E388" s="78" t="s">
        <v>643</v>
      </c>
      <c r="F388" s="383"/>
      <c r="G388" s="81" t="s">
        <v>33</v>
      </c>
      <c r="H388" s="78" t="s">
        <v>643</v>
      </c>
      <c r="J388" s="416" t="s">
        <v>180</v>
      </c>
      <c r="K388" s="420" t="s">
        <v>990</v>
      </c>
      <c r="L388" s="420" t="s">
        <v>990</v>
      </c>
      <c r="M388" s="420" t="s">
        <v>990</v>
      </c>
      <c r="N388" s="492"/>
      <c r="O388" s="420"/>
      <c r="R388" s="43"/>
      <c r="S388" s="416" t="s">
        <v>180</v>
      </c>
      <c r="T388" s="420" t="s">
        <v>892</v>
      </c>
      <c r="U388" s="420" t="s">
        <v>892</v>
      </c>
      <c r="V388" s="420" t="s">
        <v>892</v>
      </c>
      <c r="W388" s="492"/>
      <c r="X388" s="420"/>
      <c r="Z388" s="416" t="s">
        <v>180</v>
      </c>
      <c r="AA388" s="78" t="s">
        <v>1498</v>
      </c>
      <c r="AB388" s="77" t="s">
        <v>158</v>
      </c>
      <c r="AC388" s="383"/>
      <c r="AD388" s="77" t="s">
        <v>158</v>
      </c>
      <c r="AE388" s="81" t="s">
        <v>662</v>
      </c>
    </row>
    <row r="389" spans="2:31" ht="23.1" customHeight="1">
      <c r="B389" s="43"/>
      <c r="C389" s="429"/>
      <c r="D389" s="82" t="s">
        <v>427</v>
      </c>
      <c r="E389" s="83" t="s">
        <v>1015</v>
      </c>
      <c r="F389" s="386" t="s">
        <v>2127</v>
      </c>
      <c r="G389" s="86" t="s">
        <v>1010</v>
      </c>
      <c r="H389" s="83" t="s">
        <v>1017</v>
      </c>
      <c r="J389" s="429"/>
      <c r="K389" s="421"/>
      <c r="L389" s="421"/>
      <c r="M389" s="421"/>
      <c r="N389" s="492"/>
      <c r="O389" s="421"/>
      <c r="R389" s="43"/>
      <c r="S389" s="429"/>
      <c r="T389" s="421"/>
      <c r="U389" s="421"/>
      <c r="V389" s="421"/>
      <c r="W389" s="492"/>
      <c r="X389" s="421"/>
      <c r="Z389" s="429"/>
      <c r="AA389" s="83" t="s">
        <v>1534</v>
      </c>
      <c r="AB389" s="82" t="s">
        <v>1527</v>
      </c>
      <c r="AC389" s="386" t="s">
        <v>2118</v>
      </c>
      <c r="AD389" s="82" t="s">
        <v>1532</v>
      </c>
      <c r="AE389" s="86" t="s">
        <v>1515</v>
      </c>
    </row>
    <row r="390" spans="2:31" ht="23.1" customHeight="1" thickBot="1">
      <c r="B390" s="43"/>
      <c r="C390" s="430"/>
      <c r="D390" s="87" t="s">
        <v>434</v>
      </c>
      <c r="E390" s="88" t="s">
        <v>247</v>
      </c>
      <c r="F390" s="384"/>
      <c r="G390" s="91" t="s">
        <v>625</v>
      </c>
      <c r="H390" s="88" t="s">
        <v>163</v>
      </c>
      <c r="J390" s="430"/>
      <c r="K390" s="422"/>
      <c r="L390" s="422"/>
      <c r="M390" s="422"/>
      <c r="N390" s="493"/>
      <c r="O390" s="422"/>
      <c r="R390" s="43"/>
      <c r="S390" s="430"/>
      <c r="T390" s="422"/>
      <c r="U390" s="422"/>
      <c r="V390" s="422"/>
      <c r="W390" s="493"/>
      <c r="X390" s="422"/>
      <c r="Z390" s="430"/>
      <c r="AA390" s="88" t="s">
        <v>179</v>
      </c>
      <c r="AB390" s="87" t="s">
        <v>437</v>
      </c>
      <c r="AC390" s="384"/>
      <c r="AD390" s="87" t="s">
        <v>461</v>
      </c>
      <c r="AE390" s="91" t="s">
        <v>625</v>
      </c>
    </row>
    <row r="391" spans="2:31" s="44" customFormat="1" ht="23.1" customHeight="1" thickBot="1">
      <c r="B391" s="43"/>
      <c r="C391" s="224" t="s">
        <v>185</v>
      </c>
      <c r="D391" s="225" t="s">
        <v>186</v>
      </c>
      <c r="E391" s="66" t="s">
        <v>186</v>
      </c>
      <c r="F391" s="225" t="s">
        <v>186</v>
      </c>
      <c r="G391" s="66" t="s">
        <v>186</v>
      </c>
      <c r="H391" s="66" t="s">
        <v>186</v>
      </c>
      <c r="I391" s="74"/>
      <c r="J391" s="224" t="s">
        <v>185</v>
      </c>
      <c r="K391" s="225" t="s">
        <v>186</v>
      </c>
      <c r="L391" s="225" t="s">
        <v>186</v>
      </c>
      <c r="M391" s="225" t="s">
        <v>186</v>
      </c>
      <c r="N391" s="221" t="s">
        <v>187</v>
      </c>
      <c r="O391" s="221" t="s">
        <v>187</v>
      </c>
      <c r="R391" s="43"/>
      <c r="S391" s="224" t="s">
        <v>185</v>
      </c>
      <c r="T391" s="225" t="s">
        <v>186</v>
      </c>
      <c r="U391" s="225" t="s">
        <v>186</v>
      </c>
      <c r="V391" s="225" t="s">
        <v>186</v>
      </c>
      <c r="W391" s="221" t="s">
        <v>186</v>
      </c>
      <c r="X391" s="221" t="s">
        <v>186</v>
      </c>
      <c r="Y391" s="74"/>
      <c r="Z391" s="224" t="s">
        <v>185</v>
      </c>
      <c r="AA391" s="225" t="s">
        <v>186</v>
      </c>
      <c r="AB391" s="221" t="s">
        <v>187</v>
      </c>
      <c r="AC391" s="224" t="s">
        <v>187</v>
      </c>
      <c r="AD391" s="221" t="s">
        <v>187</v>
      </c>
      <c r="AE391" s="221" t="s">
        <v>187</v>
      </c>
    </row>
    <row r="392" spans="2:31" ht="23.1" customHeight="1" thickBot="1">
      <c r="B392" s="43"/>
      <c r="C392" s="455" t="s">
        <v>188</v>
      </c>
      <c r="D392" s="78" t="s">
        <v>643</v>
      </c>
      <c r="E392" s="81" t="s">
        <v>25</v>
      </c>
      <c r="F392" s="81" t="s">
        <v>25</v>
      </c>
      <c r="G392" s="77" t="s">
        <v>28</v>
      </c>
      <c r="H392" s="79" t="s">
        <v>987</v>
      </c>
      <c r="J392" s="455" t="s">
        <v>188</v>
      </c>
      <c r="K392" s="427" t="s">
        <v>990</v>
      </c>
      <c r="L392" s="427" t="s">
        <v>990</v>
      </c>
      <c r="M392" s="427" t="s">
        <v>990</v>
      </c>
      <c r="N392" s="427"/>
      <c r="O392" s="427"/>
      <c r="R392" s="43"/>
      <c r="S392" s="455" t="s">
        <v>188</v>
      </c>
      <c r="T392" s="427" t="s">
        <v>892</v>
      </c>
      <c r="U392" s="427" t="s">
        <v>892</v>
      </c>
      <c r="V392" s="427" t="s">
        <v>892</v>
      </c>
      <c r="W392" s="427"/>
      <c r="X392" s="427"/>
      <c r="Z392" s="455" t="s">
        <v>188</v>
      </c>
      <c r="AA392" s="81" t="s">
        <v>662</v>
      </c>
      <c r="AB392" s="328" t="s">
        <v>1498</v>
      </c>
      <c r="AC392" s="420" t="s">
        <v>1670</v>
      </c>
      <c r="AD392" s="78" t="s">
        <v>1498</v>
      </c>
      <c r="AE392" s="77" t="s">
        <v>158</v>
      </c>
    </row>
    <row r="393" spans="2:31" ht="23.1" customHeight="1" thickBot="1">
      <c r="B393" s="43"/>
      <c r="C393" s="455"/>
      <c r="D393" s="83" t="s">
        <v>1021</v>
      </c>
      <c r="E393" s="86" t="s">
        <v>1036</v>
      </c>
      <c r="F393" s="86" t="s">
        <v>1009</v>
      </c>
      <c r="G393" s="82" t="s">
        <v>428</v>
      </c>
      <c r="H393" s="84" t="s">
        <v>439</v>
      </c>
      <c r="J393" s="455"/>
      <c r="K393" s="427"/>
      <c r="L393" s="427"/>
      <c r="M393" s="427"/>
      <c r="N393" s="427"/>
      <c r="O393" s="427"/>
      <c r="R393" s="43"/>
      <c r="S393" s="455"/>
      <c r="T393" s="427"/>
      <c r="U393" s="427"/>
      <c r="V393" s="427"/>
      <c r="W393" s="427"/>
      <c r="X393" s="427"/>
      <c r="Z393" s="455"/>
      <c r="AA393" s="86" t="s">
        <v>1528</v>
      </c>
      <c r="AB393" s="327" t="s">
        <v>1525</v>
      </c>
      <c r="AC393" s="421"/>
      <c r="AD393" s="83" t="s">
        <v>1533</v>
      </c>
      <c r="AE393" s="82" t="s">
        <v>460</v>
      </c>
    </row>
    <row r="394" spans="2:31" ht="23.1" customHeight="1" thickBot="1">
      <c r="B394" s="43"/>
      <c r="C394" s="455"/>
      <c r="D394" s="88" t="s">
        <v>247</v>
      </c>
      <c r="E394" s="91" t="s">
        <v>625</v>
      </c>
      <c r="F394" s="91" t="s">
        <v>1033</v>
      </c>
      <c r="G394" s="87" t="s">
        <v>435</v>
      </c>
      <c r="H394" s="84" t="s">
        <v>178</v>
      </c>
      <c r="J394" s="455"/>
      <c r="K394" s="427"/>
      <c r="L394" s="427"/>
      <c r="M394" s="427"/>
      <c r="N394" s="427"/>
      <c r="O394" s="427"/>
      <c r="R394" s="43"/>
      <c r="S394" s="455"/>
      <c r="T394" s="427"/>
      <c r="U394" s="427"/>
      <c r="V394" s="427"/>
      <c r="W394" s="427"/>
      <c r="X394" s="427"/>
      <c r="Z394" s="455"/>
      <c r="AA394" s="86" t="s">
        <v>625</v>
      </c>
      <c r="AB394" s="88" t="s">
        <v>179</v>
      </c>
      <c r="AC394" s="422"/>
      <c r="AD394" s="88" t="s">
        <v>179</v>
      </c>
      <c r="AE394" s="87" t="s">
        <v>437</v>
      </c>
    </row>
    <row r="395" spans="2:31" ht="23.1" customHeight="1" thickBot="1">
      <c r="B395" s="43"/>
      <c r="C395" s="455" t="s">
        <v>200</v>
      </c>
      <c r="D395" s="78" t="s">
        <v>643</v>
      </c>
      <c r="E395" s="81" t="s">
        <v>25</v>
      </c>
      <c r="F395" s="81" t="s">
        <v>25</v>
      </c>
      <c r="G395" s="77" t="s">
        <v>28</v>
      </c>
      <c r="H395" s="79" t="s">
        <v>987</v>
      </c>
      <c r="J395" s="455" t="s">
        <v>200</v>
      </c>
      <c r="K395" s="427" t="s">
        <v>990</v>
      </c>
      <c r="L395" s="427" t="s">
        <v>990</v>
      </c>
      <c r="M395" s="427" t="s">
        <v>990</v>
      </c>
      <c r="N395" s="427"/>
      <c r="O395" s="427"/>
      <c r="R395" s="43"/>
      <c r="S395" s="455" t="s">
        <v>200</v>
      </c>
      <c r="T395" s="427" t="s">
        <v>892</v>
      </c>
      <c r="U395" s="427" t="s">
        <v>892</v>
      </c>
      <c r="V395" s="427" t="s">
        <v>892</v>
      </c>
      <c r="W395" s="427"/>
      <c r="X395" s="427"/>
      <c r="Z395" s="455" t="s">
        <v>200</v>
      </c>
      <c r="AA395" s="81" t="s">
        <v>662</v>
      </c>
      <c r="AB395" s="313" t="s">
        <v>97</v>
      </c>
      <c r="AC395" s="420" t="s">
        <v>1670</v>
      </c>
      <c r="AD395" s="78" t="s">
        <v>1498</v>
      </c>
      <c r="AE395" s="77" t="s">
        <v>158</v>
      </c>
    </row>
    <row r="396" spans="2:31" ht="23.1" customHeight="1" thickBot="1">
      <c r="B396" s="43"/>
      <c r="C396" s="455"/>
      <c r="D396" s="83" t="s">
        <v>1022</v>
      </c>
      <c r="E396" s="86" t="s">
        <v>1036</v>
      </c>
      <c r="F396" s="86" t="s">
        <v>1009</v>
      </c>
      <c r="G396" s="82" t="s">
        <v>428</v>
      </c>
      <c r="H396" s="84" t="s">
        <v>439</v>
      </c>
      <c r="J396" s="455"/>
      <c r="K396" s="427"/>
      <c r="L396" s="427"/>
      <c r="M396" s="427"/>
      <c r="N396" s="427"/>
      <c r="O396" s="427"/>
      <c r="R396" s="43"/>
      <c r="S396" s="455"/>
      <c r="T396" s="427"/>
      <c r="U396" s="427"/>
      <c r="V396" s="427"/>
      <c r="W396" s="427"/>
      <c r="X396" s="427"/>
      <c r="Z396" s="455"/>
      <c r="AA396" s="86" t="s">
        <v>1528</v>
      </c>
      <c r="AB396" s="313" t="s">
        <v>1525</v>
      </c>
      <c r="AC396" s="421"/>
      <c r="AD396" s="83" t="s">
        <v>1533</v>
      </c>
      <c r="AE396" s="82" t="s">
        <v>460</v>
      </c>
    </row>
    <row r="397" spans="2:31" ht="23.1" customHeight="1" thickBot="1">
      <c r="B397" s="43"/>
      <c r="C397" s="455"/>
      <c r="D397" s="88" t="s">
        <v>247</v>
      </c>
      <c r="E397" s="91" t="s">
        <v>625</v>
      </c>
      <c r="F397" s="91" t="s">
        <v>625</v>
      </c>
      <c r="G397" s="87" t="s">
        <v>435</v>
      </c>
      <c r="H397" s="84" t="s">
        <v>178</v>
      </c>
      <c r="J397" s="455"/>
      <c r="K397" s="427"/>
      <c r="L397" s="427"/>
      <c r="M397" s="427"/>
      <c r="N397" s="427"/>
      <c r="O397" s="427"/>
      <c r="R397" s="43"/>
      <c r="S397" s="455"/>
      <c r="T397" s="427"/>
      <c r="U397" s="427"/>
      <c r="V397" s="427"/>
      <c r="W397" s="427"/>
      <c r="X397" s="427"/>
      <c r="Z397" s="455"/>
      <c r="AA397" s="91" t="s">
        <v>625</v>
      </c>
      <c r="AB397" s="88" t="s">
        <v>179</v>
      </c>
      <c r="AC397" s="422"/>
      <c r="AD397" s="88" t="s">
        <v>179</v>
      </c>
      <c r="AE397" s="87" t="s">
        <v>437</v>
      </c>
    </row>
    <row r="398" spans="2:31" ht="23.1" customHeight="1" thickBot="1">
      <c r="B398" s="43"/>
      <c r="C398" s="455" t="s">
        <v>201</v>
      </c>
      <c r="D398" s="427" t="s">
        <v>892</v>
      </c>
      <c r="E398" s="427" t="s">
        <v>892</v>
      </c>
      <c r="F398" s="77" t="s">
        <v>28</v>
      </c>
      <c r="G398" s="427" t="s">
        <v>892</v>
      </c>
      <c r="H398" s="79" t="s">
        <v>169</v>
      </c>
      <c r="J398" s="455" t="s">
        <v>201</v>
      </c>
      <c r="K398" s="427" t="s">
        <v>990</v>
      </c>
      <c r="L398" s="427" t="s">
        <v>990</v>
      </c>
      <c r="M398" s="427" t="s">
        <v>990</v>
      </c>
      <c r="N398" s="427"/>
      <c r="O398" s="427"/>
      <c r="R398" s="43"/>
      <c r="S398" s="455" t="s">
        <v>201</v>
      </c>
      <c r="T398" s="427" t="s">
        <v>892</v>
      </c>
      <c r="U398" s="427" t="s">
        <v>892</v>
      </c>
      <c r="V398" s="427" t="s">
        <v>892</v>
      </c>
      <c r="W398" s="427"/>
      <c r="X398" s="427"/>
      <c r="Z398" s="455" t="s">
        <v>201</v>
      </c>
      <c r="AA398" s="521" t="s">
        <v>990</v>
      </c>
      <c r="AB398" s="521" t="s">
        <v>990</v>
      </c>
      <c r="AC398" s="420" t="s">
        <v>1670</v>
      </c>
      <c r="AD398" s="81" t="s">
        <v>662</v>
      </c>
      <c r="AE398" s="521" t="s">
        <v>990</v>
      </c>
    </row>
    <row r="399" spans="2:31" ht="23.1" customHeight="1" thickBot="1">
      <c r="B399" s="43"/>
      <c r="C399" s="455"/>
      <c r="D399" s="427"/>
      <c r="E399" s="427"/>
      <c r="F399" s="82" t="s">
        <v>443</v>
      </c>
      <c r="G399" s="427"/>
      <c r="H399" s="84" t="s">
        <v>450</v>
      </c>
      <c r="J399" s="455"/>
      <c r="K399" s="427"/>
      <c r="L399" s="427"/>
      <c r="M399" s="427"/>
      <c r="N399" s="427"/>
      <c r="O399" s="427"/>
      <c r="R399" s="43"/>
      <c r="S399" s="455"/>
      <c r="T399" s="427"/>
      <c r="U399" s="427"/>
      <c r="V399" s="427"/>
      <c r="W399" s="427"/>
      <c r="X399" s="427"/>
      <c r="Z399" s="455"/>
      <c r="AA399" s="521"/>
      <c r="AB399" s="521"/>
      <c r="AC399" s="421"/>
      <c r="AD399" s="86" t="s">
        <v>1530</v>
      </c>
      <c r="AE399" s="521"/>
    </row>
    <row r="400" spans="2:31" ht="23.1" customHeight="1" thickBot="1">
      <c r="B400" s="43"/>
      <c r="C400" s="455"/>
      <c r="D400" s="427"/>
      <c r="E400" s="427"/>
      <c r="F400" s="87" t="s">
        <v>434</v>
      </c>
      <c r="G400" s="427"/>
      <c r="H400" s="89" t="s">
        <v>178</v>
      </c>
      <c r="J400" s="455"/>
      <c r="K400" s="427"/>
      <c r="L400" s="427"/>
      <c r="M400" s="427"/>
      <c r="N400" s="427"/>
      <c r="O400" s="427"/>
      <c r="R400" s="43"/>
      <c r="S400" s="455"/>
      <c r="T400" s="427"/>
      <c r="U400" s="427"/>
      <c r="V400" s="427"/>
      <c r="W400" s="427"/>
      <c r="X400" s="427"/>
      <c r="Z400" s="455"/>
      <c r="AA400" s="521"/>
      <c r="AB400" s="521"/>
      <c r="AC400" s="422"/>
      <c r="AD400" s="91" t="s">
        <v>625</v>
      </c>
      <c r="AE400" s="521"/>
    </row>
    <row r="401" spans="2:31" ht="23.1" customHeight="1" thickBot="1">
      <c r="B401" s="43"/>
      <c r="C401" s="455" t="s">
        <v>206</v>
      </c>
      <c r="D401" s="427" t="s">
        <v>892</v>
      </c>
      <c r="E401" s="427" t="s">
        <v>892</v>
      </c>
      <c r="F401" s="77" t="s">
        <v>28</v>
      </c>
      <c r="G401" s="427" t="s">
        <v>892</v>
      </c>
      <c r="H401" s="427" t="s">
        <v>892</v>
      </c>
      <c r="J401" s="455" t="s">
        <v>206</v>
      </c>
      <c r="K401" s="427" t="s">
        <v>990</v>
      </c>
      <c r="L401" s="427" t="s">
        <v>990</v>
      </c>
      <c r="M401" s="427" t="s">
        <v>990</v>
      </c>
      <c r="N401" s="427"/>
      <c r="O401" s="427"/>
      <c r="R401" s="43"/>
      <c r="S401" s="455" t="s">
        <v>206</v>
      </c>
      <c r="T401" s="427" t="s">
        <v>892</v>
      </c>
      <c r="U401" s="427" t="s">
        <v>892</v>
      </c>
      <c r="V401" s="427" t="s">
        <v>892</v>
      </c>
      <c r="W401" s="427"/>
      <c r="X401" s="427"/>
      <c r="Z401" s="455" t="s">
        <v>206</v>
      </c>
      <c r="AA401" s="521" t="s">
        <v>990</v>
      </c>
      <c r="AB401" s="521" t="s">
        <v>990</v>
      </c>
      <c r="AC401" s="420" t="s">
        <v>1670</v>
      </c>
      <c r="AD401" s="81" t="s">
        <v>662</v>
      </c>
      <c r="AE401" s="521" t="s">
        <v>990</v>
      </c>
    </row>
    <row r="402" spans="2:31" ht="23.1" customHeight="1" thickBot="1">
      <c r="B402" s="43"/>
      <c r="C402" s="455"/>
      <c r="D402" s="427"/>
      <c r="E402" s="427"/>
      <c r="F402" s="82" t="s">
        <v>443</v>
      </c>
      <c r="G402" s="427"/>
      <c r="H402" s="427"/>
      <c r="J402" s="455"/>
      <c r="K402" s="427"/>
      <c r="L402" s="427"/>
      <c r="M402" s="427"/>
      <c r="N402" s="427"/>
      <c r="O402" s="427"/>
      <c r="R402" s="43"/>
      <c r="S402" s="455"/>
      <c r="T402" s="427"/>
      <c r="U402" s="427"/>
      <c r="V402" s="427"/>
      <c r="W402" s="427"/>
      <c r="X402" s="427"/>
      <c r="Z402" s="455"/>
      <c r="AA402" s="521"/>
      <c r="AB402" s="521"/>
      <c r="AC402" s="421"/>
      <c r="AD402" s="86" t="s">
        <v>1530</v>
      </c>
      <c r="AE402" s="521"/>
    </row>
    <row r="403" spans="2:31" ht="23.1" customHeight="1" thickBot="1">
      <c r="B403" s="43"/>
      <c r="C403" s="455"/>
      <c r="D403" s="427"/>
      <c r="E403" s="427"/>
      <c r="F403" s="87" t="s">
        <v>434</v>
      </c>
      <c r="G403" s="427"/>
      <c r="H403" s="427"/>
      <c r="J403" s="455"/>
      <c r="K403" s="427"/>
      <c r="L403" s="427"/>
      <c r="M403" s="427"/>
      <c r="N403" s="427"/>
      <c r="O403" s="427"/>
      <c r="R403" s="43"/>
      <c r="S403" s="455"/>
      <c r="T403" s="427"/>
      <c r="U403" s="427"/>
      <c r="V403" s="427"/>
      <c r="W403" s="427"/>
      <c r="X403" s="427"/>
      <c r="Z403" s="455"/>
      <c r="AA403" s="521"/>
      <c r="AB403" s="521"/>
      <c r="AC403" s="422"/>
      <c r="AD403" s="91" t="s">
        <v>625</v>
      </c>
      <c r="AE403" s="521"/>
    </row>
    <row r="404" spans="2:31" ht="23.1" customHeight="1" thickBot="1">
      <c r="B404" s="43"/>
      <c r="C404" s="232"/>
      <c r="D404" s="104"/>
      <c r="E404" s="104"/>
      <c r="F404" s="104"/>
      <c r="G404" s="104"/>
      <c r="H404" s="104"/>
      <c r="J404" s="232"/>
      <c r="K404" s="104"/>
      <c r="L404" s="104"/>
      <c r="M404" s="104"/>
      <c r="N404" s="104"/>
      <c r="O404" s="104"/>
      <c r="R404" s="43"/>
      <c r="S404" s="232"/>
      <c r="T404" s="104"/>
      <c r="U404" s="104"/>
      <c r="V404" s="104"/>
      <c r="W404" s="104"/>
      <c r="X404" s="104"/>
      <c r="Z404" s="232"/>
      <c r="AA404" s="104"/>
      <c r="AB404" s="104"/>
      <c r="AC404" s="104"/>
      <c r="AD404" s="104"/>
      <c r="AE404" s="104"/>
    </row>
    <row r="405" spans="2:31" ht="23.1" customHeight="1" thickBot="1">
      <c r="B405" s="42">
        <v>14</v>
      </c>
      <c r="C405" s="232"/>
      <c r="D405" s="104"/>
      <c r="E405" s="104"/>
      <c r="F405" s="104"/>
      <c r="G405" s="104"/>
      <c r="H405" s="104"/>
      <c r="J405" s="232"/>
      <c r="K405" s="104"/>
      <c r="L405" s="104"/>
      <c r="M405" s="104"/>
      <c r="N405" s="104"/>
      <c r="O405" s="104"/>
      <c r="R405" s="42">
        <v>14</v>
      </c>
      <c r="S405" s="232"/>
      <c r="T405" s="104"/>
      <c r="U405" s="104"/>
      <c r="V405" s="104"/>
      <c r="W405" s="104"/>
      <c r="X405" s="104"/>
      <c r="Z405" s="232"/>
      <c r="AA405" s="104"/>
      <c r="AB405" s="104"/>
      <c r="AC405" s="104"/>
      <c r="AD405" s="104"/>
      <c r="AE405" s="104"/>
    </row>
    <row r="406" spans="2:31" ht="23.1" customHeight="1">
      <c r="B406" s="43"/>
      <c r="C406" s="494" t="s">
        <v>422</v>
      </c>
      <c r="D406" s="416"/>
      <c r="E406" s="416"/>
      <c r="F406" s="416"/>
      <c r="G406" s="416"/>
      <c r="H406" s="416"/>
      <c r="I406" s="68"/>
      <c r="J406" s="416" t="s">
        <v>423</v>
      </c>
      <c r="K406" s="416"/>
      <c r="L406" s="416"/>
      <c r="M406" s="416"/>
      <c r="N406" s="416"/>
      <c r="O406" s="416"/>
      <c r="R406" s="43"/>
      <c r="S406" s="502" t="s">
        <v>422</v>
      </c>
      <c r="T406" s="522"/>
      <c r="U406" s="522"/>
      <c r="V406" s="522"/>
      <c r="W406" s="522"/>
      <c r="X406" s="523"/>
      <c r="Y406" s="68"/>
      <c r="Z406" s="502" t="s">
        <v>423</v>
      </c>
      <c r="AA406" s="522"/>
      <c r="AB406" s="522"/>
      <c r="AC406" s="522"/>
      <c r="AD406" s="522"/>
      <c r="AE406" s="523"/>
    </row>
    <row r="407" spans="2:31" ht="23.1" customHeight="1">
      <c r="B407" s="43"/>
      <c r="C407" s="66"/>
      <c r="D407" s="232"/>
      <c r="E407" s="233">
        <v>2</v>
      </c>
      <c r="F407" s="234" t="s">
        <v>150</v>
      </c>
      <c r="G407" s="104"/>
      <c r="H407" s="67"/>
      <c r="I407" s="68"/>
      <c r="J407" s="66"/>
      <c r="K407" s="232"/>
      <c r="L407" s="233">
        <v>1</v>
      </c>
      <c r="M407" s="234" t="s">
        <v>151</v>
      </c>
      <c r="N407" s="104"/>
      <c r="O407" s="67"/>
      <c r="R407" s="43"/>
      <c r="S407" s="66"/>
      <c r="T407" s="232"/>
      <c r="U407" s="233">
        <v>1</v>
      </c>
      <c r="V407" s="234" t="s">
        <v>150</v>
      </c>
      <c r="W407" s="104"/>
      <c r="X407" s="67"/>
      <c r="Y407" s="68"/>
      <c r="Z407" s="66"/>
      <c r="AA407" s="232"/>
      <c r="AB407" s="233">
        <v>2</v>
      </c>
      <c r="AC407" s="234" t="s">
        <v>151</v>
      </c>
      <c r="AD407" s="104"/>
      <c r="AE407" s="67"/>
    </row>
    <row r="408" spans="2:31" ht="23.1" customHeight="1" thickBot="1">
      <c r="B408" s="43"/>
      <c r="C408" s="69"/>
      <c r="D408" s="70"/>
      <c r="E408" s="106" t="str">
        <f>E377:J377</f>
        <v>Komite sorumluları:</v>
      </c>
      <c r="F408" s="106" t="s">
        <v>2104</v>
      </c>
      <c r="G408" s="106" t="s">
        <v>2105</v>
      </c>
      <c r="H408" s="71"/>
      <c r="I408" s="65"/>
      <c r="J408" s="69"/>
      <c r="K408" s="70"/>
      <c r="L408" s="70" t="s">
        <v>154</v>
      </c>
      <c r="M408" s="70" t="s">
        <v>862</v>
      </c>
      <c r="N408" s="70" t="s">
        <v>991</v>
      </c>
      <c r="O408" s="71"/>
      <c r="P408" s="44"/>
      <c r="R408" s="43"/>
      <c r="S408" s="69"/>
      <c r="T408" s="70"/>
      <c r="U408" s="70" t="s">
        <v>152</v>
      </c>
      <c r="V408" s="70" t="s">
        <v>862</v>
      </c>
      <c r="W408" s="70" t="s">
        <v>991</v>
      </c>
      <c r="X408" s="71"/>
      <c r="Y408" s="65"/>
      <c r="Z408" s="69"/>
      <c r="AA408" s="70"/>
      <c r="AB408" s="106" t="str">
        <f>AB377:AE377</f>
        <v>Committee Chairman:</v>
      </c>
      <c r="AC408" s="106" t="s">
        <v>2104</v>
      </c>
      <c r="AD408" s="106" t="s">
        <v>2105</v>
      </c>
      <c r="AE408" s="326"/>
    </row>
    <row r="409" spans="2:31" s="45" customFormat="1" ht="23.1" customHeight="1" thickBot="1">
      <c r="B409" s="43"/>
      <c r="C409" s="72"/>
      <c r="D409" s="73">
        <f>7+D378</f>
        <v>45999</v>
      </c>
      <c r="E409" s="73">
        <f>7+E378</f>
        <v>46000</v>
      </c>
      <c r="F409" s="73">
        <f>7+F378</f>
        <v>46001</v>
      </c>
      <c r="G409" s="73">
        <f>7+G378</f>
        <v>46002</v>
      </c>
      <c r="H409" s="73">
        <f>7+H378</f>
        <v>46003</v>
      </c>
      <c r="I409" s="74"/>
      <c r="J409" s="75"/>
      <c r="K409" s="76">
        <f>7+K378</f>
        <v>44543</v>
      </c>
      <c r="L409" s="76">
        <f>7+L378</f>
        <v>44544</v>
      </c>
      <c r="M409" s="76">
        <f>7+M378</f>
        <v>44545</v>
      </c>
      <c r="N409" s="76">
        <f>7+N378</f>
        <v>44546</v>
      </c>
      <c r="O409" s="76">
        <f>7+O378</f>
        <v>44547</v>
      </c>
      <c r="R409" s="43"/>
      <c r="S409" s="72"/>
      <c r="T409" s="73">
        <f>7+T378</f>
        <v>44543</v>
      </c>
      <c r="U409" s="73">
        <f>7+U378</f>
        <v>44544</v>
      </c>
      <c r="V409" s="73">
        <f>7+V378</f>
        <v>44545</v>
      </c>
      <c r="W409" s="73">
        <f>7+W378</f>
        <v>44546</v>
      </c>
      <c r="X409" s="73">
        <f>7+X378</f>
        <v>44547</v>
      </c>
      <c r="Y409" s="74"/>
      <c r="Z409" s="75"/>
      <c r="AA409" s="76" t="s">
        <v>1854</v>
      </c>
      <c r="AB409" s="76" t="s">
        <v>1855</v>
      </c>
      <c r="AC409" s="76" t="s">
        <v>1856</v>
      </c>
      <c r="AD409" s="76" t="s">
        <v>1857</v>
      </c>
      <c r="AE409" s="76" t="s">
        <v>1858</v>
      </c>
    </row>
    <row r="410" spans="2:31" ht="23.1" customHeight="1" thickBot="1">
      <c r="B410" s="43"/>
      <c r="C410" s="455" t="s">
        <v>155</v>
      </c>
      <c r="D410" s="77" t="s">
        <v>28</v>
      </c>
      <c r="E410" s="427" t="s">
        <v>892</v>
      </c>
      <c r="F410" s="78" t="s">
        <v>17</v>
      </c>
      <c r="G410" s="100" t="s">
        <v>248</v>
      </c>
      <c r="H410" s="460" t="s">
        <v>851</v>
      </c>
      <c r="J410" s="455" t="s">
        <v>155</v>
      </c>
      <c r="K410" s="427" t="s">
        <v>990</v>
      </c>
      <c r="L410" s="115" t="s">
        <v>425</v>
      </c>
      <c r="M410" s="100" t="s">
        <v>339</v>
      </c>
      <c r="N410" s="77" t="s">
        <v>981</v>
      </c>
      <c r="O410" s="79" t="s">
        <v>978</v>
      </c>
      <c r="R410" s="43"/>
      <c r="S410" s="455" t="s">
        <v>155</v>
      </c>
      <c r="T410" s="81" t="s">
        <v>1468</v>
      </c>
      <c r="U410" s="81" t="s">
        <v>1468</v>
      </c>
      <c r="V410" s="79" t="s">
        <v>1486</v>
      </c>
      <c r="W410" s="77" t="s">
        <v>28</v>
      </c>
      <c r="X410" s="81" t="s">
        <v>33</v>
      </c>
      <c r="Z410" s="455" t="s">
        <v>155</v>
      </c>
      <c r="AA410" s="78" t="s">
        <v>1498</v>
      </c>
      <c r="AB410" s="521" t="s">
        <v>990</v>
      </c>
      <c r="AC410" s="115" t="s">
        <v>425</v>
      </c>
      <c r="AD410" s="79" t="s">
        <v>156</v>
      </c>
      <c r="AE410" s="460" t="s">
        <v>1874</v>
      </c>
    </row>
    <row r="411" spans="2:31" ht="23.1" customHeight="1" thickBot="1">
      <c r="B411" s="43"/>
      <c r="C411" s="455" t="s">
        <v>155</v>
      </c>
      <c r="D411" s="82" t="s">
        <v>444</v>
      </c>
      <c r="E411" s="427"/>
      <c r="F411" s="83" t="s">
        <v>1028</v>
      </c>
      <c r="G411" s="288" t="s">
        <v>1015</v>
      </c>
      <c r="H411" s="495"/>
      <c r="J411" s="455" t="s">
        <v>155</v>
      </c>
      <c r="K411" s="427"/>
      <c r="L411" s="85" t="s">
        <v>430</v>
      </c>
      <c r="M411" s="101" t="s">
        <v>431</v>
      </c>
      <c r="N411" s="82" t="s">
        <v>432</v>
      </c>
      <c r="O411" s="84" t="s">
        <v>813</v>
      </c>
      <c r="R411" s="43"/>
      <c r="S411" s="455" t="s">
        <v>155</v>
      </c>
      <c r="T411" s="86" t="s">
        <v>1523</v>
      </c>
      <c r="U411" s="86" t="s">
        <v>1522</v>
      </c>
      <c r="V411" s="84" t="s">
        <v>439</v>
      </c>
      <c r="W411" s="82" t="s">
        <v>428</v>
      </c>
      <c r="X411" s="86" t="s">
        <v>1505</v>
      </c>
      <c r="Z411" s="455" t="s">
        <v>155</v>
      </c>
      <c r="AA411" s="83" t="s">
        <v>1517</v>
      </c>
      <c r="AB411" s="521"/>
      <c r="AC411" s="85" t="s">
        <v>1724</v>
      </c>
      <c r="AD411" s="84" t="s">
        <v>1511</v>
      </c>
      <c r="AE411" s="495"/>
    </row>
    <row r="412" spans="2:31" ht="23.1" customHeight="1" thickBot="1">
      <c r="B412" s="43"/>
      <c r="C412" s="455"/>
      <c r="D412" s="87" t="s">
        <v>435</v>
      </c>
      <c r="E412" s="427"/>
      <c r="F412" s="88" t="s">
        <v>1025</v>
      </c>
      <c r="G412" s="102" t="s">
        <v>1012</v>
      </c>
      <c r="H412" s="495"/>
      <c r="J412" s="455"/>
      <c r="K412" s="427"/>
      <c r="L412" s="90" t="s">
        <v>436</v>
      </c>
      <c r="M412" s="102" t="s">
        <v>307</v>
      </c>
      <c r="N412" s="87" t="s">
        <v>437</v>
      </c>
      <c r="O412" s="89" t="s">
        <v>198</v>
      </c>
      <c r="R412" s="43"/>
      <c r="S412" s="455"/>
      <c r="T412" s="91" t="s">
        <v>394</v>
      </c>
      <c r="U412" s="91" t="s">
        <v>394</v>
      </c>
      <c r="V412" s="84" t="s">
        <v>178</v>
      </c>
      <c r="W412" s="87" t="s">
        <v>435</v>
      </c>
      <c r="X412" s="91" t="s">
        <v>394</v>
      </c>
      <c r="Z412" s="455"/>
      <c r="AA412" s="88" t="s">
        <v>1319</v>
      </c>
      <c r="AB412" s="521"/>
      <c r="AC412" s="90" t="s">
        <v>2083</v>
      </c>
      <c r="AD412" s="89" t="s">
        <v>198</v>
      </c>
      <c r="AE412" s="495"/>
    </row>
    <row r="413" spans="2:31" ht="23.1" customHeight="1" thickBot="1">
      <c r="B413" s="43"/>
      <c r="C413" s="455" t="s">
        <v>165</v>
      </c>
      <c r="D413" s="77" t="s">
        <v>28</v>
      </c>
      <c r="E413" s="79" t="s">
        <v>169</v>
      </c>
      <c r="F413" s="78" t="s">
        <v>643</v>
      </c>
      <c r="G413" s="100" t="s">
        <v>248</v>
      </c>
      <c r="H413" s="495"/>
      <c r="J413" s="455" t="s">
        <v>165</v>
      </c>
      <c r="K413" s="77" t="s">
        <v>981</v>
      </c>
      <c r="L413" s="115" t="s">
        <v>425</v>
      </c>
      <c r="M413" s="100" t="s">
        <v>339</v>
      </c>
      <c r="N413" s="77" t="s">
        <v>981</v>
      </c>
      <c r="O413" s="79" t="s">
        <v>978</v>
      </c>
      <c r="R413" s="43"/>
      <c r="S413" s="455" t="s">
        <v>165</v>
      </c>
      <c r="T413" s="81" t="s">
        <v>1468</v>
      </c>
      <c r="U413" s="81" t="s">
        <v>1468</v>
      </c>
      <c r="V413" s="79" t="s">
        <v>1486</v>
      </c>
      <c r="W413" s="77" t="s">
        <v>28</v>
      </c>
      <c r="X413" s="81" t="s">
        <v>33</v>
      </c>
      <c r="Z413" s="455" t="s">
        <v>165</v>
      </c>
      <c r="AA413" s="78" t="s">
        <v>1498</v>
      </c>
      <c r="AB413" s="79" t="s">
        <v>1462</v>
      </c>
      <c r="AC413" s="115" t="s">
        <v>425</v>
      </c>
      <c r="AD413" s="79" t="s">
        <v>1462</v>
      </c>
      <c r="AE413" s="495"/>
    </row>
    <row r="414" spans="2:31" ht="23.1" customHeight="1" thickBot="1">
      <c r="B414" s="43"/>
      <c r="C414" s="455"/>
      <c r="D414" s="82" t="s">
        <v>444</v>
      </c>
      <c r="E414" s="84" t="s">
        <v>1005</v>
      </c>
      <c r="F414" s="83" t="s">
        <v>1028</v>
      </c>
      <c r="G414" s="288" t="s">
        <v>1015</v>
      </c>
      <c r="H414" s="495"/>
      <c r="J414" s="455"/>
      <c r="K414" s="82" t="s">
        <v>458</v>
      </c>
      <c r="L414" s="85" t="s">
        <v>430</v>
      </c>
      <c r="M414" s="101" t="s">
        <v>431</v>
      </c>
      <c r="N414" s="82" t="s">
        <v>440</v>
      </c>
      <c r="O414" s="84" t="s">
        <v>813</v>
      </c>
      <c r="R414" s="43"/>
      <c r="S414" s="455"/>
      <c r="T414" s="86" t="s">
        <v>1523</v>
      </c>
      <c r="U414" s="86" t="s">
        <v>1522</v>
      </c>
      <c r="V414" s="84" t="s">
        <v>439</v>
      </c>
      <c r="W414" s="82" t="s">
        <v>428</v>
      </c>
      <c r="X414" s="86" t="s">
        <v>1505</v>
      </c>
      <c r="Z414" s="455"/>
      <c r="AA414" s="83" t="s">
        <v>1517</v>
      </c>
      <c r="AB414" s="84" t="s">
        <v>1521</v>
      </c>
      <c r="AC414" s="85" t="s">
        <v>1724</v>
      </c>
      <c r="AD414" s="84" t="s">
        <v>1511</v>
      </c>
      <c r="AE414" s="495"/>
    </row>
    <row r="415" spans="2:31" ht="23.1" customHeight="1" thickBot="1">
      <c r="B415" s="43"/>
      <c r="C415" s="455"/>
      <c r="D415" s="87" t="s">
        <v>435</v>
      </c>
      <c r="E415" s="89" t="s">
        <v>178</v>
      </c>
      <c r="F415" s="88" t="s">
        <v>1025</v>
      </c>
      <c r="G415" s="102" t="s">
        <v>1012</v>
      </c>
      <c r="H415" s="495"/>
      <c r="J415" s="455"/>
      <c r="K415" s="87" t="s">
        <v>461</v>
      </c>
      <c r="L415" s="90" t="s">
        <v>436</v>
      </c>
      <c r="M415" s="102" t="s">
        <v>307</v>
      </c>
      <c r="N415" s="87" t="s">
        <v>437</v>
      </c>
      <c r="O415" s="89" t="s">
        <v>198</v>
      </c>
      <c r="R415" s="43"/>
      <c r="S415" s="455"/>
      <c r="T415" s="91" t="s">
        <v>394</v>
      </c>
      <c r="U415" s="91" t="s">
        <v>394</v>
      </c>
      <c r="V415" s="84" t="s">
        <v>178</v>
      </c>
      <c r="W415" s="87" t="s">
        <v>435</v>
      </c>
      <c r="X415" s="91" t="s">
        <v>394</v>
      </c>
      <c r="Z415" s="455"/>
      <c r="AA415" s="88" t="s">
        <v>1319</v>
      </c>
      <c r="AB415" s="89" t="s">
        <v>198</v>
      </c>
      <c r="AC415" s="90" t="s">
        <v>2083</v>
      </c>
      <c r="AD415" s="89" t="s">
        <v>198</v>
      </c>
      <c r="AE415" s="495"/>
    </row>
    <row r="416" spans="2:31" ht="23.1" customHeight="1" thickBot="1">
      <c r="B416" s="43"/>
      <c r="C416" s="455" t="s">
        <v>168</v>
      </c>
      <c r="D416" s="78" t="s">
        <v>17</v>
      </c>
      <c r="E416" s="79" t="s">
        <v>169</v>
      </c>
      <c r="F416" s="77" t="s">
        <v>28</v>
      </c>
      <c r="G416" s="100" t="s">
        <v>254</v>
      </c>
      <c r="H416" s="495"/>
      <c r="J416" s="471" t="s">
        <v>168</v>
      </c>
      <c r="K416" s="78" t="s">
        <v>979</v>
      </c>
      <c r="L416" s="236" t="s">
        <v>441</v>
      </c>
      <c r="M416" s="100" t="s">
        <v>357</v>
      </c>
      <c r="N416" s="81" t="s">
        <v>977</v>
      </c>
      <c r="O416" s="77" t="s">
        <v>981</v>
      </c>
      <c r="R416" s="43"/>
      <c r="S416" s="455" t="s">
        <v>168</v>
      </c>
      <c r="T416" s="78" t="s">
        <v>1485</v>
      </c>
      <c r="U416" s="78" t="s">
        <v>1485</v>
      </c>
      <c r="V416" s="78" t="s">
        <v>1485</v>
      </c>
      <c r="W416" s="79" t="s">
        <v>169</v>
      </c>
      <c r="X416" s="77" t="s">
        <v>28</v>
      </c>
      <c r="Z416" s="471" t="s">
        <v>168</v>
      </c>
      <c r="AA416" s="77" t="s">
        <v>158</v>
      </c>
      <c r="AB416" s="77" t="s">
        <v>158</v>
      </c>
      <c r="AC416" s="236" t="s">
        <v>441</v>
      </c>
      <c r="AD416" s="81" t="s">
        <v>662</v>
      </c>
      <c r="AE416" s="495"/>
    </row>
    <row r="417" spans="2:31" ht="23.1" customHeight="1" thickBot="1">
      <c r="B417" s="43"/>
      <c r="C417" s="455"/>
      <c r="D417" s="83" t="s">
        <v>465</v>
      </c>
      <c r="E417" s="84" t="s">
        <v>1005</v>
      </c>
      <c r="F417" s="82" t="s">
        <v>485</v>
      </c>
      <c r="G417" s="288" t="s">
        <v>1015</v>
      </c>
      <c r="H417" s="495"/>
      <c r="J417" s="471"/>
      <c r="K417" s="83" t="s">
        <v>451</v>
      </c>
      <c r="L417" s="186" t="s">
        <v>430</v>
      </c>
      <c r="M417" s="101" t="s">
        <v>431</v>
      </c>
      <c r="N417" s="86" t="s">
        <v>453</v>
      </c>
      <c r="O417" s="82" t="s">
        <v>460</v>
      </c>
      <c r="R417" s="43"/>
      <c r="S417" s="455"/>
      <c r="T417" s="83" t="s">
        <v>1520</v>
      </c>
      <c r="U417" s="83" t="s">
        <v>1509</v>
      </c>
      <c r="V417" s="83" t="s">
        <v>1519</v>
      </c>
      <c r="W417" s="84" t="s">
        <v>1518</v>
      </c>
      <c r="X417" s="82" t="s">
        <v>444</v>
      </c>
      <c r="Z417" s="471"/>
      <c r="AA417" s="82" t="s">
        <v>467</v>
      </c>
      <c r="AB417" s="82" t="s">
        <v>1516</v>
      </c>
      <c r="AC417" s="186" t="s">
        <v>1724</v>
      </c>
      <c r="AD417" s="86" t="s">
        <v>1515</v>
      </c>
      <c r="AE417" s="495"/>
    </row>
    <row r="418" spans="2:31" ht="23.1" customHeight="1" thickBot="1">
      <c r="B418" s="43"/>
      <c r="C418" s="455"/>
      <c r="D418" s="88" t="s">
        <v>163</v>
      </c>
      <c r="E418" s="89" t="s">
        <v>178</v>
      </c>
      <c r="F418" s="87" t="s">
        <v>434</v>
      </c>
      <c r="G418" s="102" t="s">
        <v>1012</v>
      </c>
      <c r="H418" s="495"/>
      <c r="J418" s="471"/>
      <c r="K418" s="88" t="s">
        <v>179</v>
      </c>
      <c r="L418" s="187" t="s">
        <v>436</v>
      </c>
      <c r="M418" s="102" t="s">
        <v>307</v>
      </c>
      <c r="N418" s="91" t="s">
        <v>394</v>
      </c>
      <c r="O418" s="87" t="s">
        <v>437</v>
      </c>
      <c r="R418" s="43"/>
      <c r="S418" s="455"/>
      <c r="T418" s="88" t="s">
        <v>247</v>
      </c>
      <c r="U418" s="88" t="s">
        <v>247</v>
      </c>
      <c r="V418" s="88" t="s">
        <v>163</v>
      </c>
      <c r="W418" s="89" t="s">
        <v>178</v>
      </c>
      <c r="X418" s="87" t="s">
        <v>435</v>
      </c>
      <c r="Z418" s="471"/>
      <c r="AA418" s="87" t="s">
        <v>437</v>
      </c>
      <c r="AB418" s="87" t="s">
        <v>437</v>
      </c>
      <c r="AC418" s="90" t="s">
        <v>2083</v>
      </c>
      <c r="AD418" s="91" t="s">
        <v>625</v>
      </c>
      <c r="AE418" s="495"/>
    </row>
    <row r="419" spans="2:31" ht="23.1" customHeight="1" thickBot="1">
      <c r="B419" s="43"/>
      <c r="C419" s="455" t="s">
        <v>180</v>
      </c>
      <c r="D419" s="78" t="s">
        <v>17</v>
      </c>
      <c r="E419" s="77" t="s">
        <v>266</v>
      </c>
      <c r="F419" s="77" t="s">
        <v>28</v>
      </c>
      <c r="G419" s="100" t="s">
        <v>254</v>
      </c>
      <c r="H419" s="496"/>
      <c r="J419" s="471" t="s">
        <v>180</v>
      </c>
      <c r="K419" s="78" t="s">
        <v>979</v>
      </c>
      <c r="L419" s="236" t="s">
        <v>441</v>
      </c>
      <c r="M419" s="100" t="s">
        <v>357</v>
      </c>
      <c r="N419" s="81" t="s">
        <v>977</v>
      </c>
      <c r="O419" s="77" t="s">
        <v>981</v>
      </c>
      <c r="R419" s="43"/>
      <c r="S419" s="455" t="s">
        <v>180</v>
      </c>
      <c r="T419" s="78" t="s">
        <v>1485</v>
      </c>
      <c r="U419" s="78" t="s">
        <v>1485</v>
      </c>
      <c r="V419" s="78" t="s">
        <v>1485</v>
      </c>
      <c r="W419" s="79" t="s">
        <v>169</v>
      </c>
      <c r="X419" s="77" t="s">
        <v>28</v>
      </c>
      <c r="Z419" s="471" t="s">
        <v>180</v>
      </c>
      <c r="AA419" s="77" t="s">
        <v>158</v>
      </c>
      <c r="AB419" s="77" t="s">
        <v>158</v>
      </c>
      <c r="AC419" s="236" t="s">
        <v>441</v>
      </c>
      <c r="AD419" s="81" t="s">
        <v>662</v>
      </c>
      <c r="AE419" s="496"/>
    </row>
    <row r="420" spans="2:31" ht="23.1" customHeight="1" thickBot="1">
      <c r="B420" s="43"/>
      <c r="C420" s="455"/>
      <c r="D420" s="83" t="s">
        <v>465</v>
      </c>
      <c r="E420" s="82" t="s">
        <v>472</v>
      </c>
      <c r="F420" s="82" t="s">
        <v>485</v>
      </c>
      <c r="G420" s="288" t="s">
        <v>1015</v>
      </c>
      <c r="H420" s="496"/>
      <c r="J420" s="471"/>
      <c r="K420" s="83" t="s">
        <v>451</v>
      </c>
      <c r="L420" s="186" t="s">
        <v>430</v>
      </c>
      <c r="M420" s="101" t="s">
        <v>431</v>
      </c>
      <c r="N420" s="86" t="s">
        <v>453</v>
      </c>
      <c r="O420" s="82" t="s">
        <v>460</v>
      </c>
      <c r="R420" s="43"/>
      <c r="S420" s="455"/>
      <c r="T420" s="83" t="s">
        <v>1520</v>
      </c>
      <c r="U420" s="83" t="s">
        <v>1509</v>
      </c>
      <c r="V420" s="83" t="s">
        <v>1519</v>
      </c>
      <c r="W420" s="84" t="s">
        <v>1518</v>
      </c>
      <c r="X420" s="82" t="s">
        <v>444</v>
      </c>
      <c r="Z420" s="471"/>
      <c r="AA420" s="82" t="s">
        <v>467</v>
      </c>
      <c r="AB420" s="82" t="s">
        <v>1516</v>
      </c>
      <c r="AC420" s="186" t="s">
        <v>1724</v>
      </c>
      <c r="AD420" s="86" t="s">
        <v>1515</v>
      </c>
      <c r="AE420" s="496"/>
    </row>
    <row r="421" spans="2:31" ht="23.1" customHeight="1" thickBot="1">
      <c r="B421" s="43"/>
      <c r="C421" s="455"/>
      <c r="D421" s="88" t="s">
        <v>163</v>
      </c>
      <c r="E421" s="87" t="s">
        <v>435</v>
      </c>
      <c r="F421" s="87" t="s">
        <v>434</v>
      </c>
      <c r="G421" s="102" t="s">
        <v>1012</v>
      </c>
      <c r="H421" s="497"/>
      <c r="J421" s="471"/>
      <c r="K421" s="88" t="s">
        <v>179</v>
      </c>
      <c r="L421" s="187" t="s">
        <v>436</v>
      </c>
      <c r="M421" s="102" t="s">
        <v>307</v>
      </c>
      <c r="N421" s="91" t="s">
        <v>394</v>
      </c>
      <c r="O421" s="87" t="s">
        <v>437</v>
      </c>
      <c r="R421" s="43"/>
      <c r="S421" s="455"/>
      <c r="T421" s="88" t="s">
        <v>247</v>
      </c>
      <c r="U421" s="88" t="s">
        <v>247</v>
      </c>
      <c r="V421" s="88" t="s">
        <v>163</v>
      </c>
      <c r="W421" s="89" t="s">
        <v>178</v>
      </c>
      <c r="X421" s="87" t="s">
        <v>435</v>
      </c>
      <c r="Z421" s="471"/>
      <c r="AA421" s="87" t="s">
        <v>437</v>
      </c>
      <c r="AB421" s="87" t="s">
        <v>437</v>
      </c>
      <c r="AC421" s="90" t="s">
        <v>2083</v>
      </c>
      <c r="AD421" s="91" t="s">
        <v>625</v>
      </c>
      <c r="AE421" s="497"/>
    </row>
    <row r="422" spans="2:31" s="44" customFormat="1" ht="23.1" customHeight="1" thickBot="1">
      <c r="B422" s="43"/>
      <c r="C422" s="224" t="s">
        <v>185</v>
      </c>
      <c r="D422" s="221" t="s">
        <v>186</v>
      </c>
      <c r="E422" s="284" t="s">
        <v>186</v>
      </c>
      <c r="F422" s="225" t="s">
        <v>186</v>
      </c>
      <c r="G422" s="225" t="s">
        <v>186</v>
      </c>
      <c r="H422" s="225" t="s">
        <v>186</v>
      </c>
      <c r="I422" s="74"/>
      <c r="J422" s="224" t="s">
        <v>185</v>
      </c>
      <c r="K422" s="225" t="s">
        <v>187</v>
      </c>
      <c r="L422" s="221" t="s">
        <v>187</v>
      </c>
      <c r="M422" s="224" t="s">
        <v>187</v>
      </c>
      <c r="N422" s="221" t="s">
        <v>187</v>
      </c>
      <c r="O422" s="221" t="s">
        <v>187</v>
      </c>
      <c r="R422" s="43"/>
      <c r="S422" s="224" t="s">
        <v>185</v>
      </c>
      <c r="T422" s="225" t="s">
        <v>186</v>
      </c>
      <c r="U422" s="66" t="s">
        <v>186</v>
      </c>
      <c r="V422" s="225" t="s">
        <v>186</v>
      </c>
      <c r="W422" s="66" t="s">
        <v>186</v>
      </c>
      <c r="X422" s="221" t="s">
        <v>186</v>
      </c>
      <c r="Y422" s="74"/>
      <c r="Z422" s="224" t="s">
        <v>185</v>
      </c>
      <c r="AA422" s="225" t="s">
        <v>187</v>
      </c>
      <c r="AB422" s="221" t="s">
        <v>187</v>
      </c>
      <c r="AC422" s="225" t="s">
        <v>187</v>
      </c>
      <c r="AD422" s="225" t="s">
        <v>187</v>
      </c>
      <c r="AE422" s="225" t="s">
        <v>187</v>
      </c>
    </row>
    <row r="423" spans="2:31" ht="23.1" customHeight="1" thickBot="1">
      <c r="B423" s="43"/>
      <c r="C423" s="455" t="s">
        <v>188</v>
      </c>
      <c r="D423" s="77" t="s">
        <v>266</v>
      </c>
      <c r="E423" s="115" t="s">
        <v>447</v>
      </c>
      <c r="F423" s="77" t="s">
        <v>28</v>
      </c>
      <c r="G423" s="77" t="s">
        <v>266</v>
      </c>
      <c r="H423" s="100" t="s">
        <v>448</v>
      </c>
      <c r="J423" s="455" t="s">
        <v>188</v>
      </c>
      <c r="K423" s="81" t="s">
        <v>977</v>
      </c>
      <c r="L423" s="78" t="s">
        <v>979</v>
      </c>
      <c r="M423" s="100" t="s">
        <v>426</v>
      </c>
      <c r="N423" s="79" t="s">
        <v>978</v>
      </c>
      <c r="O423" s="427" t="s">
        <v>990</v>
      </c>
      <c r="R423" s="43"/>
      <c r="S423" s="455" t="s">
        <v>188</v>
      </c>
      <c r="T423" s="115" t="s">
        <v>447</v>
      </c>
      <c r="U423" s="100" t="s">
        <v>248</v>
      </c>
      <c r="V423" s="79" t="s">
        <v>169</v>
      </c>
      <c r="W423" s="100" t="s">
        <v>448</v>
      </c>
      <c r="X423" s="78" t="s">
        <v>17</v>
      </c>
      <c r="Z423" s="455" t="s">
        <v>188</v>
      </c>
      <c r="AA423" s="77" t="s">
        <v>158</v>
      </c>
      <c r="AB423" s="78" t="s">
        <v>97</v>
      </c>
      <c r="AC423" s="334"/>
      <c r="AD423" s="100" t="s">
        <v>339</v>
      </c>
      <c r="AE423" s="77" t="s">
        <v>158</v>
      </c>
    </row>
    <row r="424" spans="2:31" ht="23.1" customHeight="1" thickBot="1">
      <c r="B424" s="43"/>
      <c r="C424" s="455"/>
      <c r="D424" s="82" t="s">
        <v>475</v>
      </c>
      <c r="E424" s="85" t="s">
        <v>449</v>
      </c>
      <c r="F424" s="82" t="s">
        <v>1721</v>
      </c>
      <c r="G424" s="82" t="s">
        <v>1720</v>
      </c>
      <c r="H424" s="82" t="s">
        <v>1018</v>
      </c>
      <c r="J424" s="455"/>
      <c r="K424" s="86" t="s">
        <v>446</v>
      </c>
      <c r="L424" s="83" t="s">
        <v>445</v>
      </c>
      <c r="M424" s="82" t="s">
        <v>433</v>
      </c>
      <c r="N424" s="84" t="s">
        <v>429</v>
      </c>
      <c r="O424" s="427"/>
      <c r="R424" s="43"/>
      <c r="S424" s="455"/>
      <c r="T424" s="85" t="s">
        <v>449</v>
      </c>
      <c r="U424" s="101" t="s">
        <v>1509</v>
      </c>
      <c r="V424" s="84" t="s">
        <v>450</v>
      </c>
      <c r="W424" s="82" t="s">
        <v>1508</v>
      </c>
      <c r="X424" s="83" t="s">
        <v>465</v>
      </c>
      <c r="Z424" s="455"/>
      <c r="AA424" s="82" t="s">
        <v>496</v>
      </c>
      <c r="AB424" s="83" t="s">
        <v>1512</v>
      </c>
      <c r="AC424" s="381" t="s">
        <v>2137</v>
      </c>
      <c r="AD424" s="101" t="s">
        <v>1725</v>
      </c>
      <c r="AE424" s="82" t="s">
        <v>1507</v>
      </c>
    </row>
    <row r="425" spans="2:31" ht="23.1" customHeight="1" thickBot="1">
      <c r="B425" s="43"/>
      <c r="C425" s="455"/>
      <c r="D425" s="87" t="s">
        <v>434</v>
      </c>
      <c r="E425" s="90" t="s">
        <v>2082</v>
      </c>
      <c r="F425" s="87" t="s">
        <v>435</v>
      </c>
      <c r="G425" s="87" t="s">
        <v>434</v>
      </c>
      <c r="H425" s="87" t="s">
        <v>1016</v>
      </c>
      <c r="J425" s="455"/>
      <c r="K425" s="86" t="s">
        <v>394</v>
      </c>
      <c r="L425" s="88" t="s">
        <v>179</v>
      </c>
      <c r="M425" s="87" t="s">
        <v>438</v>
      </c>
      <c r="N425" s="89" t="s">
        <v>198</v>
      </c>
      <c r="O425" s="427"/>
      <c r="R425" s="43"/>
      <c r="S425" s="455"/>
      <c r="T425" s="90" t="s">
        <v>1370</v>
      </c>
      <c r="U425" s="102" t="s">
        <v>247</v>
      </c>
      <c r="V425" s="89" t="s">
        <v>178</v>
      </c>
      <c r="W425" s="87" t="s">
        <v>1506</v>
      </c>
      <c r="X425" s="88" t="s">
        <v>163</v>
      </c>
      <c r="Z425" s="455"/>
      <c r="AA425" s="87" t="s">
        <v>461</v>
      </c>
      <c r="AB425" s="88" t="s">
        <v>1319</v>
      </c>
      <c r="AC425" s="335"/>
      <c r="AD425" s="102" t="s">
        <v>1529</v>
      </c>
      <c r="AE425" s="82" t="s">
        <v>437</v>
      </c>
    </row>
    <row r="426" spans="2:31" ht="23.1" customHeight="1" thickBot="1">
      <c r="B426" s="43"/>
      <c r="C426" s="455" t="s">
        <v>200</v>
      </c>
      <c r="D426" s="77" t="s">
        <v>266</v>
      </c>
      <c r="E426" s="115" t="s">
        <v>455</v>
      </c>
      <c r="F426" s="77" t="s">
        <v>28</v>
      </c>
      <c r="G426" s="77" t="s">
        <v>266</v>
      </c>
      <c r="H426" s="100" t="s">
        <v>448</v>
      </c>
      <c r="J426" s="455" t="s">
        <v>200</v>
      </c>
      <c r="K426" s="81" t="s">
        <v>977</v>
      </c>
      <c r="L426" s="78" t="s">
        <v>979</v>
      </c>
      <c r="M426" s="100" t="s">
        <v>426</v>
      </c>
      <c r="N426" s="79" t="s">
        <v>978</v>
      </c>
      <c r="O426" s="427" t="s">
        <v>990</v>
      </c>
      <c r="R426" s="43"/>
      <c r="S426" s="455" t="s">
        <v>200</v>
      </c>
      <c r="T426" s="115" t="s">
        <v>455</v>
      </c>
      <c r="U426" s="100" t="s">
        <v>248</v>
      </c>
      <c r="V426" s="77" t="s">
        <v>28</v>
      </c>
      <c r="W426" s="100" t="s">
        <v>448</v>
      </c>
      <c r="X426" s="78" t="s">
        <v>17</v>
      </c>
      <c r="Z426" s="455" t="s">
        <v>200</v>
      </c>
      <c r="AA426" s="79" t="s">
        <v>1462</v>
      </c>
      <c r="AB426" s="78" t="s">
        <v>97</v>
      </c>
      <c r="AC426" s="334"/>
      <c r="AD426" s="100" t="s">
        <v>339</v>
      </c>
      <c r="AE426" s="77" t="s">
        <v>158</v>
      </c>
    </row>
    <row r="427" spans="2:31" ht="23.1" customHeight="1" thickBot="1">
      <c r="B427" s="43"/>
      <c r="C427" s="455"/>
      <c r="D427" s="82" t="s">
        <v>475</v>
      </c>
      <c r="E427" s="85" t="s">
        <v>449</v>
      </c>
      <c r="F427" s="82" t="s">
        <v>1721</v>
      </c>
      <c r="G427" s="82" t="s">
        <v>1720</v>
      </c>
      <c r="H427" s="82" t="s">
        <v>1019</v>
      </c>
      <c r="J427" s="455"/>
      <c r="K427" s="86" t="s">
        <v>446</v>
      </c>
      <c r="L427" s="83" t="s">
        <v>445</v>
      </c>
      <c r="M427" s="82" t="s">
        <v>433</v>
      </c>
      <c r="N427" s="84" t="s">
        <v>429</v>
      </c>
      <c r="O427" s="427"/>
      <c r="R427" s="43"/>
      <c r="S427" s="455"/>
      <c r="T427" s="85" t="s">
        <v>449</v>
      </c>
      <c r="U427" s="101" t="s">
        <v>1509</v>
      </c>
      <c r="V427" s="82" t="s">
        <v>427</v>
      </c>
      <c r="W427" s="82" t="s">
        <v>1508</v>
      </c>
      <c r="X427" s="83" t="s">
        <v>465</v>
      </c>
      <c r="Z427" s="455"/>
      <c r="AA427" s="84" t="s">
        <v>1513</v>
      </c>
      <c r="AB427" s="83" t="s">
        <v>1512</v>
      </c>
      <c r="AC427" s="381" t="s">
        <v>2137</v>
      </c>
      <c r="AD427" s="101" t="s">
        <v>1725</v>
      </c>
      <c r="AE427" s="82" t="s">
        <v>1507</v>
      </c>
    </row>
    <row r="428" spans="2:31" ht="23.1" customHeight="1" thickBot="1">
      <c r="B428" s="43"/>
      <c r="C428" s="455"/>
      <c r="D428" s="87" t="s">
        <v>434</v>
      </c>
      <c r="E428" s="90" t="s">
        <v>2082</v>
      </c>
      <c r="F428" s="87" t="s">
        <v>435</v>
      </c>
      <c r="G428" s="87" t="s">
        <v>434</v>
      </c>
      <c r="H428" s="87" t="s">
        <v>1016</v>
      </c>
      <c r="J428" s="455"/>
      <c r="K428" s="91" t="s">
        <v>394</v>
      </c>
      <c r="L428" s="88" t="s">
        <v>179</v>
      </c>
      <c r="M428" s="87" t="s">
        <v>438</v>
      </c>
      <c r="N428" s="89" t="s">
        <v>198</v>
      </c>
      <c r="O428" s="427"/>
      <c r="R428" s="43"/>
      <c r="S428" s="455"/>
      <c r="T428" s="90" t="s">
        <v>1370</v>
      </c>
      <c r="U428" s="102" t="s">
        <v>247</v>
      </c>
      <c r="V428" s="87" t="s">
        <v>434</v>
      </c>
      <c r="W428" s="87" t="s">
        <v>1506</v>
      </c>
      <c r="X428" s="88" t="s">
        <v>163</v>
      </c>
      <c r="Z428" s="455"/>
      <c r="AA428" s="89" t="s">
        <v>198</v>
      </c>
      <c r="AB428" s="88" t="s">
        <v>1319</v>
      </c>
      <c r="AC428" s="335"/>
      <c r="AD428" s="102" t="s">
        <v>1529</v>
      </c>
      <c r="AE428" s="82" t="s">
        <v>437</v>
      </c>
    </row>
    <row r="429" spans="2:31" ht="23.1" customHeight="1" thickBot="1">
      <c r="B429" s="43"/>
      <c r="C429" s="455" t="s">
        <v>201</v>
      </c>
      <c r="D429" s="427" t="s">
        <v>892</v>
      </c>
      <c r="E429" s="115" t="s">
        <v>456</v>
      </c>
      <c r="F429" s="77" t="s">
        <v>28</v>
      </c>
      <c r="G429" s="81" t="s">
        <v>25</v>
      </c>
      <c r="H429" s="100" t="s">
        <v>457</v>
      </c>
      <c r="J429" s="455" t="s">
        <v>201</v>
      </c>
      <c r="K429" s="78" t="s">
        <v>979</v>
      </c>
      <c r="L429" s="77" t="s">
        <v>981</v>
      </c>
      <c r="M429" s="100" t="s">
        <v>442</v>
      </c>
      <c r="N429" s="79" t="s">
        <v>978</v>
      </c>
      <c r="O429" s="427" t="s">
        <v>990</v>
      </c>
      <c r="R429" s="43"/>
      <c r="S429" s="455" t="s">
        <v>201</v>
      </c>
      <c r="T429" s="115" t="s">
        <v>456</v>
      </c>
      <c r="U429" s="100" t="s">
        <v>254</v>
      </c>
      <c r="V429" s="77" t="s">
        <v>28</v>
      </c>
      <c r="W429" s="100" t="s">
        <v>457</v>
      </c>
      <c r="X429" s="427" t="s">
        <v>892</v>
      </c>
      <c r="Z429" s="455" t="s">
        <v>201</v>
      </c>
      <c r="AA429" s="79" t="s">
        <v>156</v>
      </c>
      <c r="AB429" s="521" t="s">
        <v>990</v>
      </c>
      <c r="AC429" s="223"/>
      <c r="AD429" s="100" t="s">
        <v>357</v>
      </c>
      <c r="AE429" s="521" t="s">
        <v>990</v>
      </c>
    </row>
    <row r="430" spans="2:31" ht="23.1" customHeight="1" thickBot="1">
      <c r="B430" s="43"/>
      <c r="C430" s="455"/>
      <c r="D430" s="427"/>
      <c r="E430" s="85" t="s">
        <v>449</v>
      </c>
      <c r="F430" s="82" t="s">
        <v>1722</v>
      </c>
      <c r="G430" s="86" t="s">
        <v>1010</v>
      </c>
      <c r="H430" s="82" t="s">
        <v>1019</v>
      </c>
      <c r="J430" s="455"/>
      <c r="K430" s="83" t="s">
        <v>452</v>
      </c>
      <c r="L430" s="82" t="s">
        <v>459</v>
      </c>
      <c r="M430" s="82" t="s">
        <v>433</v>
      </c>
      <c r="N430" s="84" t="s">
        <v>454</v>
      </c>
      <c r="O430" s="427"/>
      <c r="R430" s="43"/>
      <c r="S430" s="455"/>
      <c r="T430" s="85" t="s">
        <v>449</v>
      </c>
      <c r="U430" s="101" t="s">
        <v>1509</v>
      </c>
      <c r="V430" s="82" t="s">
        <v>443</v>
      </c>
      <c r="W430" s="82" t="s">
        <v>1508</v>
      </c>
      <c r="X430" s="427"/>
      <c r="Z430" s="455"/>
      <c r="AA430" s="84" t="s">
        <v>1510</v>
      </c>
      <c r="AB430" s="521"/>
      <c r="AC430" s="225" t="s">
        <v>2138</v>
      </c>
      <c r="AD430" s="101" t="s">
        <v>1725</v>
      </c>
      <c r="AE430" s="521"/>
    </row>
    <row r="431" spans="2:31" ht="23.1" customHeight="1" thickBot="1">
      <c r="B431" s="43"/>
      <c r="C431" s="455"/>
      <c r="D431" s="427"/>
      <c r="E431" s="90" t="s">
        <v>2082</v>
      </c>
      <c r="F431" s="87" t="s">
        <v>434</v>
      </c>
      <c r="G431" s="91" t="s">
        <v>625</v>
      </c>
      <c r="H431" s="87" t="s">
        <v>1016</v>
      </c>
      <c r="J431" s="455"/>
      <c r="K431" s="88" t="s">
        <v>179</v>
      </c>
      <c r="L431" s="87" t="s">
        <v>461</v>
      </c>
      <c r="M431" s="87" t="s">
        <v>438</v>
      </c>
      <c r="N431" s="89" t="s">
        <v>198</v>
      </c>
      <c r="O431" s="427"/>
      <c r="R431" s="43"/>
      <c r="S431" s="455"/>
      <c r="T431" s="90" t="s">
        <v>1370</v>
      </c>
      <c r="U431" s="102" t="s">
        <v>247</v>
      </c>
      <c r="V431" s="87" t="s">
        <v>434</v>
      </c>
      <c r="W431" s="87" t="s">
        <v>1506</v>
      </c>
      <c r="X431" s="427"/>
      <c r="Z431" s="455"/>
      <c r="AA431" s="89" t="s">
        <v>198</v>
      </c>
      <c r="AB431" s="521"/>
      <c r="AC431" s="307"/>
      <c r="AD431" s="102" t="s">
        <v>1529</v>
      </c>
      <c r="AE431" s="521"/>
    </row>
    <row r="432" spans="2:31" ht="23.1" customHeight="1" thickBot="1">
      <c r="B432" s="43"/>
      <c r="C432" s="455" t="s">
        <v>206</v>
      </c>
      <c r="D432" s="427" t="s">
        <v>892</v>
      </c>
      <c r="E432" s="115" t="s">
        <v>456</v>
      </c>
      <c r="F432" s="77" t="s">
        <v>28</v>
      </c>
      <c r="G432" s="81" t="s">
        <v>25</v>
      </c>
      <c r="H432" s="100" t="s">
        <v>457</v>
      </c>
      <c r="J432" s="455" t="s">
        <v>206</v>
      </c>
      <c r="K432" s="78" t="s">
        <v>979</v>
      </c>
      <c r="L432" s="77" t="s">
        <v>981</v>
      </c>
      <c r="M432" s="100" t="s">
        <v>442</v>
      </c>
      <c r="N432" s="427" t="s">
        <v>990</v>
      </c>
      <c r="O432" s="427" t="s">
        <v>990</v>
      </c>
      <c r="R432" s="43"/>
      <c r="S432" s="455" t="s">
        <v>206</v>
      </c>
      <c r="T432" s="115" t="s">
        <v>456</v>
      </c>
      <c r="U432" s="100" t="s">
        <v>254</v>
      </c>
      <c r="V432" s="77" t="s">
        <v>28</v>
      </c>
      <c r="W432" s="100" t="s">
        <v>457</v>
      </c>
      <c r="X432" s="427" t="s">
        <v>892</v>
      </c>
      <c r="Z432" s="455" t="s">
        <v>206</v>
      </c>
      <c r="AA432" s="322"/>
      <c r="AB432" s="521" t="s">
        <v>990</v>
      </c>
      <c r="AC432" s="223"/>
      <c r="AD432" s="100" t="s">
        <v>357</v>
      </c>
      <c r="AE432" s="521" t="s">
        <v>990</v>
      </c>
    </row>
    <row r="433" spans="2:31" ht="23.1" customHeight="1" thickBot="1">
      <c r="B433" s="43"/>
      <c r="C433" s="455"/>
      <c r="D433" s="427"/>
      <c r="E433" s="85" t="s">
        <v>449</v>
      </c>
      <c r="F433" s="82" t="s">
        <v>1722</v>
      </c>
      <c r="G433" s="86" t="s">
        <v>1010</v>
      </c>
      <c r="H433" s="82" t="s">
        <v>1019</v>
      </c>
      <c r="J433" s="455"/>
      <c r="K433" s="83" t="s">
        <v>452</v>
      </c>
      <c r="L433" s="82" t="s">
        <v>459</v>
      </c>
      <c r="M433" s="82" t="s">
        <v>433</v>
      </c>
      <c r="N433" s="427"/>
      <c r="O433" s="427"/>
      <c r="R433" s="43"/>
      <c r="S433" s="455"/>
      <c r="T433" s="85" t="s">
        <v>449</v>
      </c>
      <c r="U433" s="101" t="s">
        <v>1509</v>
      </c>
      <c r="V433" s="82" t="s">
        <v>443</v>
      </c>
      <c r="W433" s="82" t="s">
        <v>1508</v>
      </c>
      <c r="X433" s="427"/>
      <c r="Z433" s="455"/>
      <c r="AA433" s="321" t="s">
        <v>990</v>
      </c>
      <c r="AB433" s="521"/>
      <c r="AC433" s="225" t="s">
        <v>2139</v>
      </c>
      <c r="AD433" s="101" t="s">
        <v>431</v>
      </c>
      <c r="AE433" s="521"/>
    </row>
    <row r="434" spans="2:31" ht="23.1" customHeight="1" thickBot="1">
      <c r="B434" s="43"/>
      <c r="C434" s="455"/>
      <c r="D434" s="427"/>
      <c r="E434" s="90" t="s">
        <v>2082</v>
      </c>
      <c r="F434" s="87" t="s">
        <v>434</v>
      </c>
      <c r="G434" s="91" t="s">
        <v>625</v>
      </c>
      <c r="H434" s="87" t="s">
        <v>1016</v>
      </c>
      <c r="J434" s="455"/>
      <c r="K434" s="88" t="s">
        <v>179</v>
      </c>
      <c r="L434" s="87" t="s">
        <v>461</v>
      </c>
      <c r="M434" s="87" t="s">
        <v>438</v>
      </c>
      <c r="N434" s="427"/>
      <c r="O434" s="427"/>
      <c r="R434" s="43"/>
      <c r="S434" s="455"/>
      <c r="T434" s="90" t="s">
        <v>1370</v>
      </c>
      <c r="U434" s="102" t="s">
        <v>247</v>
      </c>
      <c r="V434" s="87" t="s">
        <v>434</v>
      </c>
      <c r="W434" s="87" t="s">
        <v>1506</v>
      </c>
      <c r="X434" s="427"/>
      <c r="Z434" s="455"/>
      <c r="AA434" s="320"/>
      <c r="AB434" s="521"/>
      <c r="AC434" s="307"/>
      <c r="AD434" s="101" t="s">
        <v>1725</v>
      </c>
      <c r="AE434" s="521"/>
    </row>
    <row r="435" spans="2:31" ht="23.1" customHeight="1" thickBot="1">
      <c r="B435" s="43"/>
      <c r="C435" s="232"/>
      <c r="D435" s="104"/>
      <c r="E435" s="104"/>
      <c r="F435" s="104"/>
      <c r="G435" s="104"/>
      <c r="J435" s="232"/>
      <c r="K435" s="104"/>
      <c r="L435" s="104"/>
      <c r="M435" s="104"/>
      <c r="N435" s="104"/>
      <c r="O435" s="104"/>
      <c r="R435" s="43"/>
      <c r="S435" s="232"/>
      <c r="T435" s="104"/>
      <c r="U435" s="104"/>
      <c r="V435" s="104"/>
      <c r="W435" s="104"/>
      <c r="X435" s="104"/>
      <c r="Z435" s="232"/>
      <c r="AA435" s="104"/>
      <c r="AC435" s="104"/>
      <c r="AD435" s="104"/>
      <c r="AE435" s="104"/>
    </row>
    <row r="436" spans="2:31" ht="23.1" customHeight="1" thickBot="1">
      <c r="B436" s="42">
        <v>15</v>
      </c>
      <c r="C436" s="232"/>
      <c r="D436" s="104"/>
      <c r="E436" s="104"/>
      <c r="F436" s="104"/>
      <c r="G436" s="104"/>
      <c r="H436" s="104"/>
      <c r="J436" s="232"/>
      <c r="K436" s="104"/>
      <c r="L436" s="104"/>
      <c r="M436" s="104"/>
      <c r="N436" s="104"/>
      <c r="O436" s="104"/>
      <c r="R436" s="42">
        <v>15</v>
      </c>
      <c r="S436" s="232"/>
      <c r="T436" s="104"/>
      <c r="U436" s="104"/>
      <c r="V436" s="104"/>
      <c r="W436" s="104"/>
      <c r="X436" s="104"/>
      <c r="Z436" s="232"/>
      <c r="AA436" s="104"/>
      <c r="AB436" s="104"/>
      <c r="AC436" s="104"/>
      <c r="AD436" s="104"/>
      <c r="AE436" s="104"/>
    </row>
    <row r="437" spans="2:31" ht="23.1" customHeight="1">
      <c r="B437" s="43"/>
      <c r="C437" s="416" t="str">
        <f>C406</f>
        <v>KOMİTE 3-  GASTROİNTESTİNAL SİSTEM ve BAKTERİYOLOJİ</v>
      </c>
      <c r="D437" s="416"/>
      <c r="E437" s="416"/>
      <c r="F437" s="416"/>
      <c r="G437" s="416"/>
      <c r="H437" s="416"/>
      <c r="I437" s="68"/>
      <c r="J437" s="416" t="s">
        <v>423</v>
      </c>
      <c r="K437" s="416"/>
      <c r="L437" s="416"/>
      <c r="M437" s="416"/>
      <c r="N437" s="416"/>
      <c r="O437" s="416"/>
      <c r="R437" s="43"/>
      <c r="S437" s="416" t="str">
        <f>S406</f>
        <v>KOMİTE 3-  GASTROİNTESTİNAL SİSTEM ve BAKTERİYOLOJİ</v>
      </c>
      <c r="T437" s="416"/>
      <c r="U437" s="416"/>
      <c r="V437" s="416"/>
      <c r="W437" s="416"/>
      <c r="X437" s="416"/>
      <c r="Y437" s="68"/>
      <c r="Z437" s="416" t="s">
        <v>423</v>
      </c>
      <c r="AA437" s="416"/>
      <c r="AB437" s="416"/>
      <c r="AC437" s="416"/>
      <c r="AD437" s="416"/>
      <c r="AE437" s="416"/>
    </row>
    <row r="438" spans="2:31" ht="23.1" customHeight="1">
      <c r="B438" s="43"/>
      <c r="C438" s="66"/>
      <c r="D438" s="232"/>
      <c r="E438" s="233">
        <f>E407+1</f>
        <v>3</v>
      </c>
      <c r="F438" s="234" t="s">
        <v>150</v>
      </c>
      <c r="G438" s="104"/>
      <c r="H438" s="67"/>
      <c r="I438" s="68"/>
      <c r="J438" s="66"/>
      <c r="K438" s="232"/>
      <c r="L438" s="233">
        <f>L407+1</f>
        <v>2</v>
      </c>
      <c r="M438" s="234" t="s">
        <v>151</v>
      </c>
      <c r="N438" s="104"/>
      <c r="O438" s="67"/>
      <c r="R438" s="43"/>
      <c r="S438" s="66"/>
      <c r="T438" s="232"/>
      <c r="U438" s="233">
        <f>U407+1</f>
        <v>2</v>
      </c>
      <c r="V438" s="234" t="s">
        <v>150</v>
      </c>
      <c r="W438" s="104"/>
      <c r="X438" s="67"/>
      <c r="Y438" s="68"/>
      <c r="Z438" s="66"/>
      <c r="AA438" s="232"/>
      <c r="AB438" s="233">
        <v>3</v>
      </c>
      <c r="AC438" s="234" t="s">
        <v>151</v>
      </c>
      <c r="AD438" s="104"/>
      <c r="AE438" s="67"/>
    </row>
    <row r="439" spans="2:31" ht="20.25" customHeight="1" thickBot="1">
      <c r="B439" s="43"/>
      <c r="C439" s="105"/>
      <c r="D439" s="106"/>
      <c r="E439" s="106" t="str">
        <f>E408:J408</f>
        <v>Komite sorumluları:</v>
      </c>
      <c r="F439" s="106" t="str">
        <f>F408:K408</f>
        <v>Dr. İlkay Çorumluoğlu</v>
      </c>
      <c r="G439" s="106" t="str">
        <f>G408:L408</f>
        <v xml:space="preserve">Dr. Sevinç Yanar </v>
      </c>
      <c r="H439" s="107"/>
      <c r="I439" s="65"/>
      <c r="J439" s="105"/>
      <c r="K439" s="106"/>
      <c r="L439" s="106" t="str">
        <f>L408:Q408</f>
        <v>Committee Chairman:</v>
      </c>
      <c r="M439" s="106" t="str">
        <f>M408:Q408</f>
        <v>Dr. A. Esin AKTAŞ</v>
      </c>
      <c r="N439" s="106" t="str">
        <f>N408:Q408</f>
        <v>Dr. Cemile BİÇER</v>
      </c>
      <c r="O439" s="107"/>
      <c r="P439" s="44"/>
      <c r="R439" s="43"/>
      <c r="S439" s="105"/>
      <c r="T439" s="106"/>
      <c r="U439" s="106" t="str">
        <f>U408:Z408</f>
        <v>Komite sorumluları:</v>
      </c>
      <c r="V439" s="106" t="str">
        <f>V408:AA408</f>
        <v>Dr. A. Esin AKTAŞ</v>
      </c>
      <c r="W439" s="106" t="str">
        <f>W408:AB408</f>
        <v>Dr. Cemile BİÇER</v>
      </c>
      <c r="X439" s="107"/>
      <c r="Y439" s="65"/>
      <c r="Z439" s="105"/>
      <c r="AA439" s="106"/>
      <c r="AB439" s="106" t="str">
        <f>AB408:AE408</f>
        <v>Committee Chairman:</v>
      </c>
      <c r="AC439" s="106" t="s">
        <v>2104</v>
      </c>
      <c r="AD439" s="106" t="s">
        <v>2105</v>
      </c>
      <c r="AE439" s="107"/>
    </row>
    <row r="440" spans="2:31" s="45" customFormat="1" ht="23.1" customHeight="1" thickBot="1">
      <c r="B440" s="43"/>
      <c r="C440" s="72"/>
      <c r="D440" s="73">
        <f>7+D409</f>
        <v>46006</v>
      </c>
      <c r="E440" s="73">
        <f>7+E409</f>
        <v>46007</v>
      </c>
      <c r="F440" s="73">
        <f>7+F409</f>
        <v>46008</v>
      </c>
      <c r="G440" s="73">
        <f>7+G409</f>
        <v>46009</v>
      </c>
      <c r="H440" s="73">
        <f>7+H409</f>
        <v>46010</v>
      </c>
      <c r="I440" s="74"/>
      <c r="J440" s="75"/>
      <c r="K440" s="76">
        <f>7+K409</f>
        <v>44550</v>
      </c>
      <c r="L440" s="76">
        <f>7+L409</f>
        <v>44551</v>
      </c>
      <c r="M440" s="76">
        <f>7+M409</f>
        <v>44552</v>
      </c>
      <c r="N440" s="76">
        <f>7+N409</f>
        <v>44553</v>
      </c>
      <c r="O440" s="76">
        <f>7+O409</f>
        <v>44554</v>
      </c>
      <c r="R440" s="43"/>
      <c r="S440" s="72"/>
      <c r="T440" s="73">
        <f>7+T409</f>
        <v>44550</v>
      </c>
      <c r="U440" s="73">
        <f>7+U409</f>
        <v>44551</v>
      </c>
      <c r="V440" s="73">
        <f>7+V409</f>
        <v>44552</v>
      </c>
      <c r="W440" s="73">
        <f>7+W409</f>
        <v>44553</v>
      </c>
      <c r="X440" s="73">
        <f>7+X409</f>
        <v>44554</v>
      </c>
      <c r="Y440" s="74"/>
      <c r="Z440" s="75"/>
      <c r="AA440" s="76" t="s">
        <v>1859</v>
      </c>
      <c r="AB440" s="76" t="s">
        <v>1860</v>
      </c>
      <c r="AC440" s="76" t="s">
        <v>1861</v>
      </c>
      <c r="AD440" s="76" t="s">
        <v>1862</v>
      </c>
      <c r="AE440" s="76" t="s">
        <v>1863</v>
      </c>
    </row>
    <row r="441" spans="2:31" ht="23.1" customHeight="1" thickBot="1">
      <c r="B441" s="43"/>
      <c r="C441" s="419" t="s">
        <v>155</v>
      </c>
      <c r="D441" s="423" t="s">
        <v>2116</v>
      </c>
      <c r="E441" s="423" t="s">
        <v>2116</v>
      </c>
      <c r="F441" s="423" t="s">
        <v>2116</v>
      </c>
      <c r="G441" s="80" t="s">
        <v>189</v>
      </c>
      <c r="H441" s="79" t="s">
        <v>987</v>
      </c>
      <c r="J441" s="419" t="s">
        <v>155</v>
      </c>
      <c r="K441" s="77" t="s">
        <v>981</v>
      </c>
      <c r="L441" s="80" t="s">
        <v>463</v>
      </c>
      <c r="M441" s="77" t="s">
        <v>981</v>
      </c>
      <c r="N441" s="93" t="s">
        <v>464</v>
      </c>
      <c r="O441" s="80" t="s">
        <v>463</v>
      </c>
      <c r="R441" s="43"/>
      <c r="S441" s="419" t="s">
        <v>155</v>
      </c>
      <c r="T441" s="81" t="s">
        <v>1468</v>
      </c>
      <c r="U441" s="427" t="s">
        <v>892</v>
      </c>
      <c r="V441" s="78" t="s">
        <v>1485</v>
      </c>
      <c r="W441" s="427" t="s">
        <v>892</v>
      </c>
      <c r="X441" s="77" t="s">
        <v>462</v>
      </c>
      <c r="Z441" s="419" t="s">
        <v>155</v>
      </c>
      <c r="AA441" s="423" t="s">
        <v>2149</v>
      </c>
      <c r="AB441" s="423" t="s">
        <v>2149</v>
      </c>
      <c r="AC441" s="423" t="s">
        <v>2149</v>
      </c>
      <c r="AD441" s="81" t="s">
        <v>102</v>
      </c>
      <c r="AE441" s="93" t="s">
        <v>464</v>
      </c>
    </row>
    <row r="442" spans="2:31" ht="23.1" customHeight="1" thickBot="1">
      <c r="B442" s="43"/>
      <c r="C442" s="419"/>
      <c r="D442" s="424"/>
      <c r="E442" s="424"/>
      <c r="F442" s="424"/>
      <c r="G442" s="85" t="s">
        <v>484</v>
      </c>
      <c r="H442" s="84" t="s">
        <v>476</v>
      </c>
      <c r="J442" s="419"/>
      <c r="K442" s="82" t="s">
        <v>467</v>
      </c>
      <c r="L442" s="85" t="s">
        <v>468</v>
      </c>
      <c r="M442" s="82" t="s">
        <v>469</v>
      </c>
      <c r="N442" s="95" t="s">
        <v>470</v>
      </c>
      <c r="O442" s="85" t="s">
        <v>471</v>
      </c>
      <c r="R442" s="43"/>
      <c r="S442" s="419"/>
      <c r="T442" s="86" t="s">
        <v>1505</v>
      </c>
      <c r="U442" s="427"/>
      <c r="V442" s="83" t="s">
        <v>478</v>
      </c>
      <c r="W442" s="427"/>
      <c r="X442" s="82" t="s">
        <v>466</v>
      </c>
      <c r="Z442" s="419"/>
      <c r="AA442" s="424"/>
      <c r="AB442" s="424"/>
      <c r="AC442" s="424"/>
      <c r="AD442" s="86" t="s">
        <v>1496</v>
      </c>
      <c r="AE442" s="95" t="s">
        <v>1504</v>
      </c>
    </row>
    <row r="443" spans="2:31" ht="23.1" customHeight="1" thickBot="1">
      <c r="B443" s="43"/>
      <c r="C443" s="419"/>
      <c r="D443" s="425"/>
      <c r="E443" s="425"/>
      <c r="F443" s="425"/>
      <c r="G443" s="90" t="s">
        <v>2082</v>
      </c>
      <c r="H443" s="89" t="s">
        <v>178</v>
      </c>
      <c r="J443" s="419"/>
      <c r="K443" s="87" t="s">
        <v>437</v>
      </c>
      <c r="L443" s="90" t="s">
        <v>436</v>
      </c>
      <c r="M443" s="82" t="s">
        <v>437</v>
      </c>
      <c r="N443" s="97" t="s">
        <v>215</v>
      </c>
      <c r="O443" s="90" t="s">
        <v>436</v>
      </c>
      <c r="R443" s="43"/>
      <c r="S443" s="419"/>
      <c r="T443" s="91" t="s">
        <v>394</v>
      </c>
      <c r="U443" s="427"/>
      <c r="V443" s="88" t="s">
        <v>163</v>
      </c>
      <c r="W443" s="427"/>
      <c r="X443" s="87" t="s">
        <v>434</v>
      </c>
      <c r="Z443" s="419"/>
      <c r="AA443" s="425"/>
      <c r="AB443" s="425"/>
      <c r="AC443" s="425"/>
      <c r="AD443" s="91" t="s">
        <v>424</v>
      </c>
      <c r="AE443" s="97" t="s">
        <v>215</v>
      </c>
    </row>
    <row r="444" spans="2:31" ht="23.1" customHeight="1" thickBot="1">
      <c r="B444" s="43"/>
      <c r="C444" s="428" t="s">
        <v>165</v>
      </c>
      <c r="D444" s="426" t="s">
        <v>2120</v>
      </c>
      <c r="E444" s="426" t="s">
        <v>2120</v>
      </c>
      <c r="F444" s="426" t="s">
        <v>2117</v>
      </c>
      <c r="G444" s="80" t="s">
        <v>189</v>
      </c>
      <c r="H444" s="79" t="s">
        <v>987</v>
      </c>
      <c r="J444" s="428" t="s">
        <v>165</v>
      </c>
      <c r="K444" s="77" t="s">
        <v>981</v>
      </c>
      <c r="L444" s="80" t="s">
        <v>463</v>
      </c>
      <c r="M444" s="77" t="s">
        <v>981</v>
      </c>
      <c r="N444" s="93" t="s">
        <v>464</v>
      </c>
      <c r="O444" s="80" t="s">
        <v>463</v>
      </c>
      <c r="R444" s="43"/>
      <c r="S444" s="428" t="s">
        <v>165</v>
      </c>
      <c r="T444" s="81" t="s">
        <v>1468</v>
      </c>
      <c r="U444" s="77" t="s">
        <v>1466</v>
      </c>
      <c r="V444" s="78" t="s">
        <v>1485</v>
      </c>
      <c r="W444" s="427" t="s">
        <v>892</v>
      </c>
      <c r="X444" s="77" t="s">
        <v>462</v>
      </c>
      <c r="Z444" s="428" t="s">
        <v>165</v>
      </c>
      <c r="AA444" s="426" t="s">
        <v>2151</v>
      </c>
      <c r="AB444" s="426" t="s">
        <v>2151</v>
      </c>
      <c r="AC444" s="426" t="s">
        <v>2150</v>
      </c>
      <c r="AD444" s="81" t="s">
        <v>102</v>
      </c>
      <c r="AE444" s="93" t="s">
        <v>464</v>
      </c>
    </row>
    <row r="445" spans="2:31" ht="23.1" customHeight="1" thickBot="1">
      <c r="B445" s="43"/>
      <c r="C445" s="428"/>
      <c r="D445" s="424"/>
      <c r="E445" s="424"/>
      <c r="F445" s="424"/>
      <c r="G445" s="85" t="s">
        <v>484</v>
      </c>
      <c r="H445" s="84" t="s">
        <v>486</v>
      </c>
      <c r="J445" s="428"/>
      <c r="K445" s="82" t="s">
        <v>467</v>
      </c>
      <c r="L445" s="85" t="s">
        <v>468</v>
      </c>
      <c r="M445" s="82" t="s">
        <v>469</v>
      </c>
      <c r="N445" s="95" t="s">
        <v>470</v>
      </c>
      <c r="O445" s="85" t="s">
        <v>471</v>
      </c>
      <c r="R445" s="43"/>
      <c r="S445" s="428"/>
      <c r="T445" s="86" t="s">
        <v>1505</v>
      </c>
      <c r="U445" s="82" t="s">
        <v>472</v>
      </c>
      <c r="V445" s="83" t="s">
        <v>478</v>
      </c>
      <c r="W445" s="427"/>
      <c r="X445" s="82" t="s">
        <v>466</v>
      </c>
      <c r="Z445" s="428"/>
      <c r="AA445" s="424"/>
      <c r="AB445" s="424"/>
      <c r="AC445" s="424"/>
      <c r="AD445" s="86" t="s">
        <v>1496</v>
      </c>
      <c r="AE445" s="95" t="s">
        <v>1504</v>
      </c>
    </row>
    <row r="446" spans="2:31" ht="23.1" customHeight="1" thickBot="1">
      <c r="B446" s="43"/>
      <c r="C446" s="428"/>
      <c r="D446" s="425"/>
      <c r="E446" s="425"/>
      <c r="F446" s="425"/>
      <c r="G446" s="90" t="s">
        <v>2082</v>
      </c>
      <c r="H446" s="89" t="s">
        <v>1029</v>
      </c>
      <c r="J446" s="428"/>
      <c r="K446" s="87" t="s">
        <v>437</v>
      </c>
      <c r="L446" s="90" t="s">
        <v>436</v>
      </c>
      <c r="M446" s="82" t="s">
        <v>437</v>
      </c>
      <c r="N446" s="97" t="s">
        <v>215</v>
      </c>
      <c r="O446" s="90" t="s">
        <v>436</v>
      </c>
      <c r="R446" s="43"/>
      <c r="S446" s="428"/>
      <c r="T446" s="91" t="s">
        <v>394</v>
      </c>
      <c r="U446" s="87" t="s">
        <v>435</v>
      </c>
      <c r="V446" s="88" t="s">
        <v>163</v>
      </c>
      <c r="W446" s="427"/>
      <c r="X446" s="87" t="s">
        <v>434</v>
      </c>
      <c r="Z446" s="428"/>
      <c r="AA446" s="425"/>
      <c r="AB446" s="425"/>
      <c r="AC446" s="425"/>
      <c r="AD446" s="91" t="s">
        <v>424</v>
      </c>
      <c r="AE446" s="97" t="s">
        <v>215</v>
      </c>
    </row>
    <row r="447" spans="2:31" ht="23.1" customHeight="1" thickBot="1">
      <c r="B447" s="43"/>
      <c r="C447" s="428" t="s">
        <v>168</v>
      </c>
      <c r="D447" s="383"/>
      <c r="E447" s="383"/>
      <c r="F447" s="383"/>
      <c r="G447" s="80" t="s">
        <v>202</v>
      </c>
      <c r="H447" s="77" t="s">
        <v>266</v>
      </c>
      <c r="J447" s="428" t="s">
        <v>168</v>
      </c>
      <c r="K447" s="78" t="s">
        <v>979</v>
      </c>
      <c r="L447" s="80" t="s">
        <v>474</v>
      </c>
      <c r="M447" s="81" t="s">
        <v>977</v>
      </c>
      <c r="N447" s="78" t="s">
        <v>97</v>
      </c>
      <c r="O447" s="80" t="s">
        <v>474</v>
      </c>
      <c r="R447" s="43"/>
      <c r="S447" s="428" t="s">
        <v>168</v>
      </c>
      <c r="T447" s="77" t="s">
        <v>1466</v>
      </c>
      <c r="U447" s="79" t="s">
        <v>1486</v>
      </c>
      <c r="V447" s="77" t="s">
        <v>1466</v>
      </c>
      <c r="W447" s="427" t="s">
        <v>892</v>
      </c>
      <c r="X447" s="77" t="s">
        <v>473</v>
      </c>
      <c r="Z447" s="428" t="s">
        <v>168</v>
      </c>
      <c r="AA447" s="383"/>
      <c r="AB447" s="383"/>
      <c r="AC447" s="383"/>
      <c r="AD447" s="77" t="s">
        <v>104</v>
      </c>
      <c r="AE447" s="78" t="s">
        <v>97</v>
      </c>
    </row>
    <row r="448" spans="2:31" ht="23.1" customHeight="1" thickBot="1">
      <c r="B448" s="43"/>
      <c r="C448" s="428"/>
      <c r="D448" s="385" t="s">
        <v>975</v>
      </c>
      <c r="E448" s="385" t="s">
        <v>2119</v>
      </c>
      <c r="F448" s="385" t="s">
        <v>2119</v>
      </c>
      <c r="G448" s="85" t="s">
        <v>484</v>
      </c>
      <c r="H448" s="82" t="s">
        <v>539</v>
      </c>
      <c r="J448" s="428"/>
      <c r="K448" s="83" t="s">
        <v>479</v>
      </c>
      <c r="L448" s="85" t="s">
        <v>468</v>
      </c>
      <c r="M448" s="86" t="s">
        <v>480</v>
      </c>
      <c r="N448" s="83" t="s">
        <v>481</v>
      </c>
      <c r="O448" s="85" t="s">
        <v>471</v>
      </c>
      <c r="R448" s="43"/>
      <c r="S448" s="428"/>
      <c r="T448" s="82" t="s">
        <v>475</v>
      </c>
      <c r="U448" s="84" t="s">
        <v>476</v>
      </c>
      <c r="V448" s="82" t="s">
        <v>477</v>
      </c>
      <c r="W448" s="427"/>
      <c r="X448" s="82" t="s">
        <v>466</v>
      </c>
      <c r="Z448" s="428"/>
      <c r="AA448" s="385" t="s">
        <v>975</v>
      </c>
      <c r="AB448" s="385" t="s">
        <v>976</v>
      </c>
      <c r="AC448" s="385" t="s">
        <v>976</v>
      </c>
      <c r="AD448" s="82" t="s">
        <v>1500</v>
      </c>
      <c r="AE448" s="83" t="s">
        <v>510</v>
      </c>
    </row>
    <row r="449" spans="2:31" ht="23.1" customHeight="1" thickBot="1">
      <c r="B449" s="43"/>
      <c r="C449" s="428"/>
      <c r="D449" s="384" t="s">
        <v>388</v>
      </c>
      <c r="E449" s="384" t="s">
        <v>388</v>
      </c>
      <c r="F449" s="384" t="s">
        <v>388</v>
      </c>
      <c r="G449" s="90" t="s">
        <v>2082</v>
      </c>
      <c r="H449" s="87" t="s">
        <v>434</v>
      </c>
      <c r="J449" s="428"/>
      <c r="K449" s="88" t="s">
        <v>179</v>
      </c>
      <c r="L449" s="90" t="s">
        <v>436</v>
      </c>
      <c r="M449" s="91" t="s">
        <v>394</v>
      </c>
      <c r="N449" s="88" t="s">
        <v>179</v>
      </c>
      <c r="O449" s="90" t="s">
        <v>436</v>
      </c>
      <c r="R449" s="43"/>
      <c r="S449" s="428"/>
      <c r="T449" s="87" t="s">
        <v>434</v>
      </c>
      <c r="U449" s="89" t="s">
        <v>178</v>
      </c>
      <c r="V449" s="87" t="s">
        <v>434</v>
      </c>
      <c r="W449" s="427"/>
      <c r="X449" s="87" t="s">
        <v>434</v>
      </c>
      <c r="Z449" s="428"/>
      <c r="AA449" s="384" t="s">
        <v>388</v>
      </c>
      <c r="AB449" s="384" t="s">
        <v>388</v>
      </c>
      <c r="AC449" s="384" t="s">
        <v>388</v>
      </c>
      <c r="AD449" s="87" t="s">
        <v>512</v>
      </c>
      <c r="AE449" s="88" t="s">
        <v>179</v>
      </c>
    </row>
    <row r="450" spans="2:31" ht="23.1" customHeight="1" thickBot="1">
      <c r="B450" s="43"/>
      <c r="C450" s="428" t="s">
        <v>180</v>
      </c>
      <c r="D450" s="383"/>
      <c r="E450" s="383"/>
      <c r="F450" s="383"/>
      <c r="G450" s="80" t="s">
        <v>202</v>
      </c>
      <c r="H450" s="77" t="s">
        <v>266</v>
      </c>
      <c r="J450" s="428" t="s">
        <v>180</v>
      </c>
      <c r="K450" s="78" t="s">
        <v>979</v>
      </c>
      <c r="L450" s="80" t="s">
        <v>474</v>
      </c>
      <c r="M450" s="81" t="s">
        <v>977</v>
      </c>
      <c r="N450" s="78" t="s">
        <v>97</v>
      </c>
      <c r="O450" s="80" t="s">
        <v>474</v>
      </c>
      <c r="R450" s="43"/>
      <c r="S450" s="428" t="s">
        <v>180</v>
      </c>
      <c r="T450" s="77" t="s">
        <v>1466</v>
      </c>
      <c r="U450" s="79" t="s">
        <v>1486</v>
      </c>
      <c r="V450" s="77" t="s">
        <v>1466</v>
      </c>
      <c r="W450" s="427" t="s">
        <v>892</v>
      </c>
      <c r="X450" s="77" t="s">
        <v>473</v>
      </c>
      <c r="Z450" s="428" t="s">
        <v>180</v>
      </c>
      <c r="AA450" s="383"/>
      <c r="AB450" s="383"/>
      <c r="AC450" s="383"/>
      <c r="AD450" s="77" t="s">
        <v>104</v>
      </c>
      <c r="AE450" s="78" t="s">
        <v>97</v>
      </c>
    </row>
    <row r="451" spans="2:31" ht="23.1" customHeight="1" thickBot="1">
      <c r="B451" s="43"/>
      <c r="C451" s="428"/>
      <c r="D451" s="386" t="s">
        <v>2121</v>
      </c>
      <c r="E451" s="386" t="s">
        <v>2121</v>
      </c>
      <c r="F451" s="386" t="s">
        <v>2122</v>
      </c>
      <c r="G451" s="85" t="s">
        <v>484</v>
      </c>
      <c r="H451" s="82" t="s">
        <v>546</v>
      </c>
      <c r="J451" s="428"/>
      <c r="K451" s="83" t="s">
        <v>479</v>
      </c>
      <c r="L451" s="85" t="s">
        <v>468</v>
      </c>
      <c r="M451" s="86" t="s">
        <v>480</v>
      </c>
      <c r="N451" s="83" t="s">
        <v>481</v>
      </c>
      <c r="O451" s="85" t="s">
        <v>471</v>
      </c>
      <c r="R451" s="43"/>
      <c r="S451" s="428"/>
      <c r="T451" s="82" t="s">
        <v>475</v>
      </c>
      <c r="U451" s="84" t="s">
        <v>486</v>
      </c>
      <c r="V451" s="82" t="s">
        <v>477</v>
      </c>
      <c r="W451" s="427"/>
      <c r="X451" s="82" t="s">
        <v>466</v>
      </c>
      <c r="Z451" s="428"/>
      <c r="AA451" s="386" t="s">
        <v>2118</v>
      </c>
      <c r="AB451" s="386" t="s">
        <v>2118</v>
      </c>
      <c r="AC451" s="386" t="s">
        <v>2123</v>
      </c>
      <c r="AD451" s="82" t="s">
        <v>1500</v>
      </c>
      <c r="AE451" s="83" t="s">
        <v>510</v>
      </c>
    </row>
    <row r="452" spans="2:31" ht="23.1" customHeight="1" thickBot="1">
      <c r="B452" s="43"/>
      <c r="C452" s="428"/>
      <c r="D452" s="384"/>
      <c r="E452" s="384"/>
      <c r="F452" s="384"/>
      <c r="G452" s="90" t="s">
        <v>2082</v>
      </c>
      <c r="H452" s="87" t="s">
        <v>434</v>
      </c>
      <c r="J452" s="428"/>
      <c r="K452" s="88" t="s">
        <v>179</v>
      </c>
      <c r="L452" s="90" t="s">
        <v>436</v>
      </c>
      <c r="M452" s="91" t="s">
        <v>394</v>
      </c>
      <c r="N452" s="88" t="s">
        <v>179</v>
      </c>
      <c r="O452" s="90" t="s">
        <v>436</v>
      </c>
      <c r="R452" s="43"/>
      <c r="S452" s="428"/>
      <c r="T452" s="87" t="s">
        <v>434</v>
      </c>
      <c r="U452" s="89" t="s">
        <v>178</v>
      </c>
      <c r="V452" s="87" t="s">
        <v>434</v>
      </c>
      <c r="W452" s="427"/>
      <c r="X452" s="87" t="s">
        <v>434</v>
      </c>
      <c r="Z452" s="428"/>
      <c r="AA452" s="384"/>
      <c r="AB452" s="384"/>
      <c r="AC452" s="384"/>
      <c r="AD452" s="87" t="s">
        <v>512</v>
      </c>
      <c r="AE452" s="88" t="s">
        <v>179</v>
      </c>
    </row>
    <row r="453" spans="2:31" s="44" customFormat="1" ht="23.1" customHeight="1" thickBot="1">
      <c r="B453" s="43"/>
      <c r="C453" s="224" t="s">
        <v>185</v>
      </c>
      <c r="D453" s="66" t="s">
        <v>186</v>
      </c>
      <c r="E453" s="66" t="s">
        <v>186</v>
      </c>
      <c r="F453" s="225" t="s">
        <v>186</v>
      </c>
      <c r="G453" s="225" t="s">
        <v>186</v>
      </c>
      <c r="H453" s="225" t="s">
        <v>186</v>
      </c>
      <c r="I453" s="74"/>
      <c r="J453" s="224" t="s">
        <v>185</v>
      </c>
      <c r="K453" s="225" t="s">
        <v>187</v>
      </c>
      <c r="L453" s="221" t="s">
        <v>187</v>
      </c>
      <c r="M453" s="224" t="s">
        <v>187</v>
      </c>
      <c r="N453" s="221" t="s">
        <v>187</v>
      </c>
      <c r="O453" s="221" t="s">
        <v>187</v>
      </c>
      <c r="R453" s="43"/>
      <c r="S453" s="224" t="s">
        <v>185</v>
      </c>
      <c r="T453" s="225" t="s">
        <v>186</v>
      </c>
      <c r="U453" s="66" t="s">
        <v>186</v>
      </c>
      <c r="V453" s="225" t="s">
        <v>186</v>
      </c>
      <c r="W453" s="66" t="s">
        <v>186</v>
      </c>
      <c r="X453" s="221" t="s">
        <v>186</v>
      </c>
      <c r="Y453" s="74"/>
      <c r="Z453" s="224" t="s">
        <v>185</v>
      </c>
      <c r="AA453" s="221" t="s">
        <v>187</v>
      </c>
      <c r="AB453" s="221" t="s">
        <v>187</v>
      </c>
      <c r="AC453" s="224" t="s">
        <v>187</v>
      </c>
      <c r="AD453" s="221" t="s">
        <v>187</v>
      </c>
      <c r="AE453" s="221" t="s">
        <v>187</v>
      </c>
    </row>
    <row r="454" spans="2:31" ht="23.1" customHeight="1" thickBot="1">
      <c r="B454" s="43"/>
      <c r="C454" s="428" t="s">
        <v>188</v>
      </c>
      <c r="D454" s="81" t="s">
        <v>33</v>
      </c>
      <c r="E454" s="77" t="s">
        <v>28</v>
      </c>
      <c r="F454" s="78" t="s">
        <v>643</v>
      </c>
      <c r="G454" s="77" t="s">
        <v>462</v>
      </c>
      <c r="H454" s="80" t="s">
        <v>482</v>
      </c>
      <c r="J454" s="428" t="s">
        <v>188</v>
      </c>
      <c r="K454" s="79" t="s">
        <v>978</v>
      </c>
      <c r="L454" s="77" t="s">
        <v>981</v>
      </c>
      <c r="M454" s="427" t="s">
        <v>990</v>
      </c>
      <c r="N454" s="132" t="s">
        <v>483</v>
      </c>
      <c r="O454" s="79" t="s">
        <v>978</v>
      </c>
      <c r="R454" s="43"/>
      <c r="S454" s="428" t="s">
        <v>188</v>
      </c>
      <c r="T454" s="80" t="s">
        <v>189</v>
      </c>
      <c r="U454" s="77" t="s">
        <v>28</v>
      </c>
      <c r="V454" s="427" t="s">
        <v>892</v>
      </c>
      <c r="W454" s="80" t="s">
        <v>482</v>
      </c>
      <c r="X454" s="139" t="s">
        <v>169</v>
      </c>
      <c r="Z454" s="428" t="s">
        <v>188</v>
      </c>
      <c r="AA454" s="78" t="s">
        <v>1498</v>
      </c>
      <c r="AB454" s="100" t="s">
        <v>426</v>
      </c>
      <c r="AC454" s="80" t="s">
        <v>463</v>
      </c>
      <c r="AD454" s="325" t="s">
        <v>463</v>
      </c>
      <c r="AE454" s="77" t="s">
        <v>104</v>
      </c>
    </row>
    <row r="455" spans="2:31" ht="23.1" customHeight="1" thickBot="1">
      <c r="B455" s="43"/>
      <c r="C455" s="428"/>
      <c r="D455" s="86" t="s">
        <v>1011</v>
      </c>
      <c r="E455" s="82" t="s">
        <v>500</v>
      </c>
      <c r="F455" s="83" t="s">
        <v>1020</v>
      </c>
      <c r="G455" s="82" t="s">
        <v>466</v>
      </c>
      <c r="H455" s="85" t="s">
        <v>490</v>
      </c>
      <c r="J455" s="428"/>
      <c r="K455" s="84" t="s">
        <v>487</v>
      </c>
      <c r="L455" s="82" t="s">
        <v>488</v>
      </c>
      <c r="M455" s="427"/>
      <c r="N455" s="82" t="s">
        <v>489</v>
      </c>
      <c r="O455" s="84" t="s">
        <v>492</v>
      </c>
      <c r="R455" s="43"/>
      <c r="S455" s="428"/>
      <c r="T455" s="85" t="s">
        <v>484</v>
      </c>
      <c r="U455" s="82" t="s">
        <v>485</v>
      </c>
      <c r="V455" s="427"/>
      <c r="W455" s="85" t="s">
        <v>490</v>
      </c>
      <c r="X455" s="140" t="s">
        <v>491</v>
      </c>
      <c r="Z455" s="428"/>
      <c r="AA455" s="83" t="s">
        <v>1497</v>
      </c>
      <c r="AB455" s="82" t="s">
        <v>1526</v>
      </c>
      <c r="AC455" s="85" t="s">
        <v>1726</v>
      </c>
      <c r="AD455" s="324" t="s">
        <v>1727</v>
      </c>
      <c r="AE455" s="82" t="s">
        <v>498</v>
      </c>
    </row>
    <row r="456" spans="2:31" ht="23.1" customHeight="1" thickBot="1">
      <c r="B456" s="43"/>
      <c r="C456" s="428"/>
      <c r="D456" s="91" t="s">
        <v>424</v>
      </c>
      <c r="E456" s="82" t="s">
        <v>871</v>
      </c>
      <c r="F456" s="88" t="s">
        <v>247</v>
      </c>
      <c r="G456" s="87" t="s">
        <v>434</v>
      </c>
      <c r="H456" s="90" t="s">
        <v>1278</v>
      </c>
      <c r="J456" s="428"/>
      <c r="K456" s="89" t="s">
        <v>198</v>
      </c>
      <c r="L456" s="87" t="s">
        <v>437</v>
      </c>
      <c r="M456" s="427"/>
      <c r="N456" s="87" t="s">
        <v>876</v>
      </c>
      <c r="O456" s="89" t="s">
        <v>198</v>
      </c>
      <c r="R456" s="43"/>
      <c r="S456" s="428"/>
      <c r="T456" s="90" t="s">
        <v>1307</v>
      </c>
      <c r="U456" s="87" t="s">
        <v>434</v>
      </c>
      <c r="V456" s="427"/>
      <c r="W456" s="90" t="s">
        <v>1307</v>
      </c>
      <c r="X456" s="140" t="s">
        <v>178</v>
      </c>
      <c r="Z456" s="428"/>
      <c r="AA456" s="88" t="s">
        <v>1319</v>
      </c>
      <c r="AB456" s="87" t="s">
        <v>1730</v>
      </c>
      <c r="AC456" s="90" t="s">
        <v>2083</v>
      </c>
      <c r="AD456" s="323" t="s">
        <v>1499</v>
      </c>
      <c r="AE456" s="87" t="s">
        <v>505</v>
      </c>
    </row>
    <row r="457" spans="2:31" ht="23.1" customHeight="1" thickBot="1">
      <c r="B457" s="43"/>
      <c r="C457" s="428" t="s">
        <v>200</v>
      </c>
      <c r="D457" s="81" t="s">
        <v>33</v>
      </c>
      <c r="E457" s="77" t="s">
        <v>28</v>
      </c>
      <c r="F457" s="78" t="s">
        <v>643</v>
      </c>
      <c r="G457" s="77" t="s">
        <v>462</v>
      </c>
      <c r="H457" s="210" t="s">
        <v>482</v>
      </c>
      <c r="J457" s="428" t="s">
        <v>200</v>
      </c>
      <c r="K457" s="79" t="s">
        <v>978</v>
      </c>
      <c r="L457" s="77" t="s">
        <v>981</v>
      </c>
      <c r="M457" s="427" t="s">
        <v>990</v>
      </c>
      <c r="N457" s="132" t="s">
        <v>483</v>
      </c>
      <c r="O457" s="79" t="s">
        <v>978</v>
      </c>
      <c r="R457" s="43"/>
      <c r="S457" s="428" t="s">
        <v>200</v>
      </c>
      <c r="T457" s="80" t="s">
        <v>189</v>
      </c>
      <c r="U457" s="77" t="s">
        <v>28</v>
      </c>
      <c r="V457" s="427" t="s">
        <v>892</v>
      </c>
      <c r="W457" s="210" t="s">
        <v>482</v>
      </c>
      <c r="X457" s="79" t="s">
        <v>169</v>
      </c>
      <c r="Z457" s="428" t="s">
        <v>200</v>
      </c>
      <c r="AA457" s="78" t="s">
        <v>1498</v>
      </c>
      <c r="AB457" s="100" t="s">
        <v>426</v>
      </c>
      <c r="AC457" s="80" t="s">
        <v>463</v>
      </c>
      <c r="AD457" s="325" t="s">
        <v>463</v>
      </c>
      <c r="AE457" s="77" t="s">
        <v>104</v>
      </c>
    </row>
    <row r="458" spans="2:31" ht="23.1" customHeight="1" thickBot="1">
      <c r="B458" s="43"/>
      <c r="C458" s="428"/>
      <c r="D458" s="86" t="s">
        <v>1011</v>
      </c>
      <c r="E458" s="82" t="s">
        <v>500</v>
      </c>
      <c r="F458" s="83" t="s">
        <v>1020</v>
      </c>
      <c r="G458" s="82" t="s">
        <v>466</v>
      </c>
      <c r="H458" s="85" t="s">
        <v>490</v>
      </c>
      <c r="J458" s="428"/>
      <c r="K458" s="84" t="s">
        <v>775</v>
      </c>
      <c r="L458" s="82" t="s">
        <v>488</v>
      </c>
      <c r="M458" s="427"/>
      <c r="N458" s="82" t="s">
        <v>489</v>
      </c>
      <c r="O458" s="84" t="s">
        <v>509</v>
      </c>
      <c r="R458" s="43"/>
      <c r="S458" s="428"/>
      <c r="T458" s="85" t="s">
        <v>484</v>
      </c>
      <c r="U458" s="82" t="s">
        <v>485</v>
      </c>
      <c r="V458" s="427"/>
      <c r="W458" s="85" t="s">
        <v>490</v>
      </c>
      <c r="X458" s="84" t="s">
        <v>1495</v>
      </c>
      <c r="Z458" s="428"/>
      <c r="AA458" s="83" t="s">
        <v>1497</v>
      </c>
      <c r="AB458" s="82" t="s">
        <v>1526</v>
      </c>
      <c r="AC458" s="85" t="s">
        <v>1726</v>
      </c>
      <c r="AD458" s="324" t="s">
        <v>1727</v>
      </c>
      <c r="AE458" s="82" t="s">
        <v>498</v>
      </c>
    </row>
    <row r="459" spans="2:31" ht="23.1" customHeight="1" thickBot="1">
      <c r="B459" s="43"/>
      <c r="C459" s="428"/>
      <c r="D459" s="91" t="s">
        <v>424</v>
      </c>
      <c r="E459" s="82" t="s">
        <v>871</v>
      </c>
      <c r="F459" s="88" t="s">
        <v>247</v>
      </c>
      <c r="G459" s="87" t="s">
        <v>434</v>
      </c>
      <c r="H459" s="90" t="s">
        <v>1278</v>
      </c>
      <c r="J459" s="428"/>
      <c r="K459" s="89" t="s">
        <v>198</v>
      </c>
      <c r="L459" s="87" t="s">
        <v>437</v>
      </c>
      <c r="M459" s="427"/>
      <c r="N459" s="87" t="s">
        <v>876</v>
      </c>
      <c r="O459" s="89" t="s">
        <v>198</v>
      </c>
      <c r="R459" s="43"/>
      <c r="S459" s="428"/>
      <c r="T459" s="90" t="s">
        <v>1307</v>
      </c>
      <c r="U459" s="87" t="s">
        <v>434</v>
      </c>
      <c r="V459" s="427"/>
      <c r="W459" s="90" t="s">
        <v>1307</v>
      </c>
      <c r="X459" s="89" t="s">
        <v>176</v>
      </c>
      <c r="Z459" s="428"/>
      <c r="AA459" s="88" t="s">
        <v>1319</v>
      </c>
      <c r="AB459" s="87" t="s">
        <v>1489</v>
      </c>
      <c r="AC459" s="90" t="s">
        <v>2083</v>
      </c>
      <c r="AD459" s="323" t="s">
        <v>1499</v>
      </c>
      <c r="AE459" s="87" t="s">
        <v>505</v>
      </c>
    </row>
    <row r="460" spans="2:31" ht="23.1" customHeight="1" thickBot="1">
      <c r="B460" s="43"/>
      <c r="C460" s="428" t="s">
        <v>201</v>
      </c>
      <c r="D460" s="77" t="s">
        <v>28</v>
      </c>
      <c r="E460" s="93" t="s">
        <v>31</v>
      </c>
      <c r="F460" s="77" t="s">
        <v>266</v>
      </c>
      <c r="G460" s="77" t="s">
        <v>473</v>
      </c>
      <c r="H460" s="80" t="s">
        <v>493</v>
      </c>
      <c r="J460" s="428" t="s">
        <v>201</v>
      </c>
      <c r="K460" s="77" t="s">
        <v>981</v>
      </c>
      <c r="L460" s="81" t="s">
        <v>977</v>
      </c>
      <c r="M460" s="427" t="s">
        <v>990</v>
      </c>
      <c r="N460" s="132" t="s">
        <v>494</v>
      </c>
      <c r="O460" s="79" t="s">
        <v>978</v>
      </c>
      <c r="R460" s="43"/>
      <c r="S460" s="428" t="s">
        <v>201</v>
      </c>
      <c r="T460" s="80" t="s">
        <v>202</v>
      </c>
      <c r="U460" s="93" t="s">
        <v>31</v>
      </c>
      <c r="V460" s="427" t="s">
        <v>892</v>
      </c>
      <c r="W460" s="80" t="s">
        <v>493</v>
      </c>
      <c r="X460" s="79" t="s">
        <v>169</v>
      </c>
      <c r="Z460" s="428" t="s">
        <v>201</v>
      </c>
      <c r="AA460" s="77" t="s">
        <v>158</v>
      </c>
      <c r="AB460" s="100" t="s">
        <v>442</v>
      </c>
      <c r="AC460" s="80" t="s">
        <v>474</v>
      </c>
      <c r="AD460" s="325" t="s">
        <v>474</v>
      </c>
      <c r="AE460" s="79" t="s">
        <v>1462</v>
      </c>
    </row>
    <row r="461" spans="2:31" ht="23.1" customHeight="1" thickBot="1">
      <c r="B461" s="43"/>
      <c r="C461" s="428"/>
      <c r="D461" s="82" t="s">
        <v>499</v>
      </c>
      <c r="E461" s="95" t="s">
        <v>1723</v>
      </c>
      <c r="F461" s="82" t="s">
        <v>538</v>
      </c>
      <c r="G461" s="82" t="s">
        <v>466</v>
      </c>
      <c r="H461" s="85" t="s">
        <v>490</v>
      </c>
      <c r="J461" s="428"/>
      <c r="K461" s="82" t="s">
        <v>496</v>
      </c>
      <c r="L461" s="86" t="s">
        <v>480</v>
      </c>
      <c r="M461" s="427"/>
      <c r="N461" s="82" t="s">
        <v>489</v>
      </c>
      <c r="O461" s="84" t="s">
        <v>509</v>
      </c>
      <c r="R461" s="43"/>
      <c r="S461" s="428"/>
      <c r="T461" s="85" t="s">
        <v>484</v>
      </c>
      <c r="U461" s="95" t="s">
        <v>495</v>
      </c>
      <c r="V461" s="427"/>
      <c r="W461" s="85" t="s">
        <v>490</v>
      </c>
      <c r="X461" s="84" t="s">
        <v>1495</v>
      </c>
      <c r="Z461" s="428"/>
      <c r="AA461" s="82" t="s">
        <v>1494</v>
      </c>
      <c r="AB461" s="82" t="s">
        <v>1526</v>
      </c>
      <c r="AC461" s="85" t="s">
        <v>1726</v>
      </c>
      <c r="AD461" s="324" t="s">
        <v>1727</v>
      </c>
      <c r="AE461" s="84" t="s">
        <v>1502</v>
      </c>
    </row>
    <row r="462" spans="2:31" ht="23.1" customHeight="1" thickBot="1">
      <c r="B462" s="43"/>
      <c r="C462" s="428"/>
      <c r="D462" s="82" t="s">
        <v>871</v>
      </c>
      <c r="E462" s="97" t="s">
        <v>890</v>
      </c>
      <c r="F462" s="87" t="s">
        <v>871</v>
      </c>
      <c r="G462" s="87" t="s">
        <v>434</v>
      </c>
      <c r="H462" s="90" t="s">
        <v>1278</v>
      </c>
      <c r="J462" s="428"/>
      <c r="K462" s="87" t="s">
        <v>461</v>
      </c>
      <c r="L462" s="91" t="s">
        <v>394</v>
      </c>
      <c r="M462" s="427"/>
      <c r="N462" s="87" t="s">
        <v>876</v>
      </c>
      <c r="O462" s="89" t="s">
        <v>198</v>
      </c>
      <c r="R462" s="43"/>
      <c r="S462" s="428"/>
      <c r="T462" s="90" t="s">
        <v>1307</v>
      </c>
      <c r="U462" s="97" t="s">
        <v>215</v>
      </c>
      <c r="V462" s="427"/>
      <c r="W462" s="90" t="s">
        <v>1307</v>
      </c>
      <c r="X462" s="89" t="s">
        <v>176</v>
      </c>
      <c r="Z462" s="428"/>
      <c r="AA462" s="82" t="s">
        <v>461</v>
      </c>
      <c r="AB462" s="87" t="s">
        <v>1731</v>
      </c>
      <c r="AC462" s="90" t="s">
        <v>2083</v>
      </c>
      <c r="AD462" s="323" t="s">
        <v>1499</v>
      </c>
      <c r="AE462" s="89" t="s">
        <v>198</v>
      </c>
    </row>
    <row r="463" spans="2:31" ht="23.1" customHeight="1" thickBot="1">
      <c r="B463" s="43"/>
      <c r="C463" s="428" t="s">
        <v>206</v>
      </c>
      <c r="D463" s="77" t="s">
        <v>28</v>
      </c>
      <c r="E463" s="93" t="s">
        <v>31</v>
      </c>
      <c r="F463" s="77" t="s">
        <v>266</v>
      </c>
      <c r="G463" s="77" t="s">
        <v>473</v>
      </c>
      <c r="H463" s="80" t="s">
        <v>493</v>
      </c>
      <c r="J463" s="428" t="s">
        <v>206</v>
      </c>
      <c r="K463" s="427" t="s">
        <v>990</v>
      </c>
      <c r="L463" s="81" t="s">
        <v>977</v>
      </c>
      <c r="M463" s="427" t="s">
        <v>990</v>
      </c>
      <c r="N463" s="132" t="s">
        <v>494</v>
      </c>
      <c r="O463" s="427" t="s">
        <v>990</v>
      </c>
      <c r="R463" s="43"/>
      <c r="S463" s="428" t="s">
        <v>206</v>
      </c>
      <c r="T463" s="80" t="s">
        <v>202</v>
      </c>
      <c r="U463" s="93" t="s">
        <v>31</v>
      </c>
      <c r="V463" s="427" t="s">
        <v>892</v>
      </c>
      <c r="W463" s="80" t="s">
        <v>493</v>
      </c>
      <c r="X463" s="427" t="s">
        <v>892</v>
      </c>
      <c r="Z463" s="428" t="s">
        <v>206</v>
      </c>
      <c r="AA463" s="77" t="s">
        <v>158</v>
      </c>
      <c r="AB463" s="100" t="s">
        <v>442</v>
      </c>
      <c r="AC463" s="80" t="s">
        <v>474</v>
      </c>
      <c r="AD463" s="325" t="s">
        <v>474</v>
      </c>
      <c r="AE463" s="79" t="s">
        <v>1462</v>
      </c>
    </row>
    <row r="464" spans="2:31" ht="23.1" customHeight="1" thickBot="1">
      <c r="B464" s="43"/>
      <c r="C464" s="428"/>
      <c r="D464" s="82" t="s">
        <v>499</v>
      </c>
      <c r="E464" s="95" t="s">
        <v>1723</v>
      </c>
      <c r="F464" s="82" t="s">
        <v>545</v>
      </c>
      <c r="G464" s="82" t="s">
        <v>466</v>
      </c>
      <c r="H464" s="85" t="s">
        <v>490</v>
      </c>
      <c r="J464" s="428"/>
      <c r="K464" s="427"/>
      <c r="L464" s="86" t="s">
        <v>480</v>
      </c>
      <c r="M464" s="427"/>
      <c r="N464" s="82" t="s">
        <v>489</v>
      </c>
      <c r="O464" s="427"/>
      <c r="R464" s="43"/>
      <c r="S464" s="428"/>
      <c r="T464" s="85" t="s">
        <v>484</v>
      </c>
      <c r="U464" s="95" t="s">
        <v>495</v>
      </c>
      <c r="V464" s="427"/>
      <c r="W464" s="85" t="s">
        <v>490</v>
      </c>
      <c r="X464" s="427"/>
      <c r="Z464" s="428"/>
      <c r="AA464" s="82" t="s">
        <v>1493</v>
      </c>
      <c r="AB464" s="82" t="s">
        <v>1526</v>
      </c>
      <c r="AC464" s="85" t="s">
        <v>1726</v>
      </c>
      <c r="AD464" s="324" t="s">
        <v>1727</v>
      </c>
      <c r="AE464" s="84" t="s">
        <v>1501</v>
      </c>
    </row>
    <row r="465" spans="2:31" ht="23.1" customHeight="1" thickBot="1">
      <c r="B465" s="43"/>
      <c r="C465" s="428"/>
      <c r="D465" s="82" t="s">
        <v>871</v>
      </c>
      <c r="E465" s="97" t="s">
        <v>890</v>
      </c>
      <c r="F465" s="87" t="s">
        <v>871</v>
      </c>
      <c r="G465" s="87" t="s">
        <v>434</v>
      </c>
      <c r="H465" s="90" t="s">
        <v>1278</v>
      </c>
      <c r="J465" s="428"/>
      <c r="K465" s="427"/>
      <c r="L465" s="91" t="s">
        <v>394</v>
      </c>
      <c r="M465" s="427"/>
      <c r="N465" s="87" t="s">
        <v>876</v>
      </c>
      <c r="O465" s="427"/>
      <c r="R465" s="43"/>
      <c r="S465" s="428"/>
      <c r="T465" s="90" t="s">
        <v>1307</v>
      </c>
      <c r="U465" s="97" t="s">
        <v>215</v>
      </c>
      <c r="V465" s="427"/>
      <c r="W465" s="90" t="s">
        <v>1307</v>
      </c>
      <c r="X465" s="427"/>
      <c r="Z465" s="428"/>
      <c r="AA465" s="82" t="s">
        <v>461</v>
      </c>
      <c r="AB465" s="87" t="s">
        <v>1731</v>
      </c>
      <c r="AC465" s="90" t="s">
        <v>2083</v>
      </c>
      <c r="AD465" s="323" t="s">
        <v>1499</v>
      </c>
      <c r="AE465" s="89" t="s">
        <v>198</v>
      </c>
    </row>
    <row r="466" spans="2:31" ht="23.1" customHeight="1" thickBot="1">
      <c r="B466" s="43"/>
      <c r="R466" s="43"/>
    </row>
    <row r="467" spans="2:31" ht="23.1" customHeight="1" thickBot="1">
      <c r="B467" s="42">
        <v>16</v>
      </c>
      <c r="C467" s="122"/>
      <c r="J467" s="122"/>
      <c r="R467" s="42">
        <v>16</v>
      </c>
      <c r="S467" s="122"/>
      <c r="Z467" s="122"/>
    </row>
    <row r="468" spans="2:31" ht="23.1" customHeight="1">
      <c r="B468" s="43"/>
      <c r="C468" s="416" t="str">
        <f>C437</f>
        <v>KOMİTE 3-  GASTROİNTESTİNAL SİSTEM ve BAKTERİYOLOJİ</v>
      </c>
      <c r="D468" s="416"/>
      <c r="E468" s="416"/>
      <c r="F468" s="416"/>
      <c r="G468" s="416"/>
      <c r="H468" s="416"/>
      <c r="J468" s="416" t="s">
        <v>423</v>
      </c>
      <c r="K468" s="416"/>
      <c r="L468" s="416"/>
      <c r="M468" s="416"/>
      <c r="N468" s="416"/>
      <c r="O468" s="416"/>
      <c r="R468" s="43"/>
      <c r="S468" s="416" t="str">
        <f>S437</f>
        <v>KOMİTE 3-  GASTROİNTESTİNAL SİSTEM ve BAKTERİYOLOJİ</v>
      </c>
      <c r="T468" s="416"/>
      <c r="U468" s="416"/>
      <c r="V468" s="416"/>
      <c r="W468" s="416"/>
      <c r="X468" s="416"/>
      <c r="Z468" s="416" t="s">
        <v>423</v>
      </c>
      <c r="AA468" s="416"/>
      <c r="AB468" s="416"/>
      <c r="AC468" s="416"/>
      <c r="AD468" s="416"/>
      <c r="AE468" s="416"/>
    </row>
    <row r="469" spans="2:31" ht="23.1" customHeight="1">
      <c r="B469" s="43"/>
      <c r="C469" s="66"/>
      <c r="D469" s="232"/>
      <c r="E469" s="233">
        <f>E438+1</f>
        <v>4</v>
      </c>
      <c r="F469" s="234" t="s">
        <v>150</v>
      </c>
      <c r="G469" s="104"/>
      <c r="H469" s="67"/>
      <c r="I469" s="68"/>
      <c r="J469" s="66"/>
      <c r="K469" s="232"/>
      <c r="L469" s="233">
        <f>L438+1</f>
        <v>3</v>
      </c>
      <c r="M469" s="234" t="s">
        <v>151</v>
      </c>
      <c r="N469" s="104"/>
      <c r="O469" s="67"/>
      <c r="R469" s="43"/>
      <c r="S469" s="66"/>
      <c r="T469" s="232"/>
      <c r="U469" s="233">
        <f>U438+1</f>
        <v>3</v>
      </c>
      <c r="V469" s="234" t="s">
        <v>150</v>
      </c>
      <c r="W469" s="104"/>
      <c r="X469" s="67"/>
      <c r="Y469" s="68"/>
      <c r="Z469" s="66"/>
      <c r="AA469" s="232"/>
      <c r="AB469" s="233">
        <f>AB438+1</f>
        <v>4</v>
      </c>
      <c r="AC469" s="234" t="s">
        <v>151</v>
      </c>
      <c r="AD469" s="104"/>
      <c r="AE469" s="67"/>
    </row>
    <row r="470" spans="2:31" ht="21" customHeight="1" thickBot="1">
      <c r="B470" s="43"/>
      <c r="C470" s="105"/>
      <c r="D470" s="106"/>
      <c r="E470" s="106" t="str">
        <f>E439:J439</f>
        <v>Komite sorumluları:</v>
      </c>
      <c r="F470" s="106" t="str">
        <f>F439:K439</f>
        <v>Dr. İlkay Çorumluoğlu</v>
      </c>
      <c r="G470" s="106" t="str">
        <f>G439:L439</f>
        <v xml:space="preserve">Dr. Sevinç Yanar </v>
      </c>
      <c r="H470" s="107"/>
      <c r="I470" s="65"/>
      <c r="J470" s="105"/>
      <c r="K470" s="106"/>
      <c r="L470" s="106" t="str">
        <f>L439:Q439</f>
        <v>Committee Chairman:</v>
      </c>
      <c r="M470" s="106" t="str">
        <f>M439:Q439</f>
        <v>Dr. A. Esin AKTAŞ</v>
      </c>
      <c r="N470" s="106" t="str">
        <f>N439:Q439</f>
        <v>Dr. Cemile BİÇER</v>
      </c>
      <c r="O470" s="107"/>
      <c r="P470" s="44"/>
      <c r="R470" s="43"/>
      <c r="S470" s="105"/>
      <c r="T470" s="106"/>
      <c r="U470" s="106" t="str">
        <f>U439:Z439</f>
        <v>Komite sorumluları:</v>
      </c>
      <c r="V470" s="106" t="str">
        <f>V439:AA439</f>
        <v>Dr. A. Esin AKTAŞ</v>
      </c>
      <c r="W470" s="106" t="str">
        <f>W439:AB439</f>
        <v>Dr. Cemile BİÇER</v>
      </c>
      <c r="X470" s="107"/>
      <c r="Y470" s="65"/>
      <c r="Z470" s="105"/>
      <c r="AA470" s="106"/>
      <c r="AB470" s="106" t="str">
        <f>AB439:AE439</f>
        <v>Committee Chairman:</v>
      </c>
      <c r="AC470" s="106" t="s">
        <v>2104</v>
      </c>
      <c r="AD470" s="106" t="s">
        <v>2105</v>
      </c>
      <c r="AE470" s="107"/>
    </row>
    <row r="471" spans="2:31" s="45" customFormat="1" ht="23.1" customHeight="1" thickBot="1">
      <c r="B471" s="43"/>
      <c r="C471" s="72"/>
      <c r="D471" s="73">
        <f>7+D440</f>
        <v>46013</v>
      </c>
      <c r="E471" s="73">
        <v>46014</v>
      </c>
      <c r="F471" s="73">
        <f>7+F440</f>
        <v>46015</v>
      </c>
      <c r="G471" s="73">
        <f>7+G440</f>
        <v>46016</v>
      </c>
      <c r="H471" s="73">
        <f>7+H440</f>
        <v>46017</v>
      </c>
      <c r="I471" s="74"/>
      <c r="J471" s="75"/>
      <c r="K471" s="76">
        <f>7+K440</f>
        <v>44557</v>
      </c>
      <c r="L471" s="76">
        <f>7+L440</f>
        <v>44558</v>
      </c>
      <c r="M471" s="76">
        <f>7+M440</f>
        <v>44559</v>
      </c>
      <c r="N471" s="76">
        <f>7+N440</f>
        <v>44560</v>
      </c>
      <c r="O471" s="76">
        <f>7+O440</f>
        <v>44561</v>
      </c>
      <c r="R471" s="43"/>
      <c r="S471" s="72"/>
      <c r="T471" s="73">
        <f>7+T440</f>
        <v>44557</v>
      </c>
      <c r="U471" s="73">
        <f>7+U440</f>
        <v>44558</v>
      </c>
      <c r="V471" s="73">
        <f>7+V440</f>
        <v>44559</v>
      </c>
      <c r="W471" s="73">
        <f>7+W440</f>
        <v>44560</v>
      </c>
      <c r="X471" s="73">
        <f>7+X440</f>
        <v>44561</v>
      </c>
      <c r="Y471" s="74"/>
      <c r="Z471" s="75"/>
      <c r="AA471" s="76" t="s">
        <v>1864</v>
      </c>
      <c r="AB471" s="76" t="s">
        <v>1865</v>
      </c>
      <c r="AC471" s="76" t="s">
        <v>1866</v>
      </c>
      <c r="AD471" s="76" t="s">
        <v>1867</v>
      </c>
      <c r="AE471" s="76" t="s">
        <v>1868</v>
      </c>
    </row>
    <row r="472" spans="2:31" ht="23.1" customHeight="1" thickBot="1">
      <c r="B472" s="43"/>
      <c r="C472" s="455" t="s">
        <v>155</v>
      </c>
      <c r="D472" s="78" t="s">
        <v>643</v>
      </c>
      <c r="E472" s="80" t="s">
        <v>482</v>
      </c>
      <c r="F472" s="423" t="s">
        <v>2116</v>
      </c>
      <c r="G472" s="423" t="s">
        <v>2116</v>
      </c>
      <c r="H472" s="423" t="s">
        <v>2116</v>
      </c>
      <c r="J472" s="455" t="s">
        <v>155</v>
      </c>
      <c r="K472" s="81" t="s">
        <v>102</v>
      </c>
      <c r="L472" s="93" t="s">
        <v>464</v>
      </c>
      <c r="M472" s="77" t="s">
        <v>104</v>
      </c>
      <c r="N472" s="77" t="s">
        <v>158</v>
      </c>
      <c r="O472" s="77" t="s">
        <v>158</v>
      </c>
      <c r="R472" s="43"/>
      <c r="S472" s="455" t="s">
        <v>155</v>
      </c>
      <c r="T472" s="78" t="s">
        <v>1485</v>
      </c>
      <c r="U472" s="80" t="s">
        <v>482</v>
      </c>
      <c r="V472" s="77" t="s">
        <v>1466</v>
      </c>
      <c r="W472" s="77" t="s">
        <v>28</v>
      </c>
      <c r="X472" s="77" t="s">
        <v>28</v>
      </c>
      <c r="Z472" s="455" t="s">
        <v>155</v>
      </c>
      <c r="AA472" s="77" t="s">
        <v>158</v>
      </c>
      <c r="AB472" s="79" t="s">
        <v>1462</v>
      </c>
      <c r="AC472" s="423" t="s">
        <v>2149</v>
      </c>
      <c r="AD472" s="423" t="s">
        <v>2149</v>
      </c>
      <c r="AE472" s="423" t="s">
        <v>2149</v>
      </c>
    </row>
    <row r="473" spans="2:31" ht="23.1" customHeight="1" thickBot="1">
      <c r="B473" s="43"/>
      <c r="C473" s="455" t="s">
        <v>155</v>
      </c>
      <c r="D473" s="83" t="s">
        <v>478</v>
      </c>
      <c r="E473" s="85" t="s">
        <v>497</v>
      </c>
      <c r="F473" s="424"/>
      <c r="G473" s="424"/>
      <c r="H473" s="424"/>
      <c r="J473" s="455" t="s">
        <v>155</v>
      </c>
      <c r="K473" s="86" t="s">
        <v>501</v>
      </c>
      <c r="L473" s="95" t="s">
        <v>502</v>
      </c>
      <c r="M473" s="82" t="s">
        <v>498</v>
      </c>
      <c r="N473" s="82" t="s">
        <v>503</v>
      </c>
      <c r="O473" s="82" t="s">
        <v>504</v>
      </c>
      <c r="R473" s="43"/>
      <c r="S473" s="455" t="s">
        <v>155</v>
      </c>
      <c r="T473" s="83" t="s">
        <v>1491</v>
      </c>
      <c r="U473" s="85" t="s">
        <v>497</v>
      </c>
      <c r="V473" s="82" t="s">
        <v>498</v>
      </c>
      <c r="W473" s="82" t="s">
        <v>499</v>
      </c>
      <c r="X473" s="82" t="s">
        <v>500</v>
      </c>
      <c r="Z473" s="455" t="s">
        <v>155</v>
      </c>
      <c r="AA473" s="82" t="s">
        <v>504</v>
      </c>
      <c r="AB473" s="84" t="s">
        <v>1480</v>
      </c>
      <c r="AC473" s="424"/>
      <c r="AD473" s="424"/>
      <c r="AE473" s="424"/>
    </row>
    <row r="474" spans="2:31" ht="23.1" customHeight="1" thickBot="1">
      <c r="B474" s="43"/>
      <c r="C474" s="455"/>
      <c r="D474" s="88" t="s">
        <v>163</v>
      </c>
      <c r="E474" s="90" t="s">
        <v>1278</v>
      </c>
      <c r="F474" s="425"/>
      <c r="G474" s="425"/>
      <c r="H474" s="425"/>
      <c r="J474" s="455"/>
      <c r="K474" s="91" t="s">
        <v>424</v>
      </c>
      <c r="L474" s="97" t="s">
        <v>873</v>
      </c>
      <c r="M474" s="87" t="s">
        <v>505</v>
      </c>
      <c r="N474" s="87" t="s">
        <v>461</v>
      </c>
      <c r="O474" s="87" t="s">
        <v>437</v>
      </c>
      <c r="R474" s="43"/>
      <c r="S474" s="455"/>
      <c r="T474" s="88" t="s">
        <v>163</v>
      </c>
      <c r="U474" s="90" t="s">
        <v>1307</v>
      </c>
      <c r="V474" s="87" t="s">
        <v>896</v>
      </c>
      <c r="W474" s="82" t="s">
        <v>871</v>
      </c>
      <c r="X474" s="82" t="s">
        <v>871</v>
      </c>
      <c r="Z474" s="455"/>
      <c r="AA474" s="87" t="s">
        <v>437</v>
      </c>
      <c r="AB474" s="89" t="s">
        <v>198</v>
      </c>
      <c r="AC474" s="425"/>
      <c r="AD474" s="425"/>
      <c r="AE474" s="425"/>
    </row>
    <row r="475" spans="2:31" ht="23.1" customHeight="1" thickBot="1">
      <c r="B475" s="43"/>
      <c r="C475" s="455" t="s">
        <v>165</v>
      </c>
      <c r="D475" s="78" t="s">
        <v>643</v>
      </c>
      <c r="E475" s="80" t="s">
        <v>482</v>
      </c>
      <c r="F475" s="426" t="s">
        <v>2117</v>
      </c>
      <c r="G475" s="426" t="s">
        <v>2120</v>
      </c>
      <c r="H475" s="426" t="s">
        <v>2120</v>
      </c>
      <c r="J475" s="455" t="s">
        <v>165</v>
      </c>
      <c r="K475" s="81" t="s">
        <v>102</v>
      </c>
      <c r="L475" s="93" t="s">
        <v>464</v>
      </c>
      <c r="M475" s="77" t="s">
        <v>104</v>
      </c>
      <c r="N475" s="77" t="s">
        <v>158</v>
      </c>
      <c r="O475" s="77" t="s">
        <v>158</v>
      </c>
      <c r="R475" s="43"/>
      <c r="S475" s="416" t="s">
        <v>165</v>
      </c>
      <c r="T475" s="78" t="s">
        <v>1485</v>
      </c>
      <c r="U475" s="80" t="s">
        <v>482</v>
      </c>
      <c r="V475" s="77" t="s">
        <v>1466</v>
      </c>
      <c r="W475" s="77" t="s">
        <v>28</v>
      </c>
      <c r="X475" s="77" t="s">
        <v>28</v>
      </c>
      <c r="Z475" s="416" t="s">
        <v>165</v>
      </c>
      <c r="AA475" s="77" t="s">
        <v>158</v>
      </c>
      <c r="AB475" s="77" t="s">
        <v>158</v>
      </c>
      <c r="AC475" s="426" t="s">
        <v>2150</v>
      </c>
      <c r="AD475" s="426" t="s">
        <v>2151</v>
      </c>
      <c r="AE475" s="426" t="s">
        <v>2151</v>
      </c>
    </row>
    <row r="476" spans="2:31" ht="23.1" customHeight="1" thickBot="1">
      <c r="B476" s="43"/>
      <c r="C476" s="455"/>
      <c r="D476" s="83" t="s">
        <v>478</v>
      </c>
      <c r="E476" s="85" t="s">
        <v>497</v>
      </c>
      <c r="F476" s="424"/>
      <c r="G476" s="424"/>
      <c r="H476" s="424"/>
      <c r="J476" s="455"/>
      <c r="K476" s="86" t="s">
        <v>501</v>
      </c>
      <c r="L476" s="95" t="s">
        <v>506</v>
      </c>
      <c r="M476" s="82" t="s">
        <v>498</v>
      </c>
      <c r="N476" s="82" t="s">
        <v>503</v>
      </c>
      <c r="O476" s="82" t="s">
        <v>504</v>
      </c>
      <c r="R476" s="43"/>
      <c r="S476" s="429"/>
      <c r="T476" s="83" t="s">
        <v>1491</v>
      </c>
      <c r="U476" s="85" t="s">
        <v>497</v>
      </c>
      <c r="V476" s="82" t="s">
        <v>498</v>
      </c>
      <c r="W476" s="82" t="s">
        <v>499</v>
      </c>
      <c r="X476" s="82" t="s">
        <v>500</v>
      </c>
      <c r="Z476" s="429"/>
      <c r="AA476" s="82" t="s">
        <v>504</v>
      </c>
      <c r="AB476" s="82" t="s">
        <v>554</v>
      </c>
      <c r="AC476" s="424"/>
      <c r="AD476" s="424"/>
      <c r="AE476" s="424"/>
    </row>
    <row r="477" spans="2:31" ht="23.1" customHeight="1" thickBot="1">
      <c r="B477" s="43"/>
      <c r="C477" s="455"/>
      <c r="D477" s="88" t="s">
        <v>163</v>
      </c>
      <c r="E477" s="90" t="s">
        <v>1278</v>
      </c>
      <c r="F477" s="425"/>
      <c r="G477" s="425"/>
      <c r="H477" s="425"/>
      <c r="J477" s="455"/>
      <c r="K477" s="91" t="s">
        <v>424</v>
      </c>
      <c r="L477" s="97" t="s">
        <v>873</v>
      </c>
      <c r="M477" s="87" t="s">
        <v>505</v>
      </c>
      <c r="N477" s="87" t="s">
        <v>461</v>
      </c>
      <c r="O477" s="87" t="s">
        <v>437</v>
      </c>
      <c r="R477" s="43"/>
      <c r="S477" s="430"/>
      <c r="T477" s="88" t="s">
        <v>163</v>
      </c>
      <c r="U477" s="90" t="s">
        <v>1307</v>
      </c>
      <c r="V477" s="87" t="s">
        <v>896</v>
      </c>
      <c r="W477" s="82" t="s">
        <v>871</v>
      </c>
      <c r="X477" s="82" t="s">
        <v>871</v>
      </c>
      <c r="Z477" s="430"/>
      <c r="AA477" s="87" t="s">
        <v>437</v>
      </c>
      <c r="AB477" s="87" t="s">
        <v>557</v>
      </c>
      <c r="AC477" s="425"/>
      <c r="AD477" s="425"/>
      <c r="AE477" s="425"/>
    </row>
    <row r="478" spans="2:31" ht="23.1" customHeight="1" thickBot="1">
      <c r="B478" s="43"/>
      <c r="C478" s="455" t="s">
        <v>168</v>
      </c>
      <c r="D478" s="93" t="s">
        <v>31</v>
      </c>
      <c r="E478" s="80" t="s">
        <v>493</v>
      </c>
      <c r="F478" s="383"/>
      <c r="G478" s="383"/>
      <c r="H478" s="383"/>
      <c r="J478" s="455" t="s">
        <v>168</v>
      </c>
      <c r="K478" s="77" t="s">
        <v>158</v>
      </c>
      <c r="L478" s="77" t="s">
        <v>104</v>
      </c>
      <c r="M478" s="78" t="s">
        <v>97</v>
      </c>
      <c r="N478" s="79" t="s">
        <v>156</v>
      </c>
      <c r="O478" s="93" t="s">
        <v>464</v>
      </c>
      <c r="R478" s="43"/>
      <c r="S478" s="455" t="s">
        <v>168</v>
      </c>
      <c r="T478" s="79" t="s">
        <v>1486</v>
      </c>
      <c r="U478" s="80" t="s">
        <v>493</v>
      </c>
      <c r="V478" s="78" t="s">
        <v>1485</v>
      </c>
      <c r="W478" s="93" t="s">
        <v>31</v>
      </c>
      <c r="X478" s="79" t="s">
        <v>169</v>
      </c>
      <c r="Z478" s="455" t="s">
        <v>168</v>
      </c>
      <c r="AA478" s="77" t="s">
        <v>158</v>
      </c>
      <c r="AB478" s="77" t="s">
        <v>158</v>
      </c>
      <c r="AC478" s="383"/>
      <c r="AD478" s="383"/>
      <c r="AE478" s="383"/>
    </row>
    <row r="479" spans="2:31" ht="23.1" customHeight="1" thickBot="1">
      <c r="B479" s="43"/>
      <c r="C479" s="455"/>
      <c r="D479" s="95" t="s">
        <v>1770</v>
      </c>
      <c r="E479" s="85" t="s">
        <v>497</v>
      </c>
      <c r="F479" s="385" t="s">
        <v>975</v>
      </c>
      <c r="G479" s="385" t="s">
        <v>975</v>
      </c>
      <c r="H479" s="385" t="s">
        <v>2119</v>
      </c>
      <c r="J479" s="455"/>
      <c r="K479" s="82" t="s">
        <v>507</v>
      </c>
      <c r="L479" s="82" t="s">
        <v>508</v>
      </c>
      <c r="M479" s="83" t="s">
        <v>510</v>
      </c>
      <c r="N479" s="84" t="s">
        <v>537</v>
      </c>
      <c r="O479" s="95" t="s">
        <v>511</v>
      </c>
      <c r="R479" s="43"/>
      <c r="S479" s="455"/>
      <c r="T479" s="84" t="s">
        <v>1484</v>
      </c>
      <c r="U479" s="85" t="s">
        <v>497</v>
      </c>
      <c r="V479" s="83" t="s">
        <v>1483</v>
      </c>
      <c r="W479" s="95" t="s">
        <v>1488</v>
      </c>
      <c r="X479" s="84" t="s">
        <v>1487</v>
      </c>
      <c r="Z479" s="455"/>
      <c r="AA479" s="82" t="s">
        <v>543</v>
      </c>
      <c r="AB479" s="82" t="s">
        <v>1490</v>
      </c>
      <c r="AC479" s="385" t="s">
        <v>975</v>
      </c>
      <c r="AD479" s="385" t="s">
        <v>975</v>
      </c>
      <c r="AE479" s="385" t="s">
        <v>976</v>
      </c>
    </row>
    <row r="480" spans="2:31" ht="23.1" customHeight="1" thickBot="1">
      <c r="B480" s="43"/>
      <c r="C480" s="455"/>
      <c r="D480" s="97" t="s">
        <v>215</v>
      </c>
      <c r="E480" s="90" t="s">
        <v>1278</v>
      </c>
      <c r="F480" s="384" t="s">
        <v>388</v>
      </c>
      <c r="G480" s="384" t="s">
        <v>388</v>
      </c>
      <c r="H480" s="384" t="s">
        <v>388</v>
      </c>
      <c r="J480" s="455"/>
      <c r="K480" s="82" t="s">
        <v>461</v>
      </c>
      <c r="L480" s="87" t="s">
        <v>512</v>
      </c>
      <c r="M480" s="88" t="s">
        <v>513</v>
      </c>
      <c r="N480" s="89" t="s">
        <v>198</v>
      </c>
      <c r="O480" s="97" t="s">
        <v>873</v>
      </c>
      <c r="R480" s="43"/>
      <c r="S480" s="455"/>
      <c r="T480" s="89" t="s">
        <v>176</v>
      </c>
      <c r="U480" s="90" t="s">
        <v>1307</v>
      </c>
      <c r="V480" s="88" t="s">
        <v>247</v>
      </c>
      <c r="W480" s="97" t="s">
        <v>873</v>
      </c>
      <c r="X480" s="89" t="s">
        <v>176</v>
      </c>
      <c r="Z480" s="455"/>
      <c r="AA480" s="82" t="s">
        <v>437</v>
      </c>
      <c r="AB480" s="87" t="s">
        <v>557</v>
      </c>
      <c r="AC480" s="384" t="s">
        <v>388</v>
      </c>
      <c r="AD480" s="384" t="s">
        <v>388</v>
      </c>
      <c r="AE480" s="384" t="s">
        <v>388</v>
      </c>
    </row>
    <row r="481" spans="2:31" ht="23.1" customHeight="1" thickBot="1">
      <c r="B481" s="43"/>
      <c r="C481" s="455" t="s">
        <v>180</v>
      </c>
      <c r="D481" s="93" t="s">
        <v>31</v>
      </c>
      <c r="E481" s="80" t="s">
        <v>493</v>
      </c>
      <c r="F481" s="383"/>
      <c r="G481" s="383"/>
      <c r="H481" s="383"/>
      <c r="J481" s="455" t="s">
        <v>180</v>
      </c>
      <c r="K481" s="77" t="s">
        <v>158</v>
      </c>
      <c r="L481" s="77" t="s">
        <v>104</v>
      </c>
      <c r="M481" s="78" t="s">
        <v>97</v>
      </c>
      <c r="N481" s="79" t="s">
        <v>156</v>
      </c>
      <c r="O481" s="93" t="s">
        <v>464</v>
      </c>
      <c r="R481" s="43"/>
      <c r="S481" s="455" t="s">
        <v>180</v>
      </c>
      <c r="T481" s="79" t="s">
        <v>1486</v>
      </c>
      <c r="U481" s="80" t="s">
        <v>493</v>
      </c>
      <c r="V481" s="78" t="s">
        <v>1485</v>
      </c>
      <c r="W481" s="93" t="s">
        <v>31</v>
      </c>
      <c r="X481" s="427" t="s">
        <v>892</v>
      </c>
      <c r="Z481" s="455" t="s">
        <v>180</v>
      </c>
      <c r="AA481" s="77" t="s">
        <v>158</v>
      </c>
      <c r="AB481" s="77" t="s">
        <v>158</v>
      </c>
      <c r="AC481" s="383"/>
      <c r="AD481" s="383"/>
      <c r="AE481" s="383"/>
    </row>
    <row r="482" spans="2:31" ht="23.1" customHeight="1" thickBot="1">
      <c r="B482" s="43"/>
      <c r="C482" s="455"/>
      <c r="D482" s="95" t="s">
        <v>1770</v>
      </c>
      <c r="E482" s="85" t="s">
        <v>497</v>
      </c>
      <c r="F482" s="386" t="s">
        <v>2121</v>
      </c>
      <c r="G482" s="386" t="s">
        <v>2122</v>
      </c>
      <c r="H482" s="386" t="s">
        <v>2122</v>
      </c>
      <c r="J482" s="455"/>
      <c r="K482" s="82" t="s">
        <v>507</v>
      </c>
      <c r="L482" s="82" t="s">
        <v>508</v>
      </c>
      <c r="M482" s="83" t="s">
        <v>510</v>
      </c>
      <c r="N482" s="84" t="s">
        <v>537</v>
      </c>
      <c r="O482" s="95" t="s">
        <v>514</v>
      </c>
      <c r="R482" s="43"/>
      <c r="S482" s="455"/>
      <c r="T482" s="84" t="s">
        <v>1484</v>
      </c>
      <c r="U482" s="85" t="s">
        <v>497</v>
      </c>
      <c r="V482" s="83" t="s">
        <v>1483</v>
      </c>
      <c r="W482" s="95" t="s">
        <v>1482</v>
      </c>
      <c r="X482" s="427"/>
      <c r="Z482" s="455"/>
      <c r="AA482" s="82" t="s">
        <v>543</v>
      </c>
      <c r="AB482" s="82" t="s">
        <v>562</v>
      </c>
      <c r="AC482" s="386" t="s">
        <v>2118</v>
      </c>
      <c r="AD482" s="386" t="s">
        <v>2123</v>
      </c>
      <c r="AE482" s="386" t="s">
        <v>2123</v>
      </c>
    </row>
    <row r="483" spans="2:31" ht="23.1" customHeight="1" thickBot="1">
      <c r="B483" s="43"/>
      <c r="C483" s="455"/>
      <c r="D483" s="97" t="s">
        <v>215</v>
      </c>
      <c r="E483" s="90" t="s">
        <v>1278</v>
      </c>
      <c r="F483" s="384"/>
      <c r="G483" s="384"/>
      <c r="H483" s="384"/>
      <c r="J483" s="455"/>
      <c r="K483" s="82" t="s">
        <v>461</v>
      </c>
      <c r="L483" s="87" t="s">
        <v>512</v>
      </c>
      <c r="M483" s="88" t="s">
        <v>513</v>
      </c>
      <c r="N483" s="89" t="s">
        <v>198</v>
      </c>
      <c r="O483" s="97" t="s">
        <v>873</v>
      </c>
      <c r="R483" s="43"/>
      <c r="S483" s="455"/>
      <c r="T483" s="89" t="s">
        <v>176</v>
      </c>
      <c r="U483" s="90" t="s">
        <v>1307</v>
      </c>
      <c r="V483" s="88" t="s">
        <v>247</v>
      </c>
      <c r="W483" s="97" t="s">
        <v>873</v>
      </c>
      <c r="X483" s="427"/>
      <c r="Z483" s="455"/>
      <c r="AA483" s="87" t="s">
        <v>437</v>
      </c>
      <c r="AB483" s="87" t="s">
        <v>461</v>
      </c>
      <c r="AC483" s="384"/>
      <c r="AD483" s="384"/>
      <c r="AE483" s="384"/>
    </row>
    <row r="484" spans="2:31" s="44" customFormat="1" ht="23.1" customHeight="1" thickBot="1">
      <c r="B484" s="43"/>
      <c r="C484" s="224" t="s">
        <v>185</v>
      </c>
      <c r="D484" s="221" t="s">
        <v>186</v>
      </c>
      <c r="E484" s="221" t="s">
        <v>186</v>
      </c>
      <c r="F484" s="221" t="s">
        <v>186</v>
      </c>
      <c r="G484" s="221" t="s">
        <v>186</v>
      </c>
      <c r="H484" s="133" t="s">
        <v>186</v>
      </c>
      <c r="I484" s="74"/>
      <c r="J484" s="224" t="s">
        <v>185</v>
      </c>
      <c r="K484" s="221" t="s">
        <v>187</v>
      </c>
      <c r="L484" s="221" t="s">
        <v>187</v>
      </c>
      <c r="M484" s="224" t="s">
        <v>187</v>
      </c>
      <c r="N484" s="221" t="s">
        <v>187</v>
      </c>
      <c r="O484" s="221" t="s">
        <v>187</v>
      </c>
      <c r="R484" s="43"/>
      <c r="S484" s="224" t="s">
        <v>185</v>
      </c>
      <c r="T484" s="225" t="s">
        <v>186</v>
      </c>
      <c r="U484" s="221" t="s">
        <v>186</v>
      </c>
      <c r="V484" s="221" t="s">
        <v>186</v>
      </c>
      <c r="W484" s="221" t="s">
        <v>186</v>
      </c>
      <c r="X484" s="133" t="s">
        <v>186</v>
      </c>
      <c r="Y484" s="74"/>
      <c r="Z484" s="224" t="s">
        <v>185</v>
      </c>
      <c r="AA484" s="224" t="s">
        <v>187</v>
      </c>
      <c r="AB484" s="224" t="s">
        <v>187</v>
      </c>
      <c r="AC484" s="221" t="s">
        <v>186</v>
      </c>
      <c r="AD484" s="221" t="s">
        <v>187</v>
      </c>
      <c r="AE484" s="221" t="s">
        <v>187</v>
      </c>
    </row>
    <row r="485" spans="2:31" ht="23.1" customHeight="1" thickBot="1">
      <c r="B485" s="43"/>
      <c r="C485" s="455" t="s">
        <v>188</v>
      </c>
      <c r="D485" s="77" t="s">
        <v>28</v>
      </c>
      <c r="E485" s="139" t="s">
        <v>169</v>
      </c>
      <c r="F485" s="78" t="s">
        <v>17</v>
      </c>
      <c r="G485" s="100" t="s">
        <v>515</v>
      </c>
      <c r="H485" s="77" t="s">
        <v>266</v>
      </c>
      <c r="J485" s="455" t="s">
        <v>188</v>
      </c>
      <c r="K485" s="79" t="s">
        <v>978</v>
      </c>
      <c r="L485" s="80" t="s">
        <v>516</v>
      </c>
      <c r="M485" s="427" t="s">
        <v>990</v>
      </c>
      <c r="N485" s="427" t="s">
        <v>990</v>
      </c>
      <c r="O485" s="100" t="s">
        <v>517</v>
      </c>
      <c r="R485" s="43"/>
      <c r="S485" s="455" t="s">
        <v>188</v>
      </c>
      <c r="T485" s="81" t="s">
        <v>33</v>
      </c>
      <c r="U485" s="93" t="s">
        <v>31</v>
      </c>
      <c r="V485" s="427" t="s">
        <v>892</v>
      </c>
      <c r="W485" s="100" t="s">
        <v>515</v>
      </c>
      <c r="X485" s="427" t="s">
        <v>892</v>
      </c>
      <c r="Z485" s="455" t="s">
        <v>188</v>
      </c>
      <c r="AA485" s="132" t="s">
        <v>483</v>
      </c>
      <c r="AB485" s="80" t="s">
        <v>516</v>
      </c>
      <c r="AC485" s="77" t="s">
        <v>158</v>
      </c>
      <c r="AD485" s="77" t="s">
        <v>158</v>
      </c>
      <c r="AE485" s="100" t="s">
        <v>517</v>
      </c>
    </row>
    <row r="486" spans="2:31" ht="23.1" customHeight="1" thickBot="1">
      <c r="B486" s="43"/>
      <c r="C486" s="455"/>
      <c r="D486" s="82" t="s">
        <v>531</v>
      </c>
      <c r="E486" s="140" t="s">
        <v>491</v>
      </c>
      <c r="F486" s="83" t="s">
        <v>552</v>
      </c>
      <c r="G486" s="82" t="s">
        <v>2092</v>
      </c>
      <c r="H486" s="82" t="s">
        <v>573</v>
      </c>
      <c r="J486" s="455"/>
      <c r="K486" s="84" t="s">
        <v>519</v>
      </c>
      <c r="L486" s="85" t="s">
        <v>520</v>
      </c>
      <c r="M486" s="427"/>
      <c r="N486" s="427"/>
      <c r="O486" s="82" t="s">
        <v>521</v>
      </c>
      <c r="R486" s="43"/>
      <c r="S486" s="455"/>
      <c r="T486" s="86" t="s">
        <v>1479</v>
      </c>
      <c r="U486" s="95" t="s">
        <v>1481</v>
      </c>
      <c r="V486" s="427"/>
      <c r="W486" s="82" t="s">
        <v>518</v>
      </c>
      <c r="X486" s="427"/>
      <c r="Z486" s="455"/>
      <c r="AA486" s="82" t="s">
        <v>1514</v>
      </c>
      <c r="AB486" s="85" t="s">
        <v>1728</v>
      </c>
      <c r="AC486" s="82" t="s">
        <v>546</v>
      </c>
      <c r="AD486" s="82" t="s">
        <v>542</v>
      </c>
      <c r="AE486" s="82" t="s">
        <v>2096</v>
      </c>
    </row>
    <row r="487" spans="2:31" ht="23.1" customHeight="1" thickBot="1">
      <c r="B487" s="43"/>
      <c r="C487" s="455"/>
      <c r="D487" s="87" t="s">
        <v>434</v>
      </c>
      <c r="E487" s="140" t="s">
        <v>1029</v>
      </c>
      <c r="F487" s="88" t="s">
        <v>1025</v>
      </c>
      <c r="G487" s="87" t="s">
        <v>2094</v>
      </c>
      <c r="H487" s="87" t="s">
        <v>434</v>
      </c>
      <c r="J487" s="455"/>
      <c r="K487" s="89" t="s">
        <v>198</v>
      </c>
      <c r="L487" s="90" t="s">
        <v>436</v>
      </c>
      <c r="M487" s="427"/>
      <c r="N487" s="427"/>
      <c r="O487" s="87" t="s">
        <v>877</v>
      </c>
      <c r="R487" s="43"/>
      <c r="S487" s="455"/>
      <c r="T487" s="91" t="s">
        <v>424</v>
      </c>
      <c r="U487" s="97" t="s">
        <v>873</v>
      </c>
      <c r="V487" s="427"/>
      <c r="W487" s="87" t="s">
        <v>1475</v>
      </c>
      <c r="X487" s="427"/>
      <c r="Z487" s="455"/>
      <c r="AA487" s="87" t="s">
        <v>876</v>
      </c>
      <c r="AB487" s="90" t="s">
        <v>1499</v>
      </c>
      <c r="AC487" s="82" t="s">
        <v>437</v>
      </c>
      <c r="AD487" s="87" t="s">
        <v>461</v>
      </c>
      <c r="AE487" s="87" t="s">
        <v>1492</v>
      </c>
    </row>
    <row r="488" spans="2:31" ht="23.1" customHeight="1" thickBot="1">
      <c r="B488" s="43"/>
      <c r="C488" s="455" t="s">
        <v>200</v>
      </c>
      <c r="D488" s="77" t="s">
        <v>28</v>
      </c>
      <c r="E488" s="79" t="s">
        <v>169</v>
      </c>
      <c r="F488" s="78" t="s">
        <v>17</v>
      </c>
      <c r="G488" s="100" t="s">
        <v>515</v>
      </c>
      <c r="H488" s="77" t="s">
        <v>266</v>
      </c>
      <c r="J488" s="455" t="s">
        <v>200</v>
      </c>
      <c r="K488" s="79" t="s">
        <v>978</v>
      </c>
      <c r="L488" s="80" t="s">
        <v>516</v>
      </c>
      <c r="M488" s="427" t="s">
        <v>990</v>
      </c>
      <c r="N488" s="427" t="s">
        <v>990</v>
      </c>
      <c r="O488" s="100" t="s">
        <v>517</v>
      </c>
      <c r="R488" s="43"/>
      <c r="S488" s="455" t="s">
        <v>200</v>
      </c>
      <c r="T488" s="81" t="s">
        <v>33</v>
      </c>
      <c r="U488" s="93" t="s">
        <v>31</v>
      </c>
      <c r="V488" s="427" t="s">
        <v>892</v>
      </c>
      <c r="W488" s="100" t="s">
        <v>515</v>
      </c>
      <c r="X488" s="427" t="s">
        <v>892</v>
      </c>
      <c r="Z488" s="455" t="s">
        <v>200</v>
      </c>
      <c r="AA488" s="132" t="s">
        <v>483</v>
      </c>
      <c r="AB488" s="80" t="s">
        <v>516</v>
      </c>
      <c r="AC488" s="77" t="s">
        <v>158</v>
      </c>
      <c r="AD488" s="77" t="s">
        <v>544</v>
      </c>
      <c r="AE488" s="100" t="s">
        <v>517</v>
      </c>
    </row>
    <row r="489" spans="2:31" ht="23.1" customHeight="1" thickBot="1">
      <c r="B489" s="43"/>
      <c r="C489" s="455"/>
      <c r="D489" s="82" t="s">
        <v>531</v>
      </c>
      <c r="E489" s="84" t="s">
        <v>1006</v>
      </c>
      <c r="F489" s="83" t="s">
        <v>552</v>
      </c>
      <c r="G489" s="82" t="s">
        <v>2092</v>
      </c>
      <c r="H489" s="82" t="s">
        <v>573</v>
      </c>
      <c r="J489" s="455"/>
      <c r="K489" s="84" t="s">
        <v>519</v>
      </c>
      <c r="L489" s="85" t="s">
        <v>520</v>
      </c>
      <c r="M489" s="427"/>
      <c r="N489" s="427"/>
      <c r="O489" s="82" t="s">
        <v>521</v>
      </c>
      <c r="R489" s="43"/>
      <c r="S489" s="455"/>
      <c r="T489" s="86" t="s">
        <v>1479</v>
      </c>
      <c r="U489" s="95" t="s">
        <v>1478</v>
      </c>
      <c r="V489" s="427"/>
      <c r="W489" s="82" t="s">
        <v>518</v>
      </c>
      <c r="X489" s="427"/>
      <c r="Z489" s="455"/>
      <c r="AA489" s="82" t="s">
        <v>1514</v>
      </c>
      <c r="AB489" s="85" t="s">
        <v>1728</v>
      </c>
      <c r="AC489" s="82" t="s">
        <v>1503</v>
      </c>
      <c r="AD489" s="82" t="s">
        <v>548</v>
      </c>
      <c r="AE489" s="82" t="s">
        <v>2096</v>
      </c>
    </row>
    <row r="490" spans="2:31" ht="23.1" customHeight="1" thickBot="1">
      <c r="B490" s="43"/>
      <c r="C490" s="455"/>
      <c r="D490" s="87" t="s">
        <v>434</v>
      </c>
      <c r="E490" s="89" t="s">
        <v>1029</v>
      </c>
      <c r="F490" s="88" t="s">
        <v>1025</v>
      </c>
      <c r="G490" s="87" t="s">
        <v>2094</v>
      </c>
      <c r="H490" s="87" t="s">
        <v>434</v>
      </c>
      <c r="J490" s="455"/>
      <c r="K490" s="89" t="s">
        <v>198</v>
      </c>
      <c r="L490" s="90" t="s">
        <v>436</v>
      </c>
      <c r="M490" s="427"/>
      <c r="N490" s="427"/>
      <c r="O490" s="87" t="s">
        <v>878</v>
      </c>
      <c r="R490" s="43"/>
      <c r="S490" s="455"/>
      <c r="T490" s="91" t="s">
        <v>424</v>
      </c>
      <c r="U490" s="97" t="s">
        <v>873</v>
      </c>
      <c r="V490" s="427"/>
      <c r="W490" s="87" t="s">
        <v>1477</v>
      </c>
      <c r="X490" s="427"/>
      <c r="Z490" s="455"/>
      <c r="AA490" s="87" t="s">
        <v>876</v>
      </c>
      <c r="AB490" s="90" t="s">
        <v>1499</v>
      </c>
      <c r="AC490" s="87" t="s">
        <v>461</v>
      </c>
      <c r="AD490" s="87" t="s">
        <v>461</v>
      </c>
      <c r="AE490" s="87" t="s">
        <v>1492</v>
      </c>
    </row>
    <row r="491" spans="2:31" ht="23.1" customHeight="1" thickBot="1">
      <c r="B491" s="43"/>
      <c r="C491" s="455" t="s">
        <v>201</v>
      </c>
      <c r="D491" s="93" t="s">
        <v>31</v>
      </c>
      <c r="E491" s="79" t="s">
        <v>169</v>
      </c>
      <c r="F491" s="78" t="s">
        <v>17</v>
      </c>
      <c r="G491" s="100" t="s">
        <v>522</v>
      </c>
      <c r="H491" s="77" t="s">
        <v>266</v>
      </c>
      <c r="J491" s="455" t="s">
        <v>201</v>
      </c>
      <c r="K491" s="78" t="s">
        <v>979</v>
      </c>
      <c r="L491" s="80" t="s">
        <v>523</v>
      </c>
      <c r="M491" s="427" t="s">
        <v>990</v>
      </c>
      <c r="N491" s="427" t="s">
        <v>990</v>
      </c>
      <c r="O491" s="100" t="s">
        <v>524</v>
      </c>
      <c r="R491" s="43"/>
      <c r="S491" s="455" t="s">
        <v>201</v>
      </c>
      <c r="T491" s="77" t="s">
        <v>28</v>
      </c>
      <c r="U491" s="77" t="s">
        <v>28</v>
      </c>
      <c r="V491" s="427" t="s">
        <v>892</v>
      </c>
      <c r="W491" s="100" t="s">
        <v>522</v>
      </c>
      <c r="X491" s="427" t="s">
        <v>892</v>
      </c>
      <c r="Z491" s="455" t="s">
        <v>201</v>
      </c>
      <c r="AA491" s="132" t="s">
        <v>494</v>
      </c>
      <c r="AB491" s="80" t="s">
        <v>523</v>
      </c>
      <c r="AC491" s="77" t="s">
        <v>158</v>
      </c>
      <c r="AD491" s="79" t="s">
        <v>1462</v>
      </c>
      <c r="AE491" s="100" t="s">
        <v>524</v>
      </c>
    </row>
    <row r="492" spans="2:31" ht="23.1" customHeight="1" thickBot="1">
      <c r="B492" s="43"/>
      <c r="C492" s="455"/>
      <c r="D492" s="95" t="s">
        <v>1771</v>
      </c>
      <c r="E492" s="84" t="s">
        <v>1006</v>
      </c>
      <c r="F492" s="83" t="s">
        <v>552</v>
      </c>
      <c r="G492" s="82" t="s">
        <v>2092</v>
      </c>
      <c r="H492" s="82" t="s">
        <v>498</v>
      </c>
      <c r="J492" s="455"/>
      <c r="K492" s="83" t="s">
        <v>527</v>
      </c>
      <c r="L492" s="85" t="s">
        <v>520</v>
      </c>
      <c r="M492" s="427"/>
      <c r="N492" s="427"/>
      <c r="O492" s="82" t="s">
        <v>521</v>
      </c>
      <c r="R492" s="43"/>
      <c r="S492" s="455"/>
      <c r="T492" s="82" t="s">
        <v>525</v>
      </c>
      <c r="U492" s="82" t="s">
        <v>526</v>
      </c>
      <c r="V492" s="427"/>
      <c r="W492" s="82" t="s">
        <v>518</v>
      </c>
      <c r="X492" s="427"/>
      <c r="Z492" s="455"/>
      <c r="AA492" s="82" t="s">
        <v>1514</v>
      </c>
      <c r="AB492" s="85" t="s">
        <v>1728</v>
      </c>
      <c r="AC492" s="82" t="s">
        <v>1503</v>
      </c>
      <c r="AD492" s="84" t="s">
        <v>1476</v>
      </c>
      <c r="AE492" s="82" t="s">
        <v>2096</v>
      </c>
    </row>
    <row r="493" spans="2:31" ht="23.1" customHeight="1" thickBot="1">
      <c r="B493" s="43"/>
      <c r="C493" s="455"/>
      <c r="D493" s="97" t="s">
        <v>1876</v>
      </c>
      <c r="E493" s="89" t="s">
        <v>1029</v>
      </c>
      <c r="F493" s="88" t="s">
        <v>1025</v>
      </c>
      <c r="G493" s="87" t="s">
        <v>2094</v>
      </c>
      <c r="H493" s="87" t="s">
        <v>896</v>
      </c>
      <c r="J493" s="455"/>
      <c r="K493" s="88" t="s">
        <v>179</v>
      </c>
      <c r="L493" s="90" t="s">
        <v>436</v>
      </c>
      <c r="M493" s="427"/>
      <c r="N493" s="427"/>
      <c r="O493" s="87" t="s">
        <v>878</v>
      </c>
      <c r="R493" s="43"/>
      <c r="S493" s="455"/>
      <c r="T493" s="87" t="s">
        <v>435</v>
      </c>
      <c r="U493" s="87" t="s">
        <v>434</v>
      </c>
      <c r="V493" s="427"/>
      <c r="W493" s="87" t="s">
        <v>1475</v>
      </c>
      <c r="X493" s="427"/>
      <c r="Z493" s="455"/>
      <c r="AA493" s="87" t="s">
        <v>876</v>
      </c>
      <c r="AB493" s="90" t="s">
        <v>1499</v>
      </c>
      <c r="AC493" s="87" t="s">
        <v>461</v>
      </c>
      <c r="AD493" s="89" t="s">
        <v>1440</v>
      </c>
      <c r="AE493" s="87" t="s">
        <v>1492</v>
      </c>
    </row>
    <row r="494" spans="2:31" ht="23.1" customHeight="1" thickBot="1">
      <c r="B494" s="43"/>
      <c r="C494" s="455" t="s">
        <v>206</v>
      </c>
      <c r="D494" s="93" t="s">
        <v>31</v>
      </c>
      <c r="E494" s="427" t="s">
        <v>892</v>
      </c>
      <c r="F494" s="427" t="s">
        <v>892</v>
      </c>
      <c r="G494" s="100" t="s">
        <v>522</v>
      </c>
      <c r="H494" s="77" t="s">
        <v>266</v>
      </c>
      <c r="J494" s="455" t="s">
        <v>206</v>
      </c>
      <c r="K494" s="78" t="s">
        <v>979</v>
      </c>
      <c r="L494" s="80" t="s">
        <v>523</v>
      </c>
      <c r="M494" s="427" t="s">
        <v>990</v>
      </c>
      <c r="N494" s="427" t="s">
        <v>990</v>
      </c>
      <c r="O494" s="100" t="s">
        <v>524</v>
      </c>
      <c r="R494" s="43"/>
      <c r="S494" s="455" t="s">
        <v>206</v>
      </c>
      <c r="T494" s="77" t="s">
        <v>28</v>
      </c>
      <c r="U494" s="77" t="s">
        <v>28</v>
      </c>
      <c r="V494" s="427" t="s">
        <v>892</v>
      </c>
      <c r="W494" s="100" t="s">
        <v>522</v>
      </c>
      <c r="X494" s="427" t="s">
        <v>892</v>
      </c>
      <c r="Z494" s="455" t="s">
        <v>206</v>
      </c>
      <c r="AA494" s="132" t="s">
        <v>494</v>
      </c>
      <c r="AB494" s="80" t="s">
        <v>523</v>
      </c>
      <c r="AC494" s="416" t="s">
        <v>990</v>
      </c>
      <c r="AD494" s="79" t="s">
        <v>1462</v>
      </c>
      <c r="AE494" s="100" t="s">
        <v>524</v>
      </c>
    </row>
    <row r="495" spans="2:31" ht="23.1" customHeight="1" thickBot="1">
      <c r="B495" s="43"/>
      <c r="C495" s="455"/>
      <c r="D495" s="95" t="s">
        <v>1771</v>
      </c>
      <c r="E495" s="427"/>
      <c r="F495" s="427"/>
      <c r="G495" s="82" t="s">
        <v>2092</v>
      </c>
      <c r="H495" s="82" t="s">
        <v>498</v>
      </c>
      <c r="J495" s="455"/>
      <c r="K495" s="83" t="s">
        <v>527</v>
      </c>
      <c r="L495" s="85" t="s">
        <v>520</v>
      </c>
      <c r="M495" s="427"/>
      <c r="N495" s="427"/>
      <c r="O495" s="82" t="s">
        <v>521</v>
      </c>
      <c r="R495" s="43"/>
      <c r="S495" s="455"/>
      <c r="T495" s="82" t="s">
        <v>525</v>
      </c>
      <c r="U495" s="82" t="s">
        <v>526</v>
      </c>
      <c r="V495" s="427"/>
      <c r="W495" s="82" t="s">
        <v>518</v>
      </c>
      <c r="X495" s="427"/>
      <c r="Z495" s="455"/>
      <c r="AA495" s="82" t="s">
        <v>1514</v>
      </c>
      <c r="AB495" s="85" t="s">
        <v>1728</v>
      </c>
      <c r="AC495" s="429"/>
      <c r="AD495" s="84" t="s">
        <v>1476</v>
      </c>
      <c r="AE495" s="82" t="s">
        <v>2096</v>
      </c>
    </row>
    <row r="496" spans="2:31" ht="23.1" customHeight="1" thickBot="1">
      <c r="B496" s="43"/>
      <c r="C496" s="455"/>
      <c r="D496" s="97" t="s">
        <v>1876</v>
      </c>
      <c r="E496" s="427"/>
      <c r="F496" s="427"/>
      <c r="G496" s="87" t="s">
        <v>2094</v>
      </c>
      <c r="H496" s="87" t="s">
        <v>896</v>
      </c>
      <c r="J496" s="455"/>
      <c r="K496" s="88" t="s">
        <v>179</v>
      </c>
      <c r="L496" s="90" t="s">
        <v>436</v>
      </c>
      <c r="M496" s="427"/>
      <c r="N496" s="427"/>
      <c r="O496" s="87" t="s">
        <v>878</v>
      </c>
      <c r="R496" s="43"/>
      <c r="S496" s="455"/>
      <c r="T496" s="87" t="s">
        <v>435</v>
      </c>
      <c r="U496" s="87" t="s">
        <v>434</v>
      </c>
      <c r="V496" s="427"/>
      <c r="W496" s="87" t="s">
        <v>1475</v>
      </c>
      <c r="X496" s="427"/>
      <c r="Z496" s="455"/>
      <c r="AA496" s="87" t="s">
        <v>876</v>
      </c>
      <c r="AB496" s="90" t="s">
        <v>1499</v>
      </c>
      <c r="AC496" s="430"/>
      <c r="AD496" s="89" t="s">
        <v>1440</v>
      </c>
      <c r="AE496" s="87" t="s">
        <v>1492</v>
      </c>
    </row>
    <row r="497" spans="2:31" ht="23.1" customHeight="1" thickBot="1">
      <c r="B497" s="43"/>
      <c r="C497" s="103"/>
      <c r="E497" s="103"/>
      <c r="F497" s="103"/>
      <c r="G497" s="103"/>
      <c r="H497" s="103"/>
      <c r="J497" s="103"/>
      <c r="K497" s="104"/>
      <c r="L497" s="104"/>
      <c r="M497" s="104"/>
      <c r="N497" s="104"/>
      <c r="O497" s="104"/>
      <c r="R497" s="43"/>
      <c r="S497" s="103"/>
      <c r="U497" s="103"/>
      <c r="V497" s="103"/>
      <c r="W497" s="103"/>
      <c r="X497" s="103"/>
      <c r="Z497" s="103"/>
      <c r="AA497" s="104"/>
      <c r="AB497" s="104"/>
      <c r="AC497" s="104"/>
      <c r="AD497" s="104"/>
      <c r="AE497" s="104"/>
    </row>
    <row r="498" spans="2:31" ht="23.1" customHeight="1" thickBot="1">
      <c r="B498" s="42">
        <v>17</v>
      </c>
      <c r="C498" s="103"/>
      <c r="D498" s="103"/>
      <c r="E498" s="103"/>
      <c r="F498" s="103"/>
      <c r="G498" s="103"/>
      <c r="H498" s="103"/>
      <c r="J498" s="103"/>
      <c r="L498" s="104"/>
      <c r="M498" s="104"/>
      <c r="N498" s="104"/>
      <c r="O498" s="104"/>
      <c r="R498" s="42">
        <v>17</v>
      </c>
      <c r="S498" s="103"/>
      <c r="T498" s="103"/>
      <c r="U498" s="103"/>
      <c r="V498" s="103"/>
      <c r="W498" s="103"/>
      <c r="X498" s="103"/>
      <c r="Z498" s="103"/>
      <c r="AB498" s="104"/>
      <c r="AC498" s="104"/>
      <c r="AD498" s="104"/>
      <c r="AE498" s="104"/>
    </row>
    <row r="499" spans="2:31" ht="23.1" customHeight="1">
      <c r="B499" s="43"/>
      <c r="C499" s="416" t="str">
        <f>C468</f>
        <v>KOMİTE 3-  GASTROİNTESTİNAL SİSTEM ve BAKTERİYOLOJİ</v>
      </c>
      <c r="D499" s="416"/>
      <c r="E499" s="416"/>
      <c r="F499" s="416"/>
      <c r="G499" s="416"/>
      <c r="H499" s="416"/>
      <c r="I499" s="68"/>
      <c r="J499" s="416" t="s">
        <v>423</v>
      </c>
      <c r="K499" s="416"/>
      <c r="L499" s="416"/>
      <c r="M499" s="416"/>
      <c r="N499" s="416"/>
      <c r="O499" s="416"/>
      <c r="R499" s="43"/>
      <c r="S499" s="416" t="str">
        <f>S468</f>
        <v>KOMİTE 3-  GASTROİNTESTİNAL SİSTEM ve BAKTERİYOLOJİ</v>
      </c>
      <c r="T499" s="416"/>
      <c r="U499" s="416"/>
      <c r="V499" s="416"/>
      <c r="W499" s="416"/>
      <c r="X499" s="416"/>
      <c r="Y499" s="68"/>
      <c r="Z499" s="416" t="s">
        <v>423</v>
      </c>
      <c r="AA499" s="416"/>
      <c r="AB499" s="416"/>
      <c r="AC499" s="416"/>
      <c r="AD499" s="416"/>
      <c r="AE499" s="416"/>
    </row>
    <row r="500" spans="2:31" ht="23.1" customHeight="1">
      <c r="B500" s="43"/>
      <c r="C500" s="66"/>
      <c r="D500" s="232"/>
      <c r="E500" s="233">
        <f>E469+1</f>
        <v>5</v>
      </c>
      <c r="F500" s="234" t="s">
        <v>150</v>
      </c>
      <c r="G500" s="104"/>
      <c r="H500" s="67"/>
      <c r="I500" s="68"/>
      <c r="J500" s="66"/>
      <c r="K500" s="232"/>
      <c r="L500" s="233">
        <f>L469+1</f>
        <v>4</v>
      </c>
      <c r="M500" s="234" t="s">
        <v>151</v>
      </c>
      <c r="N500" s="104"/>
      <c r="O500" s="67"/>
      <c r="R500" s="43"/>
      <c r="S500" s="66"/>
      <c r="T500" s="232"/>
      <c r="U500" s="233">
        <f>U469+1</f>
        <v>4</v>
      </c>
      <c r="V500" s="234" t="s">
        <v>150</v>
      </c>
      <c r="W500" s="104"/>
      <c r="X500" s="67"/>
      <c r="Y500" s="68"/>
      <c r="Z500" s="66"/>
      <c r="AA500" s="232"/>
      <c r="AB500" s="233">
        <f>AB469+1</f>
        <v>5</v>
      </c>
      <c r="AC500" s="234" t="s">
        <v>151</v>
      </c>
      <c r="AD500" s="104"/>
      <c r="AE500" s="67"/>
    </row>
    <row r="501" spans="2:31" ht="21" customHeight="1" thickBot="1">
      <c r="B501" s="43"/>
      <c r="C501" s="105"/>
      <c r="D501" s="106"/>
      <c r="E501" s="106" t="str">
        <f>E470:J470</f>
        <v>Komite sorumluları:</v>
      </c>
      <c r="F501" s="106" t="str">
        <f>F470:K470</f>
        <v>Dr. İlkay Çorumluoğlu</v>
      </c>
      <c r="G501" s="106" t="str">
        <f>G470:L470</f>
        <v xml:space="preserve">Dr. Sevinç Yanar </v>
      </c>
      <c r="H501" s="107"/>
      <c r="I501" s="65"/>
      <c r="J501" s="105"/>
      <c r="K501" s="106"/>
      <c r="L501" s="106" t="str">
        <f>L470:Q470</f>
        <v>Committee Chairman:</v>
      </c>
      <c r="M501" s="106" t="str">
        <f>M470:Q470</f>
        <v>Dr. A. Esin AKTAŞ</v>
      </c>
      <c r="N501" s="106" t="str">
        <f>N470:Q470</f>
        <v>Dr. Cemile BİÇER</v>
      </c>
      <c r="O501" s="107"/>
      <c r="P501" s="44"/>
      <c r="R501" s="43"/>
      <c r="S501" s="105"/>
      <c r="T501" s="106"/>
      <c r="U501" s="106" t="str">
        <f>U470:Z470</f>
        <v>Komite sorumluları:</v>
      </c>
      <c r="V501" s="106" t="str">
        <f>V470:AA470</f>
        <v>Dr. A. Esin AKTAŞ</v>
      </c>
      <c r="W501" s="106" t="str">
        <f>W470:AB470</f>
        <v>Dr. Cemile BİÇER</v>
      </c>
      <c r="X501" s="107"/>
      <c r="Y501" s="65"/>
      <c r="Z501" s="105"/>
      <c r="AA501" s="106"/>
      <c r="AB501" s="106" t="str">
        <f>AB470:AE470</f>
        <v>Committee Chairman:</v>
      </c>
      <c r="AC501" s="106" t="s">
        <v>2104</v>
      </c>
      <c r="AD501" s="106" t="s">
        <v>2105</v>
      </c>
      <c r="AE501" s="107"/>
    </row>
    <row r="502" spans="2:31" s="45" customFormat="1" ht="23.1" customHeight="1" thickBot="1">
      <c r="B502" s="43"/>
      <c r="C502" s="72"/>
      <c r="D502" s="73">
        <f>7+D471</f>
        <v>46020</v>
      </c>
      <c r="E502" s="73">
        <v>46021</v>
      </c>
      <c r="F502" s="73">
        <f>7+F471</f>
        <v>46022</v>
      </c>
      <c r="G502" s="73">
        <f>7+G471</f>
        <v>46023</v>
      </c>
      <c r="H502" s="73">
        <f>7+H471</f>
        <v>46024</v>
      </c>
      <c r="I502" s="74"/>
      <c r="J502" s="75"/>
      <c r="K502" s="76">
        <f>7+K471</f>
        <v>44564</v>
      </c>
      <c r="L502" s="76">
        <f>7+L471</f>
        <v>44565</v>
      </c>
      <c r="M502" s="76">
        <f>7+M471</f>
        <v>44566</v>
      </c>
      <c r="N502" s="76">
        <f>7+N471</f>
        <v>44567</v>
      </c>
      <c r="O502" s="76">
        <f>7+O471</f>
        <v>44568</v>
      </c>
      <c r="R502" s="43"/>
      <c r="S502" s="72"/>
      <c r="T502" s="73">
        <f>7+T471</f>
        <v>44564</v>
      </c>
      <c r="U502" s="73">
        <f>7+U471</f>
        <v>44565</v>
      </c>
      <c r="V502" s="73">
        <f>7+V471</f>
        <v>44566</v>
      </c>
      <c r="W502" s="73">
        <f>7+W471</f>
        <v>44567</v>
      </c>
      <c r="X502" s="73">
        <f>7+X471</f>
        <v>44568</v>
      </c>
      <c r="Y502" s="74"/>
      <c r="Z502" s="75"/>
      <c r="AA502" s="76" t="s">
        <v>1869</v>
      </c>
      <c r="AB502" s="76" t="s">
        <v>1870</v>
      </c>
      <c r="AC502" s="76" t="s">
        <v>1871</v>
      </c>
      <c r="AD502" s="76" t="s">
        <v>1966</v>
      </c>
      <c r="AE502" s="76" t="s">
        <v>1967</v>
      </c>
    </row>
    <row r="503" spans="2:31" ht="23.1" customHeight="1" thickBot="1">
      <c r="B503" s="43"/>
      <c r="C503" s="455" t="s">
        <v>155</v>
      </c>
      <c r="D503" s="77" t="s">
        <v>266</v>
      </c>
      <c r="E503" s="427" t="s">
        <v>892</v>
      </c>
      <c r="F503" s="427" t="s">
        <v>892</v>
      </c>
      <c r="G503" s="342"/>
      <c r="H503" s="427" t="s">
        <v>892</v>
      </c>
      <c r="J503" s="455" t="s">
        <v>155</v>
      </c>
      <c r="K503" s="81" t="s">
        <v>102</v>
      </c>
      <c r="L503" s="115" t="s">
        <v>517</v>
      </c>
      <c r="M503" s="427" t="s">
        <v>990</v>
      </c>
      <c r="N503" s="427" t="s">
        <v>990</v>
      </c>
      <c r="O503" s="427" t="s">
        <v>990</v>
      </c>
      <c r="R503" s="43"/>
      <c r="S503" s="455" t="s">
        <v>155</v>
      </c>
      <c r="T503" s="93" t="s">
        <v>1474</v>
      </c>
      <c r="U503" s="93" t="s">
        <v>1474</v>
      </c>
      <c r="V503" s="81" t="s">
        <v>1468</v>
      </c>
      <c r="W503" s="77" t="s">
        <v>28</v>
      </c>
      <c r="X503" s="427" t="s">
        <v>892</v>
      </c>
      <c r="Z503" s="455" t="s">
        <v>155</v>
      </c>
      <c r="AA503" s="78" t="s">
        <v>97</v>
      </c>
      <c r="AB503" s="78" t="s">
        <v>97</v>
      </c>
      <c r="AC503" s="477" t="s">
        <v>990</v>
      </c>
      <c r="AD503" s="345"/>
      <c r="AE503" s="427" t="s">
        <v>990</v>
      </c>
    </row>
    <row r="504" spans="2:31" ht="23.1" customHeight="1" thickBot="1">
      <c r="B504" s="43"/>
      <c r="C504" s="455" t="s">
        <v>155</v>
      </c>
      <c r="D504" s="82" t="s">
        <v>540</v>
      </c>
      <c r="E504" s="427"/>
      <c r="F504" s="427"/>
      <c r="G504" s="343" t="s">
        <v>1873</v>
      </c>
      <c r="H504" s="427"/>
      <c r="J504" s="455" t="s">
        <v>155</v>
      </c>
      <c r="K504" s="86" t="s">
        <v>532</v>
      </c>
      <c r="L504" s="82" t="s">
        <v>533</v>
      </c>
      <c r="M504" s="427"/>
      <c r="N504" s="427"/>
      <c r="O504" s="427"/>
      <c r="R504" s="43"/>
      <c r="S504" s="455" t="s">
        <v>155</v>
      </c>
      <c r="T504" s="95" t="s">
        <v>528</v>
      </c>
      <c r="U504" s="95" t="s">
        <v>529</v>
      </c>
      <c r="V504" s="86" t="s">
        <v>530</v>
      </c>
      <c r="W504" s="82" t="s">
        <v>531</v>
      </c>
      <c r="X504" s="427"/>
      <c r="Z504" s="455" t="s">
        <v>155</v>
      </c>
      <c r="AA504" s="83" t="s">
        <v>541</v>
      </c>
      <c r="AB504" s="83" t="s">
        <v>541</v>
      </c>
      <c r="AC504" s="478"/>
      <c r="AD504" s="343" t="s">
        <v>1665</v>
      </c>
      <c r="AE504" s="427"/>
    </row>
    <row r="505" spans="2:31" ht="23.1" customHeight="1" thickBot="1">
      <c r="B505" s="43"/>
      <c r="C505" s="455"/>
      <c r="D505" s="87" t="s">
        <v>871</v>
      </c>
      <c r="E505" s="427"/>
      <c r="F505" s="427"/>
      <c r="G505" s="344"/>
      <c r="H505" s="427"/>
      <c r="J505" s="455"/>
      <c r="K505" s="91" t="s">
        <v>535</v>
      </c>
      <c r="L505" s="82" t="s">
        <v>879</v>
      </c>
      <c r="M505" s="427"/>
      <c r="N505" s="427"/>
      <c r="O505" s="427"/>
      <c r="R505" s="43"/>
      <c r="S505" s="455"/>
      <c r="T505" s="97" t="s">
        <v>874</v>
      </c>
      <c r="U505" s="97" t="s">
        <v>177</v>
      </c>
      <c r="V505" s="91" t="s">
        <v>424</v>
      </c>
      <c r="W505" s="87" t="s">
        <v>434</v>
      </c>
      <c r="X505" s="427"/>
      <c r="Z505" s="455"/>
      <c r="AA505" s="88" t="s">
        <v>179</v>
      </c>
      <c r="AB505" s="88" t="s">
        <v>179</v>
      </c>
      <c r="AC505" s="479"/>
      <c r="AD505" s="344"/>
      <c r="AE505" s="427"/>
    </row>
    <row r="506" spans="2:31" ht="23.1" customHeight="1" thickBot="1">
      <c r="B506" s="43"/>
      <c r="C506" s="455" t="s">
        <v>165</v>
      </c>
      <c r="D506" s="77" t="s">
        <v>266</v>
      </c>
      <c r="E506" s="77" t="s">
        <v>266</v>
      </c>
      <c r="F506" s="427" t="s">
        <v>892</v>
      </c>
      <c r="G506" s="345"/>
      <c r="H506" s="427" t="s">
        <v>892</v>
      </c>
      <c r="J506" s="455" t="s">
        <v>165</v>
      </c>
      <c r="K506" s="81" t="s">
        <v>102</v>
      </c>
      <c r="L506" s="115" t="s">
        <v>517</v>
      </c>
      <c r="M506" s="427" t="s">
        <v>990</v>
      </c>
      <c r="N506" s="427" t="s">
        <v>990</v>
      </c>
      <c r="O506" s="427" t="s">
        <v>990</v>
      </c>
      <c r="R506" s="43"/>
      <c r="S506" s="455" t="s">
        <v>165</v>
      </c>
      <c r="T506" s="93" t="s">
        <v>1474</v>
      </c>
      <c r="U506" s="93" t="s">
        <v>1474</v>
      </c>
      <c r="V506" s="81" t="s">
        <v>1468</v>
      </c>
      <c r="W506" s="77" t="s">
        <v>28</v>
      </c>
      <c r="X506" s="427" t="s">
        <v>892</v>
      </c>
      <c r="Z506" s="455" t="s">
        <v>165</v>
      </c>
      <c r="AA506" s="92" t="s">
        <v>102</v>
      </c>
      <c r="AB506" s="78" t="s">
        <v>97</v>
      </c>
      <c r="AC506" s="477" t="s">
        <v>990</v>
      </c>
      <c r="AD506" s="345"/>
      <c r="AE506" s="427" t="s">
        <v>990</v>
      </c>
    </row>
    <row r="507" spans="2:31" ht="23.1" customHeight="1" thickBot="1">
      <c r="B507" s="43"/>
      <c r="C507" s="455"/>
      <c r="D507" s="82" t="s">
        <v>567</v>
      </c>
      <c r="E507" s="82" t="s">
        <v>547</v>
      </c>
      <c r="F507" s="427"/>
      <c r="G507" s="343" t="s">
        <v>1873</v>
      </c>
      <c r="H507" s="427"/>
      <c r="J507" s="455"/>
      <c r="K507" s="86" t="s">
        <v>532</v>
      </c>
      <c r="L507" s="82" t="s">
        <v>533</v>
      </c>
      <c r="M507" s="427"/>
      <c r="N507" s="427"/>
      <c r="O507" s="427"/>
      <c r="R507" s="43"/>
      <c r="S507" s="455"/>
      <c r="T507" s="95" t="s">
        <v>528</v>
      </c>
      <c r="U507" s="95" t="s">
        <v>529</v>
      </c>
      <c r="V507" s="86" t="s">
        <v>530</v>
      </c>
      <c r="W507" s="82" t="s">
        <v>531</v>
      </c>
      <c r="X507" s="427"/>
      <c r="Z507" s="455"/>
      <c r="AA507" s="94" t="s">
        <v>570</v>
      </c>
      <c r="AB507" s="83" t="s">
        <v>541</v>
      </c>
      <c r="AC507" s="478"/>
      <c r="AD507" s="343" t="s">
        <v>1665</v>
      </c>
      <c r="AE507" s="427"/>
    </row>
    <row r="508" spans="2:31" ht="23.1" customHeight="1" thickBot="1">
      <c r="B508" s="43"/>
      <c r="C508" s="455"/>
      <c r="D508" s="87" t="s">
        <v>434</v>
      </c>
      <c r="E508" s="87" t="s">
        <v>434</v>
      </c>
      <c r="F508" s="427"/>
      <c r="G508" s="344"/>
      <c r="H508" s="427"/>
      <c r="J508" s="455"/>
      <c r="K508" s="91" t="s">
        <v>535</v>
      </c>
      <c r="L508" s="82" t="s">
        <v>879</v>
      </c>
      <c r="M508" s="427"/>
      <c r="N508" s="427"/>
      <c r="O508" s="427"/>
      <c r="R508" s="43"/>
      <c r="S508" s="455"/>
      <c r="T508" s="97" t="s">
        <v>874</v>
      </c>
      <c r="U508" s="97" t="s">
        <v>177</v>
      </c>
      <c r="V508" s="91" t="s">
        <v>424</v>
      </c>
      <c r="W508" s="87" t="s">
        <v>434</v>
      </c>
      <c r="X508" s="427"/>
      <c r="Z508" s="455"/>
      <c r="AA508" s="96" t="s">
        <v>1473</v>
      </c>
      <c r="AB508" s="88" t="s">
        <v>179</v>
      </c>
      <c r="AC508" s="479"/>
      <c r="AD508" s="344"/>
      <c r="AE508" s="427"/>
    </row>
    <row r="509" spans="2:31" ht="23.1" customHeight="1" thickBot="1">
      <c r="B509" s="43"/>
      <c r="C509" s="455" t="s">
        <v>168</v>
      </c>
      <c r="D509" s="77" t="s">
        <v>266</v>
      </c>
      <c r="E509" s="77" t="s">
        <v>266</v>
      </c>
      <c r="F509" s="427" t="s">
        <v>892</v>
      </c>
      <c r="G509" s="345"/>
      <c r="H509" s="427" t="s">
        <v>892</v>
      </c>
      <c r="J509" s="455" t="s">
        <v>168</v>
      </c>
      <c r="K509" s="78" t="s">
        <v>97</v>
      </c>
      <c r="L509" s="115" t="s">
        <v>524</v>
      </c>
      <c r="M509" s="77" t="s">
        <v>158</v>
      </c>
      <c r="N509" s="77" t="s">
        <v>158</v>
      </c>
      <c r="O509" s="93" t="s">
        <v>464</v>
      </c>
      <c r="R509" s="43"/>
      <c r="S509" s="455" t="s">
        <v>168</v>
      </c>
      <c r="T509" s="77" t="s">
        <v>1466</v>
      </c>
      <c r="U509" s="77" t="s">
        <v>1466</v>
      </c>
      <c r="V509" s="77" t="s">
        <v>1466</v>
      </c>
      <c r="W509" s="79" t="s">
        <v>169</v>
      </c>
      <c r="X509" s="427" t="s">
        <v>892</v>
      </c>
      <c r="Z509" s="455" t="s">
        <v>168</v>
      </c>
      <c r="AA509" s="81" t="s">
        <v>102</v>
      </c>
      <c r="AB509" s="93" t="s">
        <v>464</v>
      </c>
      <c r="AC509" s="477" t="s">
        <v>990</v>
      </c>
      <c r="AD509" s="345"/>
      <c r="AE509" s="427" t="s">
        <v>990</v>
      </c>
    </row>
    <row r="510" spans="2:31" ht="23.1" customHeight="1" thickBot="1">
      <c r="B510" s="43"/>
      <c r="C510" s="455"/>
      <c r="D510" s="82" t="s">
        <v>567</v>
      </c>
      <c r="E510" s="82" t="s">
        <v>574</v>
      </c>
      <c r="F510" s="427"/>
      <c r="G510" s="343" t="s">
        <v>1873</v>
      </c>
      <c r="H510" s="427"/>
      <c r="J510" s="455"/>
      <c r="K510" s="83" t="s">
        <v>541</v>
      </c>
      <c r="L510" s="82" t="s">
        <v>533</v>
      </c>
      <c r="M510" s="82" t="s">
        <v>542</v>
      </c>
      <c r="N510" s="82" t="s">
        <v>543</v>
      </c>
      <c r="O510" s="95" t="s">
        <v>534</v>
      </c>
      <c r="R510" s="43"/>
      <c r="S510" s="455"/>
      <c r="T510" s="82" t="s">
        <v>538</v>
      </c>
      <c r="U510" s="82" t="s">
        <v>539</v>
      </c>
      <c r="V510" s="82" t="s">
        <v>540</v>
      </c>
      <c r="W510" s="84" t="s">
        <v>815</v>
      </c>
      <c r="X510" s="427"/>
      <c r="Z510" s="455"/>
      <c r="AA510" s="86" t="s">
        <v>1473</v>
      </c>
      <c r="AB510" s="95" t="s">
        <v>1773</v>
      </c>
      <c r="AC510" s="478"/>
      <c r="AD510" s="343" t="s">
        <v>1665</v>
      </c>
      <c r="AE510" s="427"/>
    </row>
    <row r="511" spans="2:31" ht="23.1" customHeight="1" thickBot="1">
      <c r="B511" s="43"/>
      <c r="C511" s="455"/>
      <c r="D511" s="87" t="s">
        <v>434</v>
      </c>
      <c r="E511" s="87" t="s">
        <v>434</v>
      </c>
      <c r="F511" s="427"/>
      <c r="G511" s="344"/>
      <c r="H511" s="427"/>
      <c r="J511" s="455"/>
      <c r="K511" s="88" t="s">
        <v>513</v>
      </c>
      <c r="L511" s="82" t="s">
        <v>879</v>
      </c>
      <c r="M511" s="87" t="s">
        <v>461</v>
      </c>
      <c r="N511" s="82" t="s">
        <v>437</v>
      </c>
      <c r="O511" s="97" t="s">
        <v>874</v>
      </c>
      <c r="R511" s="43"/>
      <c r="S511" s="455"/>
      <c r="T511" s="87" t="s">
        <v>871</v>
      </c>
      <c r="U511" s="87" t="s">
        <v>434</v>
      </c>
      <c r="V511" s="87" t="s">
        <v>871</v>
      </c>
      <c r="W511" s="89" t="s">
        <v>176</v>
      </c>
      <c r="X511" s="427"/>
      <c r="Z511" s="455"/>
      <c r="AA511" s="91" t="s">
        <v>532</v>
      </c>
      <c r="AB511" s="97" t="s">
        <v>1876</v>
      </c>
      <c r="AC511" s="479"/>
      <c r="AD511" s="344"/>
      <c r="AE511" s="427"/>
    </row>
    <row r="512" spans="2:31" ht="23.1" customHeight="1" thickBot="1">
      <c r="B512" s="43"/>
      <c r="C512" s="455" t="s">
        <v>180</v>
      </c>
      <c r="D512" s="77" t="s">
        <v>266</v>
      </c>
      <c r="E512" s="77" t="s">
        <v>266</v>
      </c>
      <c r="F512" s="427" t="s">
        <v>892</v>
      </c>
      <c r="G512" s="345"/>
      <c r="H512" s="427" t="s">
        <v>892</v>
      </c>
      <c r="J512" s="455" t="s">
        <v>180</v>
      </c>
      <c r="K512" s="78" t="s">
        <v>97</v>
      </c>
      <c r="L512" s="115" t="s">
        <v>524</v>
      </c>
      <c r="M512" s="77" t="s">
        <v>544</v>
      </c>
      <c r="N512" s="77" t="s">
        <v>158</v>
      </c>
      <c r="O512" s="93" t="s">
        <v>464</v>
      </c>
      <c r="R512" s="43"/>
      <c r="S512" s="455" t="s">
        <v>180</v>
      </c>
      <c r="T512" s="77" t="s">
        <v>1466</v>
      </c>
      <c r="U512" s="77" t="s">
        <v>1466</v>
      </c>
      <c r="V512" s="77" t="s">
        <v>1466</v>
      </c>
      <c r="W512" s="427" t="s">
        <v>892</v>
      </c>
      <c r="X512" s="427" t="s">
        <v>892</v>
      </c>
      <c r="Z512" s="455" t="s">
        <v>180</v>
      </c>
      <c r="AA512" s="81" t="s">
        <v>102</v>
      </c>
      <c r="AB512" s="93" t="s">
        <v>464</v>
      </c>
      <c r="AC512" s="477" t="s">
        <v>990</v>
      </c>
      <c r="AD512" s="345"/>
      <c r="AE512" s="427" t="s">
        <v>990</v>
      </c>
    </row>
    <row r="513" spans="2:31" ht="23.1" customHeight="1" thickBot="1">
      <c r="B513" s="43"/>
      <c r="C513" s="455"/>
      <c r="D513" s="82" t="s">
        <v>567</v>
      </c>
      <c r="E513" s="82" t="s">
        <v>576</v>
      </c>
      <c r="F513" s="427"/>
      <c r="G513" s="343" t="s">
        <v>1873</v>
      </c>
      <c r="H513" s="427"/>
      <c r="J513" s="455"/>
      <c r="K513" s="83" t="s">
        <v>541</v>
      </c>
      <c r="L513" s="82" t="s">
        <v>533</v>
      </c>
      <c r="M513" s="82" t="s">
        <v>548</v>
      </c>
      <c r="N513" s="82" t="s">
        <v>543</v>
      </c>
      <c r="O513" s="95" t="s">
        <v>534</v>
      </c>
      <c r="R513" s="43"/>
      <c r="S513" s="455"/>
      <c r="T513" s="82" t="s">
        <v>545</v>
      </c>
      <c r="U513" s="82" t="s">
        <v>546</v>
      </c>
      <c r="V513" s="82" t="s">
        <v>547</v>
      </c>
      <c r="W513" s="427"/>
      <c r="X513" s="427"/>
      <c r="Z513" s="455"/>
      <c r="AA513" s="91" t="s">
        <v>1473</v>
      </c>
      <c r="AB513" s="95" t="s">
        <v>1773</v>
      </c>
      <c r="AC513" s="478"/>
      <c r="AD513" s="343" t="s">
        <v>1665</v>
      </c>
      <c r="AE513" s="427"/>
    </row>
    <row r="514" spans="2:31" ht="23.1" customHeight="1" thickBot="1">
      <c r="B514" s="43"/>
      <c r="C514" s="455"/>
      <c r="D514" s="87" t="s">
        <v>434</v>
      </c>
      <c r="E514" s="87" t="s">
        <v>434</v>
      </c>
      <c r="F514" s="427"/>
      <c r="G514" s="344"/>
      <c r="H514" s="427"/>
      <c r="J514" s="455"/>
      <c r="K514" s="88" t="s">
        <v>513</v>
      </c>
      <c r="L514" s="82" t="s">
        <v>879</v>
      </c>
      <c r="M514" s="87" t="s">
        <v>461</v>
      </c>
      <c r="N514" s="87" t="s">
        <v>437</v>
      </c>
      <c r="O514" s="97" t="s">
        <v>874</v>
      </c>
      <c r="R514" s="43"/>
      <c r="S514" s="455"/>
      <c r="T514" s="87" t="s">
        <v>871</v>
      </c>
      <c r="U514" s="87" t="s">
        <v>434</v>
      </c>
      <c r="V514" s="87" t="s">
        <v>434</v>
      </c>
      <c r="W514" s="427"/>
      <c r="X514" s="427"/>
      <c r="Z514" s="455"/>
      <c r="AA514" s="91" t="s">
        <v>532</v>
      </c>
      <c r="AB514" s="97" t="s">
        <v>1876</v>
      </c>
      <c r="AC514" s="479"/>
      <c r="AD514" s="344"/>
      <c r="AE514" s="427"/>
    </row>
    <row r="515" spans="2:31" s="44" customFormat="1" ht="23.1" customHeight="1" thickBot="1">
      <c r="B515" s="43"/>
      <c r="C515" s="224" t="s">
        <v>185</v>
      </c>
      <c r="D515" s="225" t="s">
        <v>186</v>
      </c>
      <c r="E515" s="66" t="s">
        <v>186</v>
      </c>
      <c r="F515" s="225" t="s">
        <v>186</v>
      </c>
      <c r="G515" s="346"/>
      <c r="H515" s="221" t="s">
        <v>186</v>
      </c>
      <c r="I515" s="74"/>
      <c r="J515" s="224" t="s">
        <v>185</v>
      </c>
      <c r="K515" s="225" t="s">
        <v>187</v>
      </c>
      <c r="L515" s="221" t="s">
        <v>187</v>
      </c>
      <c r="M515" s="224" t="s">
        <v>187</v>
      </c>
      <c r="N515" s="221" t="s">
        <v>187</v>
      </c>
      <c r="O515" s="221" t="s">
        <v>187</v>
      </c>
      <c r="R515" s="43"/>
      <c r="S515" s="224" t="s">
        <v>185</v>
      </c>
      <c r="T515" s="225" t="s">
        <v>186</v>
      </c>
      <c r="U515" s="66" t="s">
        <v>186</v>
      </c>
      <c r="V515" s="225" t="s">
        <v>186</v>
      </c>
      <c r="W515" s="225" t="s">
        <v>186</v>
      </c>
      <c r="X515" s="221" t="s">
        <v>186</v>
      </c>
      <c r="Y515" s="74"/>
      <c r="Z515" s="224" t="s">
        <v>185</v>
      </c>
      <c r="AA515" s="225" t="s">
        <v>187</v>
      </c>
      <c r="AB515" s="221" t="s">
        <v>187</v>
      </c>
      <c r="AC515" s="224" t="s">
        <v>187</v>
      </c>
      <c r="AD515" s="221" t="s">
        <v>187</v>
      </c>
      <c r="AE515" s="221" t="s">
        <v>187</v>
      </c>
    </row>
    <row r="516" spans="2:31" ht="23.1" customHeight="1" thickBot="1">
      <c r="B516" s="43"/>
      <c r="C516" s="455" t="s">
        <v>188</v>
      </c>
      <c r="D516" s="79" t="s">
        <v>987</v>
      </c>
      <c r="E516" s="100" t="s">
        <v>549</v>
      </c>
      <c r="F516" s="427" t="s">
        <v>892</v>
      </c>
      <c r="G516" s="345"/>
      <c r="H516" s="427" t="s">
        <v>892</v>
      </c>
      <c r="J516" s="455" t="s">
        <v>188</v>
      </c>
      <c r="K516" s="77" t="s">
        <v>981</v>
      </c>
      <c r="L516" s="93" t="s">
        <v>989</v>
      </c>
      <c r="M516" s="427" t="s">
        <v>990</v>
      </c>
      <c r="N516" s="427" t="s">
        <v>990</v>
      </c>
      <c r="O516" s="77" t="s">
        <v>551</v>
      </c>
      <c r="R516" s="43"/>
      <c r="S516" s="455" t="s">
        <v>188</v>
      </c>
      <c r="T516" s="78" t="s">
        <v>17</v>
      </c>
      <c r="U516" s="100" t="s">
        <v>549</v>
      </c>
      <c r="V516" s="427" t="s">
        <v>892</v>
      </c>
      <c r="W516" s="77" t="s">
        <v>550</v>
      </c>
      <c r="X516" s="427" t="s">
        <v>892</v>
      </c>
      <c r="Z516" s="455" t="s">
        <v>188</v>
      </c>
      <c r="AA516" s="93" t="s">
        <v>464</v>
      </c>
      <c r="AB516" s="77" t="s">
        <v>158</v>
      </c>
      <c r="AC516" s="477" t="s">
        <v>990</v>
      </c>
      <c r="AD516" s="345"/>
      <c r="AE516" s="427" t="s">
        <v>990</v>
      </c>
    </row>
    <row r="517" spans="2:31" ht="23.1" customHeight="1" thickBot="1">
      <c r="B517" s="43"/>
      <c r="C517" s="455"/>
      <c r="D517" s="84" t="s">
        <v>1007</v>
      </c>
      <c r="E517" s="82" t="s">
        <v>2093</v>
      </c>
      <c r="F517" s="427"/>
      <c r="G517" s="343" t="s">
        <v>1873</v>
      </c>
      <c r="H517" s="427"/>
      <c r="J517" s="455"/>
      <c r="K517" s="82" t="s">
        <v>554</v>
      </c>
      <c r="L517" s="95" t="s">
        <v>555</v>
      </c>
      <c r="M517" s="427"/>
      <c r="N517" s="427"/>
      <c r="O517" s="82" t="s">
        <v>556</v>
      </c>
      <c r="R517" s="43"/>
      <c r="S517" s="455"/>
      <c r="T517" s="83" t="s">
        <v>552</v>
      </c>
      <c r="U517" s="82" t="s">
        <v>553</v>
      </c>
      <c r="V517" s="427"/>
      <c r="W517" s="82" t="s">
        <v>1470</v>
      </c>
      <c r="X517" s="427"/>
      <c r="Z517" s="455"/>
      <c r="AA517" s="95" t="s">
        <v>1772</v>
      </c>
      <c r="AB517" s="82" t="s">
        <v>565</v>
      </c>
      <c r="AC517" s="478"/>
      <c r="AD517" s="343" t="s">
        <v>1665</v>
      </c>
      <c r="AE517" s="427"/>
    </row>
    <row r="518" spans="2:31" ht="23.1" customHeight="1" thickBot="1">
      <c r="B518" s="43"/>
      <c r="C518" s="455"/>
      <c r="D518" s="89" t="s">
        <v>1029</v>
      </c>
      <c r="E518" s="87" t="s">
        <v>2095</v>
      </c>
      <c r="F518" s="427"/>
      <c r="G518" s="344"/>
      <c r="H518" s="427"/>
      <c r="J518" s="455"/>
      <c r="K518" s="87" t="s">
        <v>557</v>
      </c>
      <c r="L518" s="97" t="s">
        <v>536</v>
      </c>
      <c r="M518" s="427"/>
      <c r="N518" s="427"/>
      <c r="O518" s="87" t="s">
        <v>461</v>
      </c>
      <c r="R518" s="43"/>
      <c r="S518" s="455"/>
      <c r="T518" s="88" t="s">
        <v>247</v>
      </c>
      <c r="U518" s="87" t="s">
        <v>1469</v>
      </c>
      <c r="V518" s="427"/>
      <c r="W518" s="87" t="s">
        <v>872</v>
      </c>
      <c r="X518" s="427"/>
      <c r="Z518" s="455"/>
      <c r="AA518" s="97" t="s">
        <v>215</v>
      </c>
      <c r="AB518" s="87" t="s">
        <v>461</v>
      </c>
      <c r="AC518" s="479"/>
      <c r="AD518" s="344"/>
      <c r="AE518" s="427"/>
    </row>
    <row r="519" spans="2:31" ht="23.1" customHeight="1" thickBot="1">
      <c r="B519" s="43"/>
      <c r="C519" s="455" t="s">
        <v>200</v>
      </c>
      <c r="D519" s="79" t="s">
        <v>987</v>
      </c>
      <c r="E519" s="100" t="s">
        <v>549</v>
      </c>
      <c r="F519" s="427" t="s">
        <v>892</v>
      </c>
      <c r="G519" s="345"/>
      <c r="H519" s="427" t="s">
        <v>892</v>
      </c>
      <c r="J519" s="455" t="s">
        <v>200</v>
      </c>
      <c r="K519" s="77" t="s">
        <v>981</v>
      </c>
      <c r="L519" s="93" t="s">
        <v>989</v>
      </c>
      <c r="M519" s="427" t="s">
        <v>990</v>
      </c>
      <c r="N519" s="427" t="s">
        <v>990</v>
      </c>
      <c r="O519" s="77" t="s">
        <v>551</v>
      </c>
      <c r="R519" s="43"/>
      <c r="S519" s="455" t="s">
        <v>200</v>
      </c>
      <c r="T519" s="78" t="s">
        <v>17</v>
      </c>
      <c r="U519" s="100" t="s">
        <v>549</v>
      </c>
      <c r="V519" s="427" t="s">
        <v>892</v>
      </c>
      <c r="W519" s="77" t="s">
        <v>550</v>
      </c>
      <c r="X519" s="427" t="s">
        <v>892</v>
      </c>
      <c r="Z519" s="455" t="s">
        <v>200</v>
      </c>
      <c r="AA519" s="93" t="s">
        <v>464</v>
      </c>
      <c r="AB519" s="77" t="s">
        <v>158</v>
      </c>
      <c r="AC519" s="477" t="s">
        <v>990</v>
      </c>
      <c r="AD519" s="345"/>
      <c r="AE519" s="427" t="s">
        <v>990</v>
      </c>
    </row>
    <row r="520" spans="2:31" ht="23.1" customHeight="1" thickBot="1">
      <c r="B520" s="43"/>
      <c r="C520" s="455"/>
      <c r="D520" s="84" t="s">
        <v>1007</v>
      </c>
      <c r="E520" s="82" t="s">
        <v>2093</v>
      </c>
      <c r="F520" s="427"/>
      <c r="G520" s="343" t="s">
        <v>1873</v>
      </c>
      <c r="H520" s="427"/>
      <c r="J520" s="455"/>
      <c r="K520" s="82" t="s">
        <v>558</v>
      </c>
      <c r="L520" s="95" t="s">
        <v>555</v>
      </c>
      <c r="M520" s="427"/>
      <c r="N520" s="427"/>
      <c r="O520" s="82" t="s">
        <v>556</v>
      </c>
      <c r="R520" s="43"/>
      <c r="S520" s="455"/>
      <c r="T520" s="83" t="s">
        <v>552</v>
      </c>
      <c r="U520" s="82" t="s">
        <v>553</v>
      </c>
      <c r="V520" s="427"/>
      <c r="W520" s="82" t="s">
        <v>1470</v>
      </c>
      <c r="X520" s="427"/>
      <c r="Z520" s="455"/>
      <c r="AA520" s="95" t="s">
        <v>1772</v>
      </c>
      <c r="AB520" s="82" t="s">
        <v>568</v>
      </c>
      <c r="AC520" s="478"/>
      <c r="AD520" s="343" t="s">
        <v>1665</v>
      </c>
      <c r="AE520" s="427"/>
    </row>
    <row r="521" spans="2:31" ht="23.1" customHeight="1" thickBot="1">
      <c r="B521" s="43"/>
      <c r="C521" s="455"/>
      <c r="D521" s="89" t="s">
        <v>1029</v>
      </c>
      <c r="E521" s="87" t="s">
        <v>2095</v>
      </c>
      <c r="F521" s="427"/>
      <c r="G521" s="344"/>
      <c r="H521" s="427"/>
      <c r="J521" s="455"/>
      <c r="K521" s="87" t="s">
        <v>557</v>
      </c>
      <c r="L521" s="97" t="s">
        <v>536</v>
      </c>
      <c r="M521" s="427"/>
      <c r="N521" s="427"/>
      <c r="O521" s="87" t="s">
        <v>461</v>
      </c>
      <c r="R521" s="43"/>
      <c r="S521" s="455"/>
      <c r="T521" s="88" t="s">
        <v>247</v>
      </c>
      <c r="U521" s="87" t="s">
        <v>1469</v>
      </c>
      <c r="V521" s="427"/>
      <c r="W521" s="87" t="s">
        <v>872</v>
      </c>
      <c r="X521" s="427"/>
      <c r="Z521" s="455"/>
      <c r="AA521" s="97" t="s">
        <v>215</v>
      </c>
      <c r="AB521" s="87" t="s">
        <v>461</v>
      </c>
      <c r="AC521" s="479"/>
      <c r="AD521" s="344"/>
      <c r="AE521" s="427"/>
    </row>
    <row r="522" spans="2:31" ht="23.1" customHeight="1" thickBot="1">
      <c r="B522" s="43"/>
      <c r="C522" s="455" t="s">
        <v>201</v>
      </c>
      <c r="D522" s="79" t="s">
        <v>169</v>
      </c>
      <c r="E522" s="100" t="s">
        <v>559</v>
      </c>
      <c r="F522" s="427" t="s">
        <v>892</v>
      </c>
      <c r="G522" s="345"/>
      <c r="H522" s="427" t="s">
        <v>892</v>
      </c>
      <c r="J522" s="455" t="s">
        <v>201</v>
      </c>
      <c r="K522" s="79" t="s">
        <v>978</v>
      </c>
      <c r="L522" s="77" t="s">
        <v>981</v>
      </c>
      <c r="M522" s="427" t="s">
        <v>990</v>
      </c>
      <c r="N522" s="427" t="s">
        <v>990</v>
      </c>
      <c r="O522" s="77" t="s">
        <v>561</v>
      </c>
      <c r="R522" s="43"/>
      <c r="S522" s="455" t="s">
        <v>201</v>
      </c>
      <c r="T522" s="79" t="s">
        <v>169</v>
      </c>
      <c r="U522" s="100" t="s">
        <v>559</v>
      </c>
      <c r="V522" s="427" t="s">
        <v>892</v>
      </c>
      <c r="W522" s="77" t="s">
        <v>560</v>
      </c>
      <c r="X522" s="427" t="s">
        <v>892</v>
      </c>
      <c r="Z522" s="455" t="s">
        <v>201</v>
      </c>
      <c r="AA522" s="77" t="s">
        <v>158</v>
      </c>
      <c r="AB522" s="79" t="s">
        <v>1462</v>
      </c>
      <c r="AC522" s="477" t="s">
        <v>990</v>
      </c>
      <c r="AD522" s="345"/>
      <c r="AE522" s="427" t="s">
        <v>990</v>
      </c>
    </row>
    <row r="523" spans="2:31" ht="23.1" customHeight="1" thickBot="1">
      <c r="B523" s="43"/>
      <c r="C523" s="455"/>
      <c r="D523" s="84" t="s">
        <v>1008</v>
      </c>
      <c r="E523" s="82" t="s">
        <v>2093</v>
      </c>
      <c r="F523" s="427"/>
      <c r="G523" s="343" t="s">
        <v>1873</v>
      </c>
      <c r="H523" s="427"/>
      <c r="J523" s="455"/>
      <c r="K523" s="84" t="s">
        <v>816</v>
      </c>
      <c r="L523" s="82" t="s">
        <v>562</v>
      </c>
      <c r="M523" s="427"/>
      <c r="N523" s="427"/>
      <c r="O523" s="82" t="s">
        <v>556</v>
      </c>
      <c r="R523" s="43"/>
      <c r="S523" s="455"/>
      <c r="T523" s="84" t="s">
        <v>814</v>
      </c>
      <c r="U523" s="82" t="s">
        <v>553</v>
      </c>
      <c r="V523" s="427"/>
      <c r="W523" s="82" t="s">
        <v>1470</v>
      </c>
      <c r="X523" s="427"/>
      <c r="Z523" s="455"/>
      <c r="AA523" s="82" t="s">
        <v>1471</v>
      </c>
      <c r="AB523" s="84" t="s">
        <v>1472</v>
      </c>
      <c r="AC523" s="478"/>
      <c r="AD523" s="343" t="s">
        <v>1665</v>
      </c>
      <c r="AE523" s="427"/>
    </row>
    <row r="524" spans="2:31" ht="23.1" customHeight="1" thickBot="1">
      <c r="B524" s="43"/>
      <c r="C524" s="455"/>
      <c r="D524" s="89" t="s">
        <v>176</v>
      </c>
      <c r="E524" s="87" t="s">
        <v>2095</v>
      </c>
      <c r="F524" s="427"/>
      <c r="G524" s="344"/>
      <c r="H524" s="427"/>
      <c r="J524" s="455"/>
      <c r="K524" s="89" t="s">
        <v>198</v>
      </c>
      <c r="L524" s="87" t="s">
        <v>461</v>
      </c>
      <c r="M524" s="427"/>
      <c r="N524" s="427"/>
      <c r="O524" s="87" t="s">
        <v>461</v>
      </c>
      <c r="R524" s="43"/>
      <c r="S524" s="455"/>
      <c r="T524" s="89" t="s">
        <v>176</v>
      </c>
      <c r="U524" s="87" t="s">
        <v>1469</v>
      </c>
      <c r="V524" s="427"/>
      <c r="W524" s="87" t="s">
        <v>872</v>
      </c>
      <c r="X524" s="427"/>
      <c r="Z524" s="455"/>
      <c r="AA524" s="87" t="s">
        <v>461</v>
      </c>
      <c r="AB524" s="89" t="s">
        <v>1440</v>
      </c>
      <c r="AC524" s="479"/>
      <c r="AD524" s="344"/>
      <c r="AE524" s="427"/>
    </row>
    <row r="525" spans="2:31" ht="23.1" customHeight="1" thickBot="1">
      <c r="B525" s="43"/>
      <c r="C525" s="455" t="s">
        <v>206</v>
      </c>
      <c r="D525" s="427" t="s">
        <v>892</v>
      </c>
      <c r="E525" s="100" t="s">
        <v>559</v>
      </c>
      <c r="F525" s="427" t="s">
        <v>892</v>
      </c>
      <c r="G525" s="345"/>
      <c r="H525" s="427" t="s">
        <v>892</v>
      </c>
      <c r="J525" s="455" t="s">
        <v>206</v>
      </c>
      <c r="K525" s="79" t="s">
        <v>978</v>
      </c>
      <c r="L525" s="77" t="s">
        <v>981</v>
      </c>
      <c r="M525" s="427" t="s">
        <v>990</v>
      </c>
      <c r="N525" s="427" t="s">
        <v>990</v>
      </c>
      <c r="O525" s="77" t="s">
        <v>563</v>
      </c>
      <c r="R525" s="43"/>
      <c r="S525" s="455" t="s">
        <v>206</v>
      </c>
      <c r="T525" s="79" t="s">
        <v>169</v>
      </c>
      <c r="U525" s="100" t="s">
        <v>559</v>
      </c>
      <c r="V525" s="427" t="s">
        <v>892</v>
      </c>
      <c r="W525" s="77" t="s">
        <v>560</v>
      </c>
      <c r="X525" s="427" t="s">
        <v>892</v>
      </c>
      <c r="Z525" s="455" t="s">
        <v>206</v>
      </c>
      <c r="AA525" s="110" t="s">
        <v>158</v>
      </c>
      <c r="AB525" s="79" t="s">
        <v>1462</v>
      </c>
      <c r="AC525" s="477" t="s">
        <v>990</v>
      </c>
      <c r="AD525" s="345"/>
      <c r="AE525" s="427" t="s">
        <v>990</v>
      </c>
    </row>
    <row r="526" spans="2:31" ht="23.1" customHeight="1" thickBot="1">
      <c r="B526" s="43"/>
      <c r="C526" s="455"/>
      <c r="D526" s="427"/>
      <c r="E526" s="82" t="s">
        <v>2093</v>
      </c>
      <c r="F526" s="427"/>
      <c r="G526" s="343" t="s">
        <v>1873</v>
      </c>
      <c r="H526" s="427"/>
      <c r="J526" s="455"/>
      <c r="K526" s="84" t="s">
        <v>817</v>
      </c>
      <c r="L526" s="82" t="s">
        <v>546</v>
      </c>
      <c r="M526" s="427"/>
      <c r="N526" s="427"/>
      <c r="O526" s="82" t="s">
        <v>556</v>
      </c>
      <c r="R526" s="43"/>
      <c r="S526" s="455"/>
      <c r="T526" s="84" t="s">
        <v>814</v>
      </c>
      <c r="U526" s="82" t="s">
        <v>553</v>
      </c>
      <c r="V526" s="427"/>
      <c r="W526" s="82" t="s">
        <v>1470</v>
      </c>
      <c r="X526" s="427"/>
      <c r="Z526" s="455"/>
      <c r="AA526" s="111" t="s">
        <v>1471</v>
      </c>
      <c r="AB526" s="84" t="s">
        <v>1472</v>
      </c>
      <c r="AC526" s="478"/>
      <c r="AD526" s="343" t="s">
        <v>1665</v>
      </c>
      <c r="AE526" s="427"/>
    </row>
    <row r="527" spans="2:31" ht="23.1" customHeight="1" thickBot="1">
      <c r="B527" s="43"/>
      <c r="C527" s="455"/>
      <c r="D527" s="427"/>
      <c r="E527" s="87" t="s">
        <v>2095</v>
      </c>
      <c r="F527" s="427"/>
      <c r="G527" s="344"/>
      <c r="H527" s="427"/>
      <c r="J527" s="455"/>
      <c r="K527" s="89" t="s">
        <v>198</v>
      </c>
      <c r="L527" s="82" t="s">
        <v>437</v>
      </c>
      <c r="M527" s="427"/>
      <c r="N527" s="427"/>
      <c r="O527" s="87" t="s">
        <v>437</v>
      </c>
      <c r="R527" s="43"/>
      <c r="S527" s="455"/>
      <c r="T527" s="89" t="s">
        <v>176</v>
      </c>
      <c r="U527" s="87" t="s">
        <v>1469</v>
      </c>
      <c r="V527" s="427"/>
      <c r="W527" s="87" t="s">
        <v>872</v>
      </c>
      <c r="X527" s="427"/>
      <c r="Z527" s="455"/>
      <c r="AA527" s="112" t="s">
        <v>461</v>
      </c>
      <c r="AB527" s="89" t="s">
        <v>1440</v>
      </c>
      <c r="AC527" s="479"/>
      <c r="AD527" s="344"/>
      <c r="AE527" s="427"/>
    </row>
    <row r="528" spans="2:31" ht="23.1" customHeight="1" thickBot="1">
      <c r="B528" s="43"/>
      <c r="C528" s="232"/>
      <c r="D528" s="104"/>
      <c r="E528" s="104"/>
      <c r="F528" s="104"/>
      <c r="G528" s="104"/>
      <c r="H528" s="103"/>
      <c r="J528" s="232"/>
      <c r="K528" s="104"/>
      <c r="L528" s="104"/>
      <c r="M528" s="104"/>
      <c r="N528" s="104"/>
      <c r="R528" s="43"/>
      <c r="S528" s="232"/>
      <c r="T528" s="104"/>
      <c r="U528" s="104"/>
      <c r="V528" s="104"/>
      <c r="W528" s="104"/>
      <c r="X528" s="103"/>
      <c r="Z528" s="232"/>
      <c r="AA528" s="104"/>
      <c r="AB528" s="104"/>
      <c r="AC528" s="104"/>
      <c r="AD528" s="104"/>
    </row>
    <row r="529" spans="2:31" ht="23.1" customHeight="1" thickBot="1">
      <c r="B529" s="42">
        <v>18</v>
      </c>
      <c r="C529" s="232"/>
      <c r="D529" s="104"/>
      <c r="E529" s="104"/>
      <c r="F529" s="104"/>
      <c r="G529" s="104"/>
      <c r="H529" s="103"/>
      <c r="J529" s="232"/>
      <c r="K529" s="104"/>
      <c r="L529" s="104"/>
      <c r="M529" s="104"/>
      <c r="N529" s="104"/>
      <c r="O529" s="104"/>
      <c r="R529" s="42">
        <v>18</v>
      </c>
      <c r="S529" s="232"/>
      <c r="T529" s="104"/>
      <c r="U529" s="104"/>
      <c r="V529" s="104"/>
      <c r="W529" s="104"/>
      <c r="X529" s="103"/>
      <c r="Z529" s="232"/>
      <c r="AA529" s="104"/>
      <c r="AB529" s="104"/>
      <c r="AC529" s="104"/>
      <c r="AD529" s="104"/>
      <c r="AE529" s="104"/>
    </row>
    <row r="530" spans="2:31" ht="23.1" customHeight="1">
      <c r="B530" s="43"/>
      <c r="C530" s="416" t="str">
        <f>C499</f>
        <v>KOMİTE 3-  GASTROİNTESTİNAL SİSTEM ve BAKTERİYOLOJİ</v>
      </c>
      <c r="D530" s="416"/>
      <c r="E530" s="416"/>
      <c r="F530" s="416"/>
      <c r="G530" s="416"/>
      <c r="H530" s="416"/>
      <c r="I530" s="68"/>
      <c r="J530" s="416" t="s">
        <v>423</v>
      </c>
      <c r="K530" s="416"/>
      <c r="L530" s="416"/>
      <c r="M530" s="416"/>
      <c r="N530" s="416"/>
      <c r="O530" s="416"/>
      <c r="R530" s="43"/>
      <c r="S530" s="416" t="str">
        <f>S499</f>
        <v>KOMİTE 3-  GASTROİNTESTİNAL SİSTEM ve BAKTERİYOLOJİ</v>
      </c>
      <c r="T530" s="416"/>
      <c r="U530" s="416"/>
      <c r="V530" s="416"/>
      <c r="W530" s="416"/>
      <c r="X530" s="416"/>
      <c r="Y530" s="68"/>
      <c r="Z530" s="416" t="s">
        <v>423</v>
      </c>
      <c r="AA530" s="416"/>
      <c r="AB530" s="416"/>
      <c r="AC530" s="416"/>
      <c r="AD530" s="416"/>
      <c r="AE530" s="416"/>
    </row>
    <row r="531" spans="2:31" ht="23.1" customHeight="1">
      <c r="B531" s="43"/>
      <c r="C531" s="66"/>
      <c r="D531" s="232"/>
      <c r="E531" s="233">
        <f>E500+1</f>
        <v>6</v>
      </c>
      <c r="F531" s="234" t="s">
        <v>150</v>
      </c>
      <c r="G531" s="104"/>
      <c r="H531" s="67"/>
      <c r="I531" s="68"/>
      <c r="J531" s="66"/>
      <c r="K531" s="232"/>
      <c r="L531" s="233">
        <f>L500+1</f>
        <v>5</v>
      </c>
      <c r="M531" s="234" t="s">
        <v>151</v>
      </c>
      <c r="N531" s="104"/>
      <c r="O531" s="67"/>
      <c r="R531" s="43"/>
      <c r="S531" s="66"/>
      <c r="T531" s="232"/>
      <c r="U531" s="233">
        <f>U500+1</f>
        <v>5</v>
      </c>
      <c r="V531" s="234" t="s">
        <v>150</v>
      </c>
      <c r="W531" s="104"/>
      <c r="X531" s="67"/>
      <c r="Y531" s="68"/>
      <c r="Z531" s="66"/>
      <c r="AA531" s="232"/>
      <c r="AB531" s="233">
        <f>AB500+1</f>
        <v>6</v>
      </c>
      <c r="AC531" s="234" t="s">
        <v>151</v>
      </c>
      <c r="AD531" s="104"/>
      <c r="AE531" s="67"/>
    </row>
    <row r="532" spans="2:31" ht="21" customHeight="1" thickBot="1">
      <c r="B532" s="43"/>
      <c r="C532" s="105"/>
      <c r="D532" s="106"/>
      <c r="E532" s="106" t="str">
        <f>E501:J501</f>
        <v>Komite sorumluları:</v>
      </c>
      <c r="F532" s="106" t="str">
        <f>F501:K501</f>
        <v>Dr. İlkay Çorumluoğlu</v>
      </c>
      <c r="G532" s="106" t="str">
        <f>G501:L501</f>
        <v xml:space="preserve">Dr. Sevinç Yanar </v>
      </c>
      <c r="H532" s="107"/>
      <c r="I532" s="65"/>
      <c r="J532" s="105"/>
      <c r="K532" s="106"/>
      <c r="L532" s="106" t="str">
        <f>L501:Q501</f>
        <v>Committee Chairman:</v>
      </c>
      <c r="M532" s="106" t="str">
        <f>M501:Q501</f>
        <v>Dr. A. Esin AKTAŞ</v>
      </c>
      <c r="N532" s="106" t="str">
        <f>N501:Q501</f>
        <v>Dr. Cemile BİÇER</v>
      </c>
      <c r="O532" s="107"/>
      <c r="P532" s="44"/>
      <c r="R532" s="43"/>
      <c r="S532" s="105"/>
      <c r="T532" s="106"/>
      <c r="U532" s="106" t="str">
        <f>U501:Z501</f>
        <v>Komite sorumluları:</v>
      </c>
      <c r="V532" s="106" t="str">
        <f>V501:AA501</f>
        <v>Dr. A. Esin AKTAŞ</v>
      </c>
      <c r="W532" s="106" t="str">
        <f>W501:AB501</f>
        <v>Dr. Cemile BİÇER</v>
      </c>
      <c r="X532" s="107"/>
      <c r="Y532" s="65"/>
      <c r="Z532" s="105"/>
      <c r="AA532" s="106"/>
      <c r="AB532" s="106" t="str">
        <f>AB501:AE501</f>
        <v>Committee Chairman:</v>
      </c>
      <c r="AC532" s="106" t="s">
        <v>2104</v>
      </c>
      <c r="AD532" s="106" t="s">
        <v>2105</v>
      </c>
      <c r="AE532" s="107"/>
    </row>
    <row r="533" spans="2:31" s="45" customFormat="1" ht="23.1" customHeight="1" thickBot="1">
      <c r="B533" s="43"/>
      <c r="C533" s="72"/>
      <c r="D533" s="73">
        <f>7+D502</f>
        <v>46027</v>
      </c>
      <c r="E533" s="73">
        <f>7+E502</f>
        <v>46028</v>
      </c>
      <c r="F533" s="73">
        <f>7+F502</f>
        <v>46029</v>
      </c>
      <c r="G533" s="73">
        <f>7+G502</f>
        <v>46030</v>
      </c>
      <c r="H533" s="73">
        <f>7+H502</f>
        <v>46031</v>
      </c>
      <c r="I533" s="74"/>
      <c r="J533" s="75"/>
      <c r="K533" s="76">
        <f>7+K502</f>
        <v>44571</v>
      </c>
      <c r="L533" s="76">
        <f>7+L502</f>
        <v>44572</v>
      </c>
      <c r="M533" s="76">
        <f>7+M502</f>
        <v>44573</v>
      </c>
      <c r="N533" s="76">
        <f>7+N502</f>
        <v>44574</v>
      </c>
      <c r="O533" s="76">
        <f>7+O502</f>
        <v>44575</v>
      </c>
      <c r="R533" s="43"/>
      <c r="S533" s="72"/>
      <c r="T533" s="73">
        <f>7+T502</f>
        <v>44571</v>
      </c>
      <c r="U533" s="73">
        <f>7+U502</f>
        <v>44572</v>
      </c>
      <c r="V533" s="73">
        <f>7+V502</f>
        <v>44573</v>
      </c>
      <c r="W533" s="73">
        <f>7+W502</f>
        <v>44574</v>
      </c>
      <c r="X533" s="73">
        <f>7+X502</f>
        <v>44575</v>
      </c>
      <c r="Y533" s="74"/>
      <c r="Z533" s="75"/>
      <c r="AA533" s="76" t="s">
        <v>1961</v>
      </c>
      <c r="AB533" s="76" t="s">
        <v>1962</v>
      </c>
      <c r="AC533" s="76" t="s">
        <v>1963</v>
      </c>
      <c r="AD533" s="76" t="s">
        <v>1964</v>
      </c>
      <c r="AE533" s="76" t="s">
        <v>1965</v>
      </c>
    </row>
    <row r="534" spans="2:31" ht="23.1" customHeight="1" thickBot="1">
      <c r="B534" s="43"/>
      <c r="C534" s="471" t="s">
        <v>155</v>
      </c>
      <c r="D534" s="427" t="s">
        <v>892</v>
      </c>
      <c r="E534" s="466" t="s">
        <v>934</v>
      </c>
      <c r="F534" s="423" t="s">
        <v>2116</v>
      </c>
      <c r="G534" s="427" t="s">
        <v>892</v>
      </c>
      <c r="H534" s="427" t="s">
        <v>892</v>
      </c>
      <c r="J534" s="471" t="s">
        <v>155</v>
      </c>
      <c r="K534" s="427" t="s">
        <v>990</v>
      </c>
      <c r="L534" s="77" t="s">
        <v>158</v>
      </c>
      <c r="M534" s="427" t="s">
        <v>990</v>
      </c>
      <c r="N534" s="427" t="s">
        <v>990</v>
      </c>
      <c r="O534" s="77" t="s">
        <v>564</v>
      </c>
      <c r="R534" s="43"/>
      <c r="S534" s="471" t="s">
        <v>155</v>
      </c>
      <c r="T534" s="81" t="s">
        <v>1468</v>
      </c>
      <c r="U534" s="427" t="s">
        <v>892</v>
      </c>
      <c r="V534" s="427" t="s">
        <v>892</v>
      </c>
      <c r="W534" s="427" t="s">
        <v>892</v>
      </c>
      <c r="X534" s="427" t="s">
        <v>892</v>
      </c>
      <c r="Z534" s="471" t="s">
        <v>155</v>
      </c>
      <c r="AA534" s="427" t="s">
        <v>990</v>
      </c>
      <c r="AB534" s="466" t="s">
        <v>1673</v>
      </c>
      <c r="AC534" s="423" t="s">
        <v>2149</v>
      </c>
      <c r="AD534" s="427" t="s">
        <v>990</v>
      </c>
      <c r="AE534" s="427" t="s">
        <v>990</v>
      </c>
    </row>
    <row r="535" spans="2:31" ht="23.1" customHeight="1" thickBot="1">
      <c r="B535" s="43"/>
      <c r="C535" s="471" t="s">
        <v>155</v>
      </c>
      <c r="D535" s="427"/>
      <c r="E535" s="427"/>
      <c r="F535" s="424"/>
      <c r="G535" s="427"/>
      <c r="H535" s="427"/>
      <c r="J535" s="471" t="s">
        <v>155</v>
      </c>
      <c r="K535" s="427"/>
      <c r="L535" s="82" t="s">
        <v>565</v>
      </c>
      <c r="M535" s="427"/>
      <c r="N535" s="427"/>
      <c r="O535" s="82" t="s">
        <v>566</v>
      </c>
      <c r="R535" s="43"/>
      <c r="S535" s="471" t="s">
        <v>155</v>
      </c>
      <c r="T535" s="86" t="s">
        <v>530</v>
      </c>
      <c r="U535" s="427"/>
      <c r="V535" s="427"/>
      <c r="W535" s="427"/>
      <c r="X535" s="427"/>
      <c r="Z535" s="471" t="s">
        <v>155</v>
      </c>
      <c r="AA535" s="427"/>
      <c r="AB535" s="427"/>
      <c r="AC535" s="424"/>
      <c r="AD535" s="427"/>
      <c r="AE535" s="427"/>
    </row>
    <row r="536" spans="2:31" ht="23.1" customHeight="1" thickBot="1">
      <c r="B536" s="43"/>
      <c r="C536" s="471"/>
      <c r="D536" s="427"/>
      <c r="E536" s="427"/>
      <c r="F536" s="425"/>
      <c r="G536" s="427"/>
      <c r="H536" s="427"/>
      <c r="J536" s="471"/>
      <c r="K536" s="427"/>
      <c r="L536" s="87" t="s">
        <v>461</v>
      </c>
      <c r="M536" s="427"/>
      <c r="N536" s="427"/>
      <c r="O536" s="87" t="s">
        <v>876</v>
      </c>
      <c r="R536" s="43"/>
      <c r="S536" s="471"/>
      <c r="T536" s="91" t="s">
        <v>424</v>
      </c>
      <c r="U536" s="427"/>
      <c r="V536" s="427"/>
      <c r="W536" s="427"/>
      <c r="X536" s="427"/>
      <c r="Z536" s="471"/>
      <c r="AA536" s="427"/>
      <c r="AB536" s="427"/>
      <c r="AC536" s="425"/>
      <c r="AD536" s="427"/>
      <c r="AE536" s="427"/>
    </row>
    <row r="537" spans="2:31" ht="23.1" customHeight="1" thickBot="1">
      <c r="B537" s="43"/>
      <c r="C537" s="471" t="s">
        <v>165</v>
      </c>
      <c r="D537" s="427" t="s">
        <v>892</v>
      </c>
      <c r="E537" s="466" t="s">
        <v>934</v>
      </c>
      <c r="F537" s="426" t="s">
        <v>2117</v>
      </c>
      <c r="G537" s="427" t="s">
        <v>892</v>
      </c>
      <c r="H537" s="427" t="s">
        <v>892</v>
      </c>
      <c r="J537" s="471" t="s">
        <v>165</v>
      </c>
      <c r="K537" s="427" t="s">
        <v>990</v>
      </c>
      <c r="L537" s="77" t="s">
        <v>158</v>
      </c>
      <c r="M537" s="77" t="s">
        <v>104</v>
      </c>
      <c r="N537" s="427" t="s">
        <v>990</v>
      </c>
      <c r="O537" s="77" t="s">
        <v>564</v>
      </c>
      <c r="R537" s="43"/>
      <c r="S537" s="471" t="s">
        <v>165</v>
      </c>
      <c r="T537" s="81" t="s">
        <v>1468</v>
      </c>
      <c r="U537" s="427" t="s">
        <v>892</v>
      </c>
      <c r="V537" s="77" t="s">
        <v>1466</v>
      </c>
      <c r="W537" s="427" t="s">
        <v>892</v>
      </c>
      <c r="X537" s="427" t="s">
        <v>892</v>
      </c>
      <c r="Z537" s="471" t="s">
        <v>165</v>
      </c>
      <c r="AA537" s="93" t="s">
        <v>464</v>
      </c>
      <c r="AB537" s="466" t="s">
        <v>1673</v>
      </c>
      <c r="AC537" s="426" t="s">
        <v>2150</v>
      </c>
      <c r="AD537" s="427" t="s">
        <v>990</v>
      </c>
      <c r="AE537" s="427" t="s">
        <v>2146</v>
      </c>
    </row>
    <row r="538" spans="2:31" ht="23.1" customHeight="1" thickBot="1">
      <c r="B538" s="43"/>
      <c r="C538" s="471"/>
      <c r="D538" s="427"/>
      <c r="E538" s="427"/>
      <c r="F538" s="424"/>
      <c r="G538" s="427"/>
      <c r="H538" s="427"/>
      <c r="J538" s="471"/>
      <c r="K538" s="427"/>
      <c r="L538" s="82" t="s">
        <v>568</v>
      </c>
      <c r="M538" s="82" t="s">
        <v>569</v>
      </c>
      <c r="N538" s="427"/>
      <c r="O538" s="82" t="s">
        <v>566</v>
      </c>
      <c r="R538" s="43"/>
      <c r="S538" s="471"/>
      <c r="T538" s="86" t="s">
        <v>530</v>
      </c>
      <c r="U538" s="427"/>
      <c r="V538" s="82" t="s">
        <v>567</v>
      </c>
      <c r="W538" s="427"/>
      <c r="X538" s="427"/>
      <c r="Z538" s="471"/>
      <c r="AA538" s="95" t="s">
        <v>1467</v>
      </c>
      <c r="AB538" s="427"/>
      <c r="AC538" s="424"/>
      <c r="AD538" s="427"/>
      <c r="AE538" s="427"/>
    </row>
    <row r="539" spans="2:31" ht="23.1" customHeight="1" thickBot="1">
      <c r="B539" s="43"/>
      <c r="C539" s="471"/>
      <c r="D539" s="427"/>
      <c r="E539" s="427"/>
      <c r="F539" s="425"/>
      <c r="G539" s="427"/>
      <c r="H539" s="427"/>
      <c r="J539" s="471"/>
      <c r="K539" s="427"/>
      <c r="L539" s="87" t="s">
        <v>461</v>
      </c>
      <c r="M539" s="87" t="s">
        <v>461</v>
      </c>
      <c r="N539" s="427"/>
      <c r="O539" s="87" t="s">
        <v>876</v>
      </c>
      <c r="R539" s="43"/>
      <c r="S539" s="471"/>
      <c r="T539" s="91" t="s">
        <v>424</v>
      </c>
      <c r="U539" s="427"/>
      <c r="V539" s="87" t="s">
        <v>434</v>
      </c>
      <c r="W539" s="427"/>
      <c r="X539" s="427"/>
      <c r="Z539" s="471"/>
      <c r="AA539" s="97" t="s">
        <v>874</v>
      </c>
      <c r="AB539" s="427"/>
      <c r="AC539" s="425"/>
      <c r="AD539" s="427"/>
      <c r="AE539" s="427"/>
    </row>
    <row r="540" spans="2:31" ht="23.1" customHeight="1" thickBot="1">
      <c r="B540" s="43"/>
      <c r="C540" s="455" t="s">
        <v>168</v>
      </c>
      <c r="D540" s="427" t="s">
        <v>892</v>
      </c>
      <c r="E540" s="466" t="s">
        <v>934</v>
      </c>
      <c r="F540" s="383"/>
      <c r="G540" s="79" t="s">
        <v>169</v>
      </c>
      <c r="H540" s="79" t="s">
        <v>169</v>
      </c>
      <c r="J540" s="455" t="s">
        <v>168</v>
      </c>
      <c r="K540" s="77" t="s">
        <v>158</v>
      </c>
      <c r="L540" s="92" t="s">
        <v>102</v>
      </c>
      <c r="M540" s="77" t="s">
        <v>104</v>
      </c>
      <c r="N540" s="427" t="s">
        <v>990</v>
      </c>
      <c r="O540" s="77" t="s">
        <v>564</v>
      </c>
      <c r="R540" s="43"/>
      <c r="S540" s="455" t="s">
        <v>168</v>
      </c>
      <c r="T540" s="77" t="s">
        <v>1466</v>
      </c>
      <c r="U540" s="77" t="s">
        <v>1466</v>
      </c>
      <c r="V540" s="77" t="s">
        <v>1466</v>
      </c>
      <c r="W540" s="427" t="s">
        <v>892</v>
      </c>
      <c r="X540" s="427" t="s">
        <v>892</v>
      </c>
      <c r="Z540" s="455" t="s">
        <v>168</v>
      </c>
      <c r="AA540" s="93" t="s">
        <v>464</v>
      </c>
      <c r="AB540" s="466" t="s">
        <v>1673</v>
      </c>
      <c r="AC540" s="383"/>
      <c r="AD540" s="93" t="s">
        <v>583</v>
      </c>
      <c r="AE540" s="79" t="s">
        <v>156</v>
      </c>
    </row>
    <row r="541" spans="2:31" ht="23.1" customHeight="1" thickBot="1">
      <c r="B541" s="43"/>
      <c r="C541" s="455"/>
      <c r="D541" s="427"/>
      <c r="E541" s="427"/>
      <c r="F541" s="385" t="s">
        <v>975</v>
      </c>
      <c r="G541" s="84" t="s">
        <v>814</v>
      </c>
      <c r="H541" s="84" t="s">
        <v>815</v>
      </c>
      <c r="J541" s="455"/>
      <c r="K541" s="82" t="s">
        <v>575</v>
      </c>
      <c r="L541" s="94" t="s">
        <v>570</v>
      </c>
      <c r="M541" s="82" t="s">
        <v>569</v>
      </c>
      <c r="N541" s="427"/>
      <c r="O541" s="82" t="s">
        <v>566</v>
      </c>
      <c r="R541" s="43"/>
      <c r="S541" s="455"/>
      <c r="T541" s="82" t="s">
        <v>573</v>
      </c>
      <c r="U541" s="82" t="s">
        <v>574</v>
      </c>
      <c r="V541" s="82" t="s">
        <v>567</v>
      </c>
      <c r="W541" s="427"/>
      <c r="X541" s="427"/>
      <c r="Z541" s="455"/>
      <c r="AA541" s="95" t="s">
        <v>1467</v>
      </c>
      <c r="AB541" s="427"/>
      <c r="AC541" s="385" t="s">
        <v>975</v>
      </c>
      <c r="AD541" s="95" t="s">
        <v>1465</v>
      </c>
      <c r="AE541" s="84" t="s">
        <v>1729</v>
      </c>
    </row>
    <row r="542" spans="2:31" ht="23.1" customHeight="1" thickBot="1">
      <c r="B542" s="43"/>
      <c r="C542" s="455"/>
      <c r="D542" s="427"/>
      <c r="E542" s="427"/>
      <c r="F542" s="384" t="s">
        <v>388</v>
      </c>
      <c r="G542" s="89" t="s">
        <v>176</v>
      </c>
      <c r="H542" s="89" t="s">
        <v>176</v>
      </c>
      <c r="J542" s="455"/>
      <c r="K542" s="87" t="s">
        <v>461</v>
      </c>
      <c r="L542" s="96" t="s">
        <v>571</v>
      </c>
      <c r="M542" s="87" t="s">
        <v>461</v>
      </c>
      <c r="N542" s="427"/>
      <c r="O542" s="87" t="s">
        <v>876</v>
      </c>
      <c r="R542" s="43"/>
      <c r="S542" s="455"/>
      <c r="T542" s="87" t="s">
        <v>434</v>
      </c>
      <c r="U542" s="87" t="s">
        <v>434</v>
      </c>
      <c r="V542" s="87" t="s">
        <v>434</v>
      </c>
      <c r="W542" s="427"/>
      <c r="X542" s="427"/>
      <c r="Z542" s="455"/>
      <c r="AA542" s="97" t="s">
        <v>874</v>
      </c>
      <c r="AB542" s="427"/>
      <c r="AC542" s="384" t="s">
        <v>388</v>
      </c>
      <c r="AD542" s="97" t="s">
        <v>1876</v>
      </c>
      <c r="AE542" s="89" t="s">
        <v>1440</v>
      </c>
    </row>
    <row r="543" spans="2:31" ht="23.1" customHeight="1" thickBot="1">
      <c r="B543" s="43"/>
      <c r="C543" s="455" t="s">
        <v>180</v>
      </c>
      <c r="D543" s="427" t="s">
        <v>892</v>
      </c>
      <c r="E543" s="466" t="s">
        <v>934</v>
      </c>
      <c r="F543" s="383"/>
      <c r="G543" s="79" t="s">
        <v>169</v>
      </c>
      <c r="H543" s="79" t="s">
        <v>169</v>
      </c>
      <c r="J543" s="455" t="s">
        <v>180</v>
      </c>
      <c r="K543" s="77" t="s">
        <v>158</v>
      </c>
      <c r="L543" s="92" t="s">
        <v>102</v>
      </c>
      <c r="M543" s="77" t="s">
        <v>104</v>
      </c>
      <c r="N543" s="427" t="s">
        <v>990</v>
      </c>
      <c r="O543" s="77" t="s">
        <v>564</v>
      </c>
      <c r="R543" s="43"/>
      <c r="S543" s="455" t="s">
        <v>180</v>
      </c>
      <c r="T543" s="77" t="s">
        <v>1466</v>
      </c>
      <c r="U543" s="77" t="s">
        <v>1466</v>
      </c>
      <c r="V543" s="77" t="s">
        <v>1466</v>
      </c>
      <c r="W543" s="427" t="s">
        <v>892</v>
      </c>
      <c r="X543" s="427" t="s">
        <v>892</v>
      </c>
      <c r="Z543" s="455" t="s">
        <v>180</v>
      </c>
      <c r="AA543" s="77" t="s">
        <v>104</v>
      </c>
      <c r="AB543" s="466" t="s">
        <v>1673</v>
      </c>
      <c r="AC543" s="383"/>
      <c r="AD543" s="93" t="s">
        <v>583</v>
      </c>
      <c r="AE543" s="79" t="s">
        <v>156</v>
      </c>
    </row>
    <row r="544" spans="2:31" ht="23.1" customHeight="1" thickBot="1">
      <c r="B544" s="43"/>
      <c r="C544" s="455"/>
      <c r="D544" s="427"/>
      <c r="E544" s="427"/>
      <c r="F544" s="386" t="s">
        <v>2122</v>
      </c>
      <c r="G544" s="84" t="s">
        <v>814</v>
      </c>
      <c r="H544" s="84" t="s">
        <v>815</v>
      </c>
      <c r="J544" s="455"/>
      <c r="K544" s="82" t="s">
        <v>575</v>
      </c>
      <c r="L544" s="94" t="s">
        <v>570</v>
      </c>
      <c r="M544" s="82" t="s">
        <v>569</v>
      </c>
      <c r="N544" s="427"/>
      <c r="O544" s="82" t="s">
        <v>566</v>
      </c>
      <c r="R544" s="43"/>
      <c r="S544" s="455"/>
      <c r="T544" s="82" t="s">
        <v>573</v>
      </c>
      <c r="U544" s="82" t="s">
        <v>576</v>
      </c>
      <c r="V544" s="82" t="s">
        <v>567</v>
      </c>
      <c r="W544" s="427"/>
      <c r="X544" s="427"/>
      <c r="Z544" s="455"/>
      <c r="AA544" s="82" t="s">
        <v>569</v>
      </c>
      <c r="AB544" s="427"/>
      <c r="AC544" s="386" t="s">
        <v>2123</v>
      </c>
      <c r="AD544" s="95" t="s">
        <v>1465</v>
      </c>
      <c r="AE544" s="84" t="s">
        <v>1729</v>
      </c>
    </row>
    <row r="545" spans="2:31" ht="23.1" customHeight="1" thickBot="1">
      <c r="B545" s="43"/>
      <c r="C545" s="455"/>
      <c r="D545" s="427"/>
      <c r="E545" s="427"/>
      <c r="F545" s="384"/>
      <c r="G545" s="89" t="s">
        <v>176</v>
      </c>
      <c r="H545" s="89" t="s">
        <v>176</v>
      </c>
      <c r="J545" s="455"/>
      <c r="K545" s="87" t="s">
        <v>461</v>
      </c>
      <c r="L545" s="96" t="s">
        <v>571</v>
      </c>
      <c r="M545" s="87" t="s">
        <v>461</v>
      </c>
      <c r="N545" s="427"/>
      <c r="O545" s="87" t="s">
        <v>876</v>
      </c>
      <c r="R545" s="43"/>
      <c r="S545" s="455"/>
      <c r="T545" s="87" t="s">
        <v>434</v>
      </c>
      <c r="U545" s="87" t="s">
        <v>434</v>
      </c>
      <c r="V545" s="87" t="s">
        <v>434</v>
      </c>
      <c r="W545" s="427"/>
      <c r="X545" s="427"/>
      <c r="Z545" s="455"/>
      <c r="AA545" s="87" t="s">
        <v>461</v>
      </c>
      <c r="AB545" s="427"/>
      <c r="AC545" s="387"/>
      <c r="AD545" s="97" t="s">
        <v>1876</v>
      </c>
      <c r="AE545" s="89" t="s">
        <v>1440</v>
      </c>
    </row>
    <row r="546" spans="2:31" s="44" customFormat="1" ht="23.1" customHeight="1" thickBot="1">
      <c r="B546" s="43"/>
      <c r="C546" s="224" t="s">
        <v>185</v>
      </c>
      <c r="D546" s="225" t="s">
        <v>186</v>
      </c>
      <c r="E546" s="66" t="s">
        <v>186</v>
      </c>
      <c r="F546" s="225" t="s">
        <v>186</v>
      </c>
      <c r="G546" s="225" t="s">
        <v>186</v>
      </c>
      <c r="H546" s="221" t="s">
        <v>186</v>
      </c>
      <c r="I546" s="74"/>
      <c r="J546" s="224" t="s">
        <v>185</v>
      </c>
      <c r="K546" s="225" t="s">
        <v>187</v>
      </c>
      <c r="L546" s="221" t="s">
        <v>187</v>
      </c>
      <c r="M546" s="224" t="s">
        <v>187</v>
      </c>
      <c r="N546" s="221" t="s">
        <v>187</v>
      </c>
      <c r="O546" s="221" t="s">
        <v>187</v>
      </c>
      <c r="R546" s="43"/>
      <c r="S546" s="224" t="s">
        <v>185</v>
      </c>
      <c r="T546" s="225" t="s">
        <v>186</v>
      </c>
      <c r="U546" s="66" t="s">
        <v>186</v>
      </c>
      <c r="V546" s="225" t="s">
        <v>186</v>
      </c>
      <c r="W546" s="225" t="s">
        <v>186</v>
      </c>
      <c r="X546" s="221" t="s">
        <v>186</v>
      </c>
      <c r="Y546" s="74"/>
      <c r="Z546" s="224" t="s">
        <v>185</v>
      </c>
      <c r="AA546" s="225" t="s">
        <v>187</v>
      </c>
      <c r="AB546" s="221" t="s">
        <v>187</v>
      </c>
      <c r="AC546" s="224" t="s">
        <v>187</v>
      </c>
      <c r="AD546" s="221" t="s">
        <v>187</v>
      </c>
      <c r="AE546" s="221" t="s">
        <v>187</v>
      </c>
    </row>
    <row r="547" spans="2:31" ht="23.1" customHeight="1" thickBot="1">
      <c r="B547" s="43"/>
      <c r="C547" s="455" t="s">
        <v>188</v>
      </c>
      <c r="D547" s="77" t="s">
        <v>572</v>
      </c>
      <c r="E547" s="81" t="s">
        <v>25</v>
      </c>
      <c r="F547" s="77" t="s">
        <v>550</v>
      </c>
      <c r="G547" s="93" t="s">
        <v>995</v>
      </c>
      <c r="H547" s="93" t="s">
        <v>995</v>
      </c>
      <c r="J547" s="455" t="s">
        <v>188</v>
      </c>
      <c r="K547" s="427" t="s">
        <v>990</v>
      </c>
      <c r="L547" s="427" t="s">
        <v>990</v>
      </c>
      <c r="M547" s="427" t="s">
        <v>990</v>
      </c>
      <c r="N547" s="427" t="s">
        <v>990</v>
      </c>
      <c r="O547" s="427" t="s">
        <v>990</v>
      </c>
      <c r="R547" s="43"/>
      <c r="S547" s="455" t="s">
        <v>188</v>
      </c>
      <c r="T547" s="427" t="s">
        <v>892</v>
      </c>
      <c r="U547" s="427" t="s">
        <v>892</v>
      </c>
      <c r="V547" s="427" t="s">
        <v>892</v>
      </c>
      <c r="W547" s="427" t="s">
        <v>892</v>
      </c>
      <c r="X547" s="77" t="s">
        <v>572</v>
      </c>
      <c r="Z547" s="455" t="s">
        <v>188</v>
      </c>
      <c r="AA547" s="77" t="s">
        <v>104</v>
      </c>
      <c r="AB547" s="115" t="s">
        <v>517</v>
      </c>
      <c r="AC547" s="79" t="s">
        <v>1462</v>
      </c>
      <c r="AD547" s="77" t="s">
        <v>551</v>
      </c>
      <c r="AE547" s="77" t="s">
        <v>564</v>
      </c>
    </row>
    <row r="548" spans="2:31" ht="23.1" customHeight="1" thickBot="1">
      <c r="B548" s="43"/>
      <c r="C548" s="455"/>
      <c r="D548" s="82" t="s">
        <v>1000</v>
      </c>
      <c r="E548" s="86" t="s">
        <v>530</v>
      </c>
      <c r="F548" s="82" t="s">
        <v>1001</v>
      </c>
      <c r="G548" s="95" t="s">
        <v>528</v>
      </c>
      <c r="H548" s="95" t="s">
        <v>529</v>
      </c>
      <c r="J548" s="455"/>
      <c r="K548" s="427"/>
      <c r="L548" s="427"/>
      <c r="M548" s="427"/>
      <c r="N548" s="427"/>
      <c r="O548" s="427"/>
      <c r="R548" s="43"/>
      <c r="S548" s="455"/>
      <c r="T548" s="427"/>
      <c r="U548" s="427"/>
      <c r="V548" s="427"/>
      <c r="W548" s="427"/>
      <c r="X548" s="82" t="s">
        <v>1460</v>
      </c>
      <c r="Z548" s="455"/>
      <c r="AA548" s="82" t="s">
        <v>569</v>
      </c>
      <c r="AB548" s="82" t="s">
        <v>2097</v>
      </c>
      <c r="AC548" s="84" t="s">
        <v>1463</v>
      </c>
      <c r="AD548" s="82" t="s">
        <v>1459</v>
      </c>
      <c r="AE548" s="82" t="s">
        <v>1732</v>
      </c>
    </row>
    <row r="549" spans="2:31" ht="23.1" customHeight="1" thickBot="1">
      <c r="B549" s="43"/>
      <c r="C549" s="455"/>
      <c r="D549" s="87" t="s">
        <v>872</v>
      </c>
      <c r="E549" s="91" t="s">
        <v>424</v>
      </c>
      <c r="F549" s="87" t="s">
        <v>1002</v>
      </c>
      <c r="G549" s="97" t="s">
        <v>874</v>
      </c>
      <c r="H549" s="97" t="s">
        <v>890</v>
      </c>
      <c r="J549" s="455"/>
      <c r="K549" s="427"/>
      <c r="L549" s="427"/>
      <c r="M549" s="427"/>
      <c r="N549" s="427"/>
      <c r="O549" s="427"/>
      <c r="R549" s="43"/>
      <c r="S549" s="455"/>
      <c r="T549" s="427"/>
      <c r="U549" s="427"/>
      <c r="V549" s="427"/>
      <c r="W549" s="427"/>
      <c r="X549" s="87" t="s">
        <v>1458</v>
      </c>
      <c r="Z549" s="455"/>
      <c r="AA549" s="87" t="s">
        <v>461</v>
      </c>
      <c r="AB549" s="82" t="s">
        <v>1464</v>
      </c>
      <c r="AC549" s="89" t="s">
        <v>1440</v>
      </c>
      <c r="AD549" s="87" t="s">
        <v>461</v>
      </c>
      <c r="AE549" s="87" t="s">
        <v>461</v>
      </c>
    </row>
    <row r="550" spans="2:31" ht="23.1" customHeight="1" thickBot="1">
      <c r="B550" s="43"/>
      <c r="C550" s="455" t="s">
        <v>200</v>
      </c>
      <c r="D550" s="77" t="s">
        <v>572</v>
      </c>
      <c r="E550" s="81" t="s">
        <v>25</v>
      </c>
      <c r="F550" s="77" t="s">
        <v>550</v>
      </c>
      <c r="G550" s="93" t="s">
        <v>995</v>
      </c>
      <c r="H550" s="93" t="s">
        <v>995</v>
      </c>
      <c r="J550" s="455" t="s">
        <v>200</v>
      </c>
      <c r="K550" s="427" t="s">
        <v>990</v>
      </c>
      <c r="L550" s="427" t="s">
        <v>990</v>
      </c>
      <c r="M550" s="427" t="s">
        <v>990</v>
      </c>
      <c r="N550" s="427" t="s">
        <v>990</v>
      </c>
      <c r="O550" s="427" t="s">
        <v>990</v>
      </c>
      <c r="R550" s="43"/>
      <c r="S550" s="455" t="s">
        <v>200</v>
      </c>
      <c r="T550" s="427" t="s">
        <v>892</v>
      </c>
      <c r="U550" s="427" t="s">
        <v>892</v>
      </c>
      <c r="V550" s="427" t="s">
        <v>892</v>
      </c>
      <c r="W550" s="427" t="s">
        <v>892</v>
      </c>
      <c r="X550" s="77" t="s">
        <v>572</v>
      </c>
      <c r="Z550" s="455" t="s">
        <v>200</v>
      </c>
      <c r="AA550" s="77" t="s">
        <v>104</v>
      </c>
      <c r="AB550" s="115" t="s">
        <v>517</v>
      </c>
      <c r="AC550" s="79" t="s">
        <v>1462</v>
      </c>
      <c r="AD550" s="77" t="s">
        <v>551</v>
      </c>
      <c r="AE550" s="77" t="s">
        <v>564</v>
      </c>
    </row>
    <row r="551" spans="2:31" ht="23.1" customHeight="1" thickBot="1">
      <c r="B551" s="43"/>
      <c r="C551" s="455"/>
      <c r="D551" s="82" t="s">
        <v>1000</v>
      </c>
      <c r="E551" s="86" t="s">
        <v>530</v>
      </c>
      <c r="F551" s="82" t="s">
        <v>1001</v>
      </c>
      <c r="G551" s="95" t="s">
        <v>528</v>
      </c>
      <c r="H551" s="95" t="s">
        <v>529</v>
      </c>
      <c r="J551" s="455"/>
      <c r="K551" s="427"/>
      <c r="L551" s="427"/>
      <c r="M551" s="427"/>
      <c r="N551" s="427"/>
      <c r="O551" s="427"/>
      <c r="R551" s="43"/>
      <c r="S551" s="455"/>
      <c r="T551" s="427"/>
      <c r="U551" s="427"/>
      <c r="V551" s="427"/>
      <c r="W551" s="427"/>
      <c r="X551" s="82" t="s">
        <v>1460</v>
      </c>
      <c r="Z551" s="455"/>
      <c r="AA551" s="82" t="s">
        <v>569</v>
      </c>
      <c r="AB551" s="82" t="s">
        <v>2097</v>
      </c>
      <c r="AC551" s="84" t="s">
        <v>1463</v>
      </c>
      <c r="AD551" s="82" t="s">
        <v>1459</v>
      </c>
      <c r="AE551" s="82" t="s">
        <v>1732</v>
      </c>
    </row>
    <row r="552" spans="2:31" ht="23.1" customHeight="1" thickBot="1">
      <c r="B552" s="43"/>
      <c r="C552" s="455"/>
      <c r="D552" s="87" t="s">
        <v>872</v>
      </c>
      <c r="E552" s="91" t="s">
        <v>424</v>
      </c>
      <c r="F552" s="87" t="s">
        <v>1002</v>
      </c>
      <c r="G552" s="97" t="s">
        <v>874</v>
      </c>
      <c r="H552" s="97" t="s">
        <v>890</v>
      </c>
      <c r="J552" s="455"/>
      <c r="K552" s="427"/>
      <c r="L552" s="427"/>
      <c r="M552" s="427"/>
      <c r="N552" s="427"/>
      <c r="O552" s="427"/>
      <c r="R552" s="43"/>
      <c r="S552" s="455"/>
      <c r="T552" s="427"/>
      <c r="U552" s="427"/>
      <c r="V552" s="427"/>
      <c r="W552" s="427"/>
      <c r="X552" s="87" t="s">
        <v>1458</v>
      </c>
      <c r="Z552" s="455"/>
      <c r="AA552" s="87" t="s">
        <v>461</v>
      </c>
      <c r="AB552" s="82" t="s">
        <v>1464</v>
      </c>
      <c r="AC552" s="89" t="s">
        <v>1440</v>
      </c>
      <c r="AD552" s="87" t="s">
        <v>461</v>
      </c>
      <c r="AE552" s="87" t="s">
        <v>461</v>
      </c>
    </row>
    <row r="553" spans="2:31" ht="23.1" customHeight="1" thickBot="1">
      <c r="B553" s="43"/>
      <c r="C553" s="455" t="s">
        <v>201</v>
      </c>
      <c r="D553" s="77" t="s">
        <v>577</v>
      </c>
      <c r="E553" s="81" t="s">
        <v>25</v>
      </c>
      <c r="F553" s="77" t="s">
        <v>560</v>
      </c>
      <c r="G553" s="427" t="s">
        <v>892</v>
      </c>
      <c r="H553" s="322" t="s">
        <v>1681</v>
      </c>
      <c r="J553" s="455" t="s">
        <v>201</v>
      </c>
      <c r="K553" s="427" t="s">
        <v>990</v>
      </c>
      <c r="L553" s="427" t="s">
        <v>990</v>
      </c>
      <c r="M553" s="427" t="s">
        <v>990</v>
      </c>
      <c r="N553" s="427" t="s">
        <v>990</v>
      </c>
      <c r="O553" s="427" t="s">
        <v>990</v>
      </c>
      <c r="R553" s="43"/>
      <c r="S553" s="455" t="s">
        <v>201</v>
      </c>
      <c r="T553" s="427" t="s">
        <v>892</v>
      </c>
      <c r="U553" s="427" t="s">
        <v>892</v>
      </c>
      <c r="V553" s="427" t="s">
        <v>892</v>
      </c>
      <c r="W553" s="427" t="s">
        <v>892</v>
      </c>
      <c r="X553" s="77" t="s">
        <v>577</v>
      </c>
      <c r="Z553" s="455" t="s">
        <v>201</v>
      </c>
      <c r="AA553" s="79" t="s">
        <v>1462</v>
      </c>
      <c r="AB553" s="115" t="s">
        <v>524</v>
      </c>
      <c r="AC553" s="416" t="s">
        <v>2138</v>
      </c>
      <c r="AD553" s="77" t="s">
        <v>561</v>
      </c>
      <c r="AE553" s="77" t="s">
        <v>564</v>
      </c>
    </row>
    <row r="554" spans="2:31" ht="23.1" customHeight="1" thickBot="1">
      <c r="B554" s="43"/>
      <c r="C554" s="455"/>
      <c r="D554" s="82" t="s">
        <v>1000</v>
      </c>
      <c r="E554" s="86" t="s">
        <v>530</v>
      </c>
      <c r="F554" s="82" t="s">
        <v>1001</v>
      </c>
      <c r="G554" s="427"/>
      <c r="H554" s="321" t="s">
        <v>1682</v>
      </c>
      <c r="J554" s="455"/>
      <c r="K554" s="427"/>
      <c r="L554" s="427"/>
      <c r="M554" s="427"/>
      <c r="N554" s="427"/>
      <c r="O554" s="427"/>
      <c r="R554" s="43"/>
      <c r="S554" s="455"/>
      <c r="T554" s="427"/>
      <c r="U554" s="427"/>
      <c r="V554" s="427"/>
      <c r="W554" s="427"/>
      <c r="X554" s="82" t="s">
        <v>1460</v>
      </c>
      <c r="Z554" s="455"/>
      <c r="AA554" s="84" t="s">
        <v>1461</v>
      </c>
      <c r="AB554" s="82" t="s">
        <v>2097</v>
      </c>
      <c r="AC554" s="429"/>
      <c r="AD554" s="82" t="s">
        <v>1459</v>
      </c>
      <c r="AE554" s="82" t="s">
        <v>1732</v>
      </c>
    </row>
    <row r="555" spans="2:31" ht="23.1" customHeight="1" thickBot="1">
      <c r="B555" s="43"/>
      <c r="C555" s="455"/>
      <c r="D555" s="87" t="s">
        <v>872</v>
      </c>
      <c r="E555" s="91" t="s">
        <v>424</v>
      </c>
      <c r="F555" s="87" t="s">
        <v>1002</v>
      </c>
      <c r="G555" s="427"/>
      <c r="H555" s="320"/>
      <c r="J555" s="455"/>
      <c r="K555" s="427"/>
      <c r="L555" s="427"/>
      <c r="M555" s="427"/>
      <c r="N555" s="427"/>
      <c r="O555" s="427"/>
      <c r="R555" s="43"/>
      <c r="S555" s="455"/>
      <c r="T555" s="427"/>
      <c r="U555" s="427"/>
      <c r="V555" s="427"/>
      <c r="W555" s="427"/>
      <c r="X555" s="87" t="s">
        <v>1458</v>
      </c>
      <c r="Z555" s="455"/>
      <c r="AA555" s="89" t="s">
        <v>1440</v>
      </c>
      <c r="AB555" s="82" t="s">
        <v>1464</v>
      </c>
      <c r="AC555" s="430"/>
      <c r="AD555" s="87" t="s">
        <v>461</v>
      </c>
      <c r="AE555" s="87" t="s">
        <v>461</v>
      </c>
    </row>
    <row r="556" spans="2:31" ht="23.1" customHeight="1" thickBot="1">
      <c r="B556" s="43"/>
      <c r="C556" s="455" t="s">
        <v>206</v>
      </c>
      <c r="D556" s="77" t="s">
        <v>577</v>
      </c>
      <c r="E556" s="427" t="s">
        <v>892</v>
      </c>
      <c r="F556" s="77" t="s">
        <v>560</v>
      </c>
      <c r="G556" s="427" t="s">
        <v>892</v>
      </c>
      <c r="H556" s="427" t="s">
        <v>892</v>
      </c>
      <c r="J556" s="455" t="s">
        <v>206</v>
      </c>
      <c r="K556" s="427" t="s">
        <v>990</v>
      </c>
      <c r="L556" s="427" t="s">
        <v>990</v>
      </c>
      <c r="M556" s="427" t="s">
        <v>990</v>
      </c>
      <c r="N556" s="427" t="s">
        <v>990</v>
      </c>
      <c r="O556" s="427" t="s">
        <v>990</v>
      </c>
      <c r="R556" s="43"/>
      <c r="S556" s="455" t="s">
        <v>206</v>
      </c>
      <c r="T556" s="427" t="s">
        <v>892</v>
      </c>
      <c r="U556" s="427" t="s">
        <v>892</v>
      </c>
      <c r="V556" s="427" t="s">
        <v>892</v>
      </c>
      <c r="W556" s="427" t="s">
        <v>892</v>
      </c>
      <c r="X556" s="77" t="s">
        <v>577</v>
      </c>
      <c r="Z556" s="455" t="s">
        <v>206</v>
      </c>
      <c r="AA556" s="427" t="s">
        <v>990</v>
      </c>
      <c r="AB556" s="115" t="s">
        <v>524</v>
      </c>
      <c r="AC556" s="416" t="s">
        <v>2139</v>
      </c>
      <c r="AD556" s="77" t="s">
        <v>563</v>
      </c>
      <c r="AE556" s="77" t="s">
        <v>564</v>
      </c>
    </row>
    <row r="557" spans="2:31" ht="23.1" customHeight="1" thickBot="1">
      <c r="B557" s="43"/>
      <c r="C557" s="455"/>
      <c r="D557" s="82" t="s">
        <v>1000</v>
      </c>
      <c r="E557" s="427"/>
      <c r="F557" s="82" t="s">
        <v>1001</v>
      </c>
      <c r="G557" s="427"/>
      <c r="H557" s="427"/>
      <c r="J557" s="455"/>
      <c r="K557" s="427"/>
      <c r="L557" s="427"/>
      <c r="M557" s="427"/>
      <c r="N557" s="427"/>
      <c r="O557" s="427"/>
      <c r="R557" s="43"/>
      <c r="S557" s="455"/>
      <c r="T557" s="427"/>
      <c r="U557" s="427"/>
      <c r="V557" s="427"/>
      <c r="W557" s="427"/>
      <c r="X557" s="82" t="s">
        <v>1460</v>
      </c>
      <c r="Z557" s="455"/>
      <c r="AA557" s="427"/>
      <c r="AB557" s="82" t="s">
        <v>2097</v>
      </c>
      <c r="AC557" s="429"/>
      <c r="AD557" s="82" t="s">
        <v>1459</v>
      </c>
      <c r="AE557" s="82" t="s">
        <v>1732</v>
      </c>
    </row>
    <row r="558" spans="2:31" ht="23.1" customHeight="1" thickBot="1">
      <c r="B558" s="43"/>
      <c r="C558" s="455"/>
      <c r="D558" s="87" t="s">
        <v>872</v>
      </c>
      <c r="E558" s="427"/>
      <c r="F558" s="87" t="s">
        <v>1002</v>
      </c>
      <c r="G558" s="427"/>
      <c r="H558" s="427"/>
      <c r="J558" s="455"/>
      <c r="K558" s="427"/>
      <c r="L558" s="427"/>
      <c r="M558" s="427"/>
      <c r="N558" s="427"/>
      <c r="O558" s="427"/>
      <c r="R558" s="43"/>
      <c r="S558" s="455"/>
      <c r="T558" s="427"/>
      <c r="U558" s="427"/>
      <c r="V558" s="427"/>
      <c r="W558" s="427"/>
      <c r="X558" s="87" t="s">
        <v>1458</v>
      </c>
      <c r="Z558" s="455"/>
      <c r="AA558" s="427"/>
      <c r="AB558" s="82" t="s">
        <v>1464</v>
      </c>
      <c r="AC558" s="430"/>
      <c r="AD558" s="87" t="s">
        <v>461</v>
      </c>
      <c r="AE558" s="87" t="s">
        <v>461</v>
      </c>
    </row>
    <row r="559" spans="2:31" ht="23.1" customHeight="1" thickBot="1">
      <c r="B559" s="43"/>
      <c r="C559" s="232"/>
      <c r="D559" s="104"/>
      <c r="E559" s="104"/>
      <c r="F559" s="104"/>
      <c r="G559" s="104"/>
      <c r="H559" s="103"/>
      <c r="J559" s="232"/>
      <c r="K559" s="104"/>
      <c r="L559" s="104"/>
      <c r="M559" s="104"/>
      <c r="N559" s="104"/>
      <c r="O559" s="104"/>
      <c r="R559" s="43"/>
      <c r="S559" s="232"/>
      <c r="T559" s="104"/>
      <c r="U559" s="104"/>
      <c r="V559" s="104"/>
      <c r="W559" s="104"/>
      <c r="X559" s="103"/>
      <c r="Z559" s="232"/>
      <c r="AA559" s="104"/>
      <c r="AB559" s="104"/>
      <c r="AC559" s="104"/>
      <c r="AD559" s="104"/>
      <c r="AE559" s="104"/>
    </row>
    <row r="560" spans="2:31" ht="23.1" customHeight="1" thickBot="1">
      <c r="B560" s="42">
        <v>19</v>
      </c>
      <c r="C560" s="232"/>
      <c r="D560" s="104"/>
      <c r="E560" s="104"/>
      <c r="F560" s="104"/>
      <c r="G560" s="104"/>
      <c r="H560" s="103"/>
      <c r="J560" s="232"/>
      <c r="K560" s="104"/>
      <c r="L560" s="104"/>
      <c r="M560" s="104"/>
      <c r="N560" s="104"/>
      <c r="O560" s="104"/>
      <c r="R560" s="42">
        <v>19</v>
      </c>
      <c r="S560" s="232"/>
      <c r="T560" s="104"/>
      <c r="U560" s="104"/>
      <c r="V560" s="104"/>
      <c r="W560" s="104"/>
      <c r="X560" s="103"/>
      <c r="Z560" s="232"/>
      <c r="AA560" s="104"/>
      <c r="AB560" s="104"/>
      <c r="AC560" s="104"/>
      <c r="AD560" s="104"/>
      <c r="AE560" s="104"/>
    </row>
    <row r="561" spans="2:31" ht="23.1" customHeight="1">
      <c r="B561" s="43"/>
      <c r="C561" s="416" t="str">
        <f>C530</f>
        <v>KOMİTE 3-  GASTROİNTESTİNAL SİSTEM ve BAKTERİYOLOJİ</v>
      </c>
      <c r="D561" s="416"/>
      <c r="E561" s="416"/>
      <c r="F561" s="416"/>
      <c r="G561" s="416"/>
      <c r="H561" s="416"/>
      <c r="I561" s="68"/>
      <c r="J561" s="416" t="s">
        <v>423</v>
      </c>
      <c r="K561" s="416"/>
      <c r="L561" s="416"/>
      <c r="M561" s="416"/>
      <c r="N561" s="416"/>
      <c r="O561" s="416"/>
      <c r="R561" s="43"/>
      <c r="S561" s="416" t="str">
        <f>S530</f>
        <v>KOMİTE 3-  GASTROİNTESTİNAL SİSTEM ve BAKTERİYOLOJİ</v>
      </c>
      <c r="T561" s="416"/>
      <c r="U561" s="416"/>
      <c r="V561" s="416"/>
      <c r="W561" s="416"/>
      <c r="X561" s="416"/>
      <c r="Y561" s="68"/>
      <c r="Z561" s="416" t="s">
        <v>423</v>
      </c>
      <c r="AA561" s="416"/>
      <c r="AB561" s="416"/>
      <c r="AC561" s="416"/>
      <c r="AD561" s="416"/>
      <c r="AE561" s="416"/>
    </row>
    <row r="562" spans="2:31" ht="23.1" customHeight="1">
      <c r="B562" s="43"/>
      <c r="C562" s="66"/>
      <c r="D562" s="232"/>
      <c r="E562" s="233">
        <f>E531+1</f>
        <v>7</v>
      </c>
      <c r="F562" s="234" t="s">
        <v>150</v>
      </c>
      <c r="G562" s="104"/>
      <c r="H562" s="67"/>
      <c r="I562" s="68"/>
      <c r="J562" s="66"/>
      <c r="K562" s="232"/>
      <c r="L562" s="233">
        <f>L531+1</f>
        <v>6</v>
      </c>
      <c r="M562" s="234" t="s">
        <v>151</v>
      </c>
      <c r="N562" s="104"/>
      <c r="O562" s="67"/>
      <c r="R562" s="43"/>
      <c r="S562" s="66"/>
      <c r="T562" s="232"/>
      <c r="U562" s="233">
        <f>U531+1</f>
        <v>6</v>
      </c>
      <c r="V562" s="234" t="s">
        <v>150</v>
      </c>
      <c r="W562" s="104"/>
      <c r="X562" s="67"/>
      <c r="Y562" s="68"/>
      <c r="Z562" s="66"/>
      <c r="AA562" s="232"/>
      <c r="AB562" s="233">
        <f>AB531+1</f>
        <v>7</v>
      </c>
      <c r="AC562" s="234" t="s">
        <v>151</v>
      </c>
      <c r="AD562" s="104"/>
      <c r="AE562" s="67"/>
    </row>
    <row r="563" spans="2:31" ht="21" customHeight="1" thickBot="1">
      <c r="B563" s="43"/>
      <c r="C563" s="105"/>
      <c r="D563" s="106"/>
      <c r="E563" s="106" t="str">
        <f>E532:J532</f>
        <v>Komite sorumluları:</v>
      </c>
      <c r="F563" s="106" t="str">
        <f>F532:K532</f>
        <v>Dr. İlkay Çorumluoğlu</v>
      </c>
      <c r="G563" s="106" t="str">
        <f>G532:L532</f>
        <v xml:space="preserve">Dr. Sevinç Yanar </v>
      </c>
      <c r="H563" s="107"/>
      <c r="I563" s="65"/>
      <c r="J563" s="105"/>
      <c r="K563" s="106"/>
      <c r="L563" s="106" t="str">
        <f>L532:Q532</f>
        <v>Committee Chairman:</v>
      </c>
      <c r="M563" s="106" t="str">
        <f>M532:Q532</f>
        <v>Dr. A. Esin AKTAŞ</v>
      </c>
      <c r="N563" s="106" t="str">
        <f>N532:Q532</f>
        <v>Dr. Cemile BİÇER</v>
      </c>
      <c r="O563" s="107"/>
      <c r="P563" s="44"/>
      <c r="R563" s="43"/>
      <c r="S563" s="105"/>
      <c r="T563" s="106"/>
      <c r="U563" s="106" t="str">
        <f>U532:Z532</f>
        <v>Komite sorumluları:</v>
      </c>
      <c r="V563" s="106" t="str">
        <f>V532:AA532</f>
        <v>Dr. A. Esin AKTAŞ</v>
      </c>
      <c r="W563" s="106" t="str">
        <f>W532:AB532</f>
        <v>Dr. Cemile BİÇER</v>
      </c>
      <c r="X563" s="107"/>
      <c r="Y563" s="65"/>
      <c r="Z563" s="105"/>
      <c r="AA563" s="106"/>
      <c r="AB563" s="106" t="str">
        <f>AB532:AE532</f>
        <v>Committee Chairman:</v>
      </c>
      <c r="AC563" s="106" t="s">
        <v>2104</v>
      </c>
      <c r="AD563" s="106" t="s">
        <v>2105</v>
      </c>
      <c r="AE563" s="107"/>
    </row>
    <row r="564" spans="2:31" s="45" customFormat="1" ht="23.1" customHeight="1" thickBot="1">
      <c r="B564" s="43"/>
      <c r="C564" s="72"/>
      <c r="D564" s="73">
        <f>7+D533</f>
        <v>46034</v>
      </c>
      <c r="E564" s="73">
        <f>7+E533</f>
        <v>46035</v>
      </c>
      <c r="F564" s="73">
        <f>7+F533</f>
        <v>46036</v>
      </c>
      <c r="G564" s="73">
        <f>7+G533</f>
        <v>46037</v>
      </c>
      <c r="H564" s="73">
        <f>7+H533</f>
        <v>46038</v>
      </c>
      <c r="I564" s="74"/>
      <c r="J564" s="75"/>
      <c r="K564" s="76">
        <f>7+K533</f>
        <v>44578</v>
      </c>
      <c r="L564" s="76">
        <f>7+L533</f>
        <v>44579</v>
      </c>
      <c r="M564" s="76">
        <f>7+M533</f>
        <v>44580</v>
      </c>
      <c r="N564" s="76">
        <f>7+N533</f>
        <v>44581</v>
      </c>
      <c r="O564" s="76">
        <f>7+O533</f>
        <v>44582</v>
      </c>
      <c r="R564" s="43"/>
      <c r="S564" s="72"/>
      <c r="T564" s="73">
        <f>7+T533</f>
        <v>44578</v>
      </c>
      <c r="U564" s="73">
        <f>7+U533</f>
        <v>44579</v>
      </c>
      <c r="V564" s="73">
        <f>7+V533</f>
        <v>44580</v>
      </c>
      <c r="W564" s="73">
        <f>7+W533</f>
        <v>44581</v>
      </c>
      <c r="X564" s="73">
        <f>7+X533</f>
        <v>44582</v>
      </c>
      <c r="Y564" s="74"/>
      <c r="Z564" s="75"/>
      <c r="AA564" s="76" t="s">
        <v>1956</v>
      </c>
      <c r="AB564" s="76" t="s">
        <v>1957</v>
      </c>
      <c r="AC564" s="76" t="s">
        <v>1958</v>
      </c>
      <c r="AD564" s="76" t="s">
        <v>1959</v>
      </c>
      <c r="AE564" s="76" t="s">
        <v>1960</v>
      </c>
    </row>
    <row r="565" spans="2:31" ht="23.1" customHeight="1" thickBot="1">
      <c r="B565" s="43"/>
      <c r="C565" s="455" t="s">
        <v>155</v>
      </c>
      <c r="D565" s="420" t="s">
        <v>892</v>
      </c>
      <c r="E565" s="420" t="s">
        <v>892</v>
      </c>
      <c r="F565" s="420" t="s">
        <v>892</v>
      </c>
      <c r="G565" s="484" t="s">
        <v>788</v>
      </c>
      <c r="H565" s="460" t="s">
        <v>852</v>
      </c>
      <c r="J565" s="455" t="s">
        <v>155</v>
      </c>
      <c r="K565" s="427" t="s">
        <v>990</v>
      </c>
      <c r="L565" s="427" t="s">
        <v>990</v>
      </c>
      <c r="M565" s="427" t="s">
        <v>990</v>
      </c>
      <c r="N565" s="427" t="s">
        <v>990</v>
      </c>
      <c r="O565" s="427"/>
      <c r="R565" s="43"/>
      <c r="S565" s="455" t="s">
        <v>155</v>
      </c>
      <c r="T565" s="420" t="s">
        <v>892</v>
      </c>
      <c r="U565" s="420" t="s">
        <v>892</v>
      </c>
      <c r="V565" s="420" t="s">
        <v>892</v>
      </c>
      <c r="W565" s="427" t="s">
        <v>892</v>
      </c>
      <c r="X565" s="427"/>
      <c r="Z565" s="455" t="s">
        <v>155</v>
      </c>
      <c r="AA565" s="427" t="s">
        <v>990</v>
      </c>
      <c r="AB565" s="427" t="s">
        <v>990</v>
      </c>
      <c r="AC565" s="477" t="s">
        <v>990</v>
      </c>
      <c r="AD565" s="484" t="s">
        <v>1875</v>
      </c>
      <c r="AE565" s="460" t="s">
        <v>852</v>
      </c>
    </row>
    <row r="566" spans="2:31" ht="23.1" customHeight="1" thickBot="1">
      <c r="B566" s="43"/>
      <c r="C566" s="455" t="s">
        <v>155</v>
      </c>
      <c r="D566" s="421"/>
      <c r="E566" s="421"/>
      <c r="F566" s="421"/>
      <c r="G566" s="485"/>
      <c r="H566" s="495"/>
      <c r="J566" s="455" t="s">
        <v>155</v>
      </c>
      <c r="K566" s="427"/>
      <c r="L566" s="427"/>
      <c r="M566" s="427"/>
      <c r="N566" s="427"/>
      <c r="O566" s="427"/>
      <c r="R566" s="43"/>
      <c r="S566" s="455" t="s">
        <v>155</v>
      </c>
      <c r="T566" s="421"/>
      <c r="U566" s="421"/>
      <c r="V566" s="421"/>
      <c r="W566" s="427"/>
      <c r="X566" s="427"/>
      <c r="Z566" s="455" t="s">
        <v>155</v>
      </c>
      <c r="AA566" s="427"/>
      <c r="AB566" s="427"/>
      <c r="AC566" s="478"/>
      <c r="AD566" s="516"/>
      <c r="AE566" s="495"/>
    </row>
    <row r="567" spans="2:31" ht="23.1" customHeight="1" thickBot="1">
      <c r="B567" s="43"/>
      <c r="C567" s="455"/>
      <c r="D567" s="422"/>
      <c r="E567" s="422"/>
      <c r="F567" s="422"/>
      <c r="G567" s="485"/>
      <c r="H567" s="495"/>
      <c r="J567" s="455"/>
      <c r="K567" s="427"/>
      <c r="L567" s="427"/>
      <c r="M567" s="427"/>
      <c r="N567" s="427"/>
      <c r="O567" s="427"/>
      <c r="R567" s="43"/>
      <c r="S567" s="455"/>
      <c r="T567" s="422"/>
      <c r="U567" s="422"/>
      <c r="V567" s="422"/>
      <c r="W567" s="427"/>
      <c r="X567" s="427"/>
      <c r="Z567" s="455"/>
      <c r="AA567" s="427"/>
      <c r="AB567" s="427"/>
      <c r="AC567" s="479"/>
      <c r="AD567" s="516"/>
      <c r="AE567" s="495"/>
    </row>
    <row r="568" spans="2:31" ht="23.1" customHeight="1" thickBot="1">
      <c r="B568" s="43"/>
      <c r="C568" s="455" t="s">
        <v>165</v>
      </c>
      <c r="D568" s="420" t="s">
        <v>892</v>
      </c>
      <c r="E568" s="420" t="s">
        <v>892</v>
      </c>
      <c r="F568" s="435" t="s">
        <v>1764</v>
      </c>
      <c r="G568" s="485"/>
      <c r="H568" s="495"/>
      <c r="J568" s="455" t="s">
        <v>165</v>
      </c>
      <c r="K568" s="427" t="s">
        <v>990</v>
      </c>
      <c r="L568" s="427" t="s">
        <v>990</v>
      </c>
      <c r="M568" s="427" t="s">
        <v>990</v>
      </c>
      <c r="N568" s="442" t="s">
        <v>315</v>
      </c>
      <c r="O568" s="427"/>
      <c r="R568" s="43"/>
      <c r="S568" s="455" t="s">
        <v>165</v>
      </c>
      <c r="T568" s="420" t="s">
        <v>892</v>
      </c>
      <c r="U568" s="420" t="s">
        <v>892</v>
      </c>
      <c r="V568" s="420" t="s">
        <v>892</v>
      </c>
      <c r="W568" s="442" t="s">
        <v>314</v>
      </c>
      <c r="X568" s="427"/>
      <c r="Z568" s="455" t="s">
        <v>165</v>
      </c>
      <c r="AA568" s="427" t="s">
        <v>990</v>
      </c>
      <c r="AB568" s="435" t="s">
        <v>1762</v>
      </c>
      <c r="AC568" s="477" t="s">
        <v>990</v>
      </c>
      <c r="AD568" s="516"/>
      <c r="AE568" s="495"/>
    </row>
    <row r="569" spans="2:31" ht="23.1" customHeight="1" thickBot="1">
      <c r="B569" s="43"/>
      <c r="C569" s="455"/>
      <c r="D569" s="421"/>
      <c r="E569" s="421"/>
      <c r="F569" s="453"/>
      <c r="G569" s="485"/>
      <c r="H569" s="495"/>
      <c r="J569" s="455"/>
      <c r="K569" s="427"/>
      <c r="L569" s="427"/>
      <c r="M569" s="427"/>
      <c r="N569" s="442"/>
      <c r="O569" s="427"/>
      <c r="R569" s="43"/>
      <c r="S569" s="455"/>
      <c r="T569" s="421"/>
      <c r="U569" s="421"/>
      <c r="V569" s="421"/>
      <c r="W569" s="442"/>
      <c r="X569" s="427"/>
      <c r="Z569" s="455"/>
      <c r="AA569" s="427"/>
      <c r="AB569" s="453"/>
      <c r="AC569" s="478"/>
      <c r="AD569" s="516"/>
      <c r="AE569" s="495"/>
    </row>
    <row r="570" spans="2:31" ht="23.1" customHeight="1" thickBot="1">
      <c r="B570" s="43"/>
      <c r="C570" s="455"/>
      <c r="D570" s="422"/>
      <c r="E570" s="422"/>
      <c r="F570" s="453"/>
      <c r="G570" s="485"/>
      <c r="H570" s="495"/>
      <c r="J570" s="455"/>
      <c r="K570" s="427"/>
      <c r="L570" s="427"/>
      <c r="M570" s="427"/>
      <c r="N570" s="442"/>
      <c r="O570" s="427"/>
      <c r="R570" s="43"/>
      <c r="S570" s="455"/>
      <c r="T570" s="422"/>
      <c r="U570" s="422"/>
      <c r="V570" s="422"/>
      <c r="W570" s="442"/>
      <c r="X570" s="427"/>
      <c r="Z570" s="455"/>
      <c r="AA570" s="427"/>
      <c r="AB570" s="453"/>
      <c r="AC570" s="479"/>
      <c r="AD570" s="516"/>
      <c r="AE570" s="495"/>
    </row>
    <row r="571" spans="2:31" ht="23.1" customHeight="1" thickBot="1">
      <c r="B571" s="43"/>
      <c r="C571" s="455" t="s">
        <v>168</v>
      </c>
      <c r="D571" s="420" t="s">
        <v>892</v>
      </c>
      <c r="E571" s="420" t="s">
        <v>892</v>
      </c>
      <c r="F571" s="453"/>
      <c r="G571" s="485"/>
      <c r="H571" s="495"/>
      <c r="J571" s="455" t="s">
        <v>168</v>
      </c>
      <c r="K571" s="427" t="s">
        <v>990</v>
      </c>
      <c r="L571" s="427" t="s">
        <v>990</v>
      </c>
      <c r="M571" s="427" t="s">
        <v>990</v>
      </c>
      <c r="N571" s="442"/>
      <c r="O571" s="135"/>
      <c r="R571" s="43"/>
      <c r="S571" s="455" t="s">
        <v>168</v>
      </c>
      <c r="T571" s="420" t="s">
        <v>892</v>
      </c>
      <c r="U571" s="420" t="s">
        <v>892</v>
      </c>
      <c r="V571" s="420" t="s">
        <v>892</v>
      </c>
      <c r="W571" s="442"/>
      <c r="X571" s="427"/>
      <c r="Z571" s="455" t="s">
        <v>168</v>
      </c>
      <c r="AA571" s="427" t="s">
        <v>990</v>
      </c>
      <c r="AB571" s="453"/>
      <c r="AC571" s="477" t="s">
        <v>990</v>
      </c>
      <c r="AD571" s="516"/>
      <c r="AE571" s="495"/>
    </row>
    <row r="572" spans="2:31" ht="23.1" customHeight="1" thickBot="1">
      <c r="B572" s="43"/>
      <c r="C572" s="455"/>
      <c r="D572" s="421"/>
      <c r="E572" s="421"/>
      <c r="F572" s="453"/>
      <c r="G572" s="485"/>
      <c r="H572" s="495"/>
      <c r="J572" s="455"/>
      <c r="K572" s="427"/>
      <c r="L572" s="427"/>
      <c r="M572" s="427"/>
      <c r="N572" s="442"/>
      <c r="O572" s="136"/>
      <c r="R572" s="43"/>
      <c r="S572" s="455"/>
      <c r="T572" s="421"/>
      <c r="U572" s="421"/>
      <c r="V572" s="421"/>
      <c r="W572" s="442"/>
      <c r="X572" s="427"/>
      <c r="Z572" s="455"/>
      <c r="AA572" s="427"/>
      <c r="AB572" s="453"/>
      <c r="AC572" s="478"/>
      <c r="AD572" s="516"/>
      <c r="AE572" s="495"/>
    </row>
    <row r="573" spans="2:31" ht="23.1" customHeight="1" thickBot="1">
      <c r="B573" s="43"/>
      <c r="C573" s="455"/>
      <c r="D573" s="422"/>
      <c r="E573" s="422"/>
      <c r="F573" s="453"/>
      <c r="G573" s="485"/>
      <c r="H573" s="495"/>
      <c r="J573" s="455"/>
      <c r="K573" s="427"/>
      <c r="L573" s="427"/>
      <c r="M573" s="427"/>
      <c r="N573" s="442"/>
      <c r="O573" s="134"/>
      <c r="R573" s="43"/>
      <c r="S573" s="455"/>
      <c r="T573" s="422"/>
      <c r="U573" s="422"/>
      <c r="V573" s="422"/>
      <c r="W573" s="442"/>
      <c r="X573" s="427"/>
      <c r="Z573" s="455"/>
      <c r="AA573" s="427"/>
      <c r="AB573" s="453"/>
      <c r="AC573" s="479"/>
      <c r="AD573" s="516"/>
      <c r="AE573" s="495"/>
    </row>
    <row r="574" spans="2:31" ht="23.1" customHeight="1" thickBot="1">
      <c r="B574" s="43"/>
      <c r="C574" s="455" t="s">
        <v>180</v>
      </c>
      <c r="D574" s="420" t="s">
        <v>892</v>
      </c>
      <c r="E574" s="420" t="s">
        <v>892</v>
      </c>
      <c r="F574" s="453"/>
      <c r="G574" s="485"/>
      <c r="H574" s="495"/>
      <c r="J574" s="455" t="s">
        <v>180</v>
      </c>
      <c r="K574" s="427" t="s">
        <v>990</v>
      </c>
      <c r="L574" s="427" t="s">
        <v>990</v>
      </c>
      <c r="M574" s="427" t="s">
        <v>990</v>
      </c>
      <c r="N574" s="442"/>
      <c r="O574" s="135"/>
      <c r="R574" s="43"/>
      <c r="S574" s="455" t="s">
        <v>180</v>
      </c>
      <c r="T574" s="420" t="s">
        <v>892</v>
      </c>
      <c r="U574" s="420" t="s">
        <v>892</v>
      </c>
      <c r="V574" s="420" t="s">
        <v>892</v>
      </c>
      <c r="W574" s="442"/>
      <c r="X574" s="427"/>
      <c r="Z574" s="455" t="s">
        <v>180</v>
      </c>
      <c r="AA574" s="427" t="s">
        <v>990</v>
      </c>
      <c r="AB574" s="453"/>
      <c r="AC574" s="477" t="s">
        <v>990</v>
      </c>
      <c r="AD574" s="516"/>
      <c r="AE574" s="495"/>
    </row>
    <row r="575" spans="2:31" ht="23.1" customHeight="1" thickBot="1">
      <c r="B575" s="43"/>
      <c r="C575" s="455"/>
      <c r="D575" s="421"/>
      <c r="E575" s="421"/>
      <c r="F575" s="453"/>
      <c r="G575" s="485"/>
      <c r="H575" s="495"/>
      <c r="J575" s="455"/>
      <c r="K575" s="427"/>
      <c r="L575" s="427"/>
      <c r="M575" s="427"/>
      <c r="N575" s="442"/>
      <c r="O575" s="136"/>
      <c r="R575" s="43"/>
      <c r="S575" s="455"/>
      <c r="T575" s="421"/>
      <c r="U575" s="421"/>
      <c r="V575" s="421"/>
      <c r="W575" s="442"/>
      <c r="X575" s="427"/>
      <c r="Z575" s="455"/>
      <c r="AA575" s="427"/>
      <c r="AB575" s="453"/>
      <c r="AC575" s="478"/>
      <c r="AD575" s="516"/>
      <c r="AE575" s="495"/>
    </row>
    <row r="576" spans="2:31" ht="23.1" customHeight="1" thickBot="1">
      <c r="B576" s="43"/>
      <c r="C576" s="455"/>
      <c r="D576" s="422"/>
      <c r="E576" s="422"/>
      <c r="F576" s="454"/>
      <c r="G576" s="486"/>
      <c r="H576" s="495"/>
      <c r="J576" s="455"/>
      <c r="K576" s="427"/>
      <c r="L576" s="427"/>
      <c r="M576" s="427"/>
      <c r="N576" s="442"/>
      <c r="O576" s="134"/>
      <c r="R576" s="43"/>
      <c r="S576" s="455"/>
      <c r="T576" s="422"/>
      <c r="U576" s="422"/>
      <c r="V576" s="422"/>
      <c r="W576" s="442"/>
      <c r="X576" s="427"/>
      <c r="Z576" s="455"/>
      <c r="AA576" s="427"/>
      <c r="AB576" s="454"/>
      <c r="AC576" s="479"/>
      <c r="AD576" s="517"/>
      <c r="AE576" s="500"/>
    </row>
    <row r="577" spans="2:31" s="44" customFormat="1" ht="23.1" customHeight="1" thickBot="1">
      <c r="B577" s="43"/>
      <c r="C577" s="224" t="s">
        <v>185</v>
      </c>
      <c r="D577" s="225" t="s">
        <v>186</v>
      </c>
      <c r="E577" s="66" t="s">
        <v>186</v>
      </c>
      <c r="F577" s="225" t="s">
        <v>186</v>
      </c>
      <c r="G577" s="118" t="s">
        <v>186</v>
      </c>
      <c r="H577" s="221" t="s">
        <v>186</v>
      </c>
      <c r="I577" s="74"/>
      <c r="J577" s="224" t="s">
        <v>185</v>
      </c>
      <c r="K577" s="225" t="s">
        <v>187</v>
      </c>
      <c r="L577" s="137" t="s">
        <v>187</v>
      </c>
      <c r="M577" s="224" t="s">
        <v>187</v>
      </c>
      <c r="N577" s="221" t="s">
        <v>187</v>
      </c>
      <c r="O577" s="221" t="s">
        <v>187</v>
      </c>
      <c r="R577" s="43"/>
      <c r="S577" s="224" t="s">
        <v>185</v>
      </c>
      <c r="T577" s="225" t="s">
        <v>186</v>
      </c>
      <c r="U577" s="66" t="s">
        <v>186</v>
      </c>
      <c r="V577" s="225" t="s">
        <v>186</v>
      </c>
      <c r="W577" s="225" t="s">
        <v>186</v>
      </c>
      <c r="X577" s="221" t="s">
        <v>186</v>
      </c>
      <c r="Y577" s="74"/>
      <c r="Z577" s="224" t="s">
        <v>185</v>
      </c>
      <c r="AA577" s="225" t="s">
        <v>187</v>
      </c>
      <c r="AB577" s="137" t="s">
        <v>187</v>
      </c>
      <c r="AC577" s="224" t="s">
        <v>187</v>
      </c>
      <c r="AD577" s="221" t="s">
        <v>187</v>
      </c>
      <c r="AE577" s="221" t="s">
        <v>187</v>
      </c>
    </row>
    <row r="578" spans="2:31" ht="23.1" customHeight="1" thickBot="1">
      <c r="B578" s="43"/>
      <c r="C578" s="455" t="s">
        <v>188</v>
      </c>
      <c r="D578" s="420" t="s">
        <v>892</v>
      </c>
      <c r="E578" s="420" t="s">
        <v>892</v>
      </c>
      <c r="F578" s="435" t="s">
        <v>1764</v>
      </c>
      <c r="G578" s="464" t="s">
        <v>1688</v>
      </c>
      <c r="H578" s="427" t="s">
        <v>892</v>
      </c>
      <c r="J578" s="455" t="s">
        <v>188</v>
      </c>
      <c r="K578" s="427" t="s">
        <v>990</v>
      </c>
      <c r="L578" s="427" t="s">
        <v>990</v>
      </c>
      <c r="M578" s="427" t="s">
        <v>990</v>
      </c>
      <c r="N578" s="427"/>
      <c r="O578" s="427"/>
      <c r="R578" s="43"/>
      <c r="S578" s="455" t="s">
        <v>188</v>
      </c>
      <c r="T578" s="420" t="s">
        <v>892</v>
      </c>
      <c r="U578" s="420" t="s">
        <v>892</v>
      </c>
      <c r="V578" s="427" t="s">
        <v>892</v>
      </c>
      <c r="W578" s="427"/>
      <c r="X578" s="427"/>
      <c r="Z578" s="455" t="s">
        <v>188</v>
      </c>
      <c r="AA578" s="427" t="s">
        <v>990</v>
      </c>
      <c r="AB578" s="435" t="s">
        <v>1762</v>
      </c>
      <c r="AC578" s="420" t="s">
        <v>990</v>
      </c>
      <c r="AD578" s="438" t="s">
        <v>1680</v>
      </c>
      <c r="AE578" s="420" t="s">
        <v>990</v>
      </c>
    </row>
    <row r="579" spans="2:31" ht="23.1" customHeight="1" thickBot="1">
      <c r="B579" s="43"/>
      <c r="C579" s="455"/>
      <c r="D579" s="421"/>
      <c r="E579" s="421"/>
      <c r="F579" s="453"/>
      <c r="G579" s="465"/>
      <c r="H579" s="427"/>
      <c r="J579" s="455"/>
      <c r="K579" s="427"/>
      <c r="L579" s="427"/>
      <c r="M579" s="427"/>
      <c r="N579" s="427"/>
      <c r="O579" s="427"/>
      <c r="R579" s="43"/>
      <c r="S579" s="455"/>
      <c r="T579" s="421"/>
      <c r="U579" s="421"/>
      <c r="V579" s="427"/>
      <c r="W579" s="427"/>
      <c r="X579" s="427"/>
      <c r="Z579" s="455"/>
      <c r="AA579" s="427"/>
      <c r="AB579" s="453"/>
      <c r="AC579" s="421"/>
      <c r="AD579" s="439"/>
      <c r="AE579" s="421"/>
    </row>
    <row r="580" spans="2:31" ht="23.1" customHeight="1" thickBot="1">
      <c r="B580" s="43"/>
      <c r="C580" s="455"/>
      <c r="D580" s="422"/>
      <c r="E580" s="422"/>
      <c r="F580" s="453"/>
      <c r="G580" s="465"/>
      <c r="H580" s="427"/>
      <c r="J580" s="455"/>
      <c r="K580" s="427"/>
      <c r="L580" s="427"/>
      <c r="M580" s="427"/>
      <c r="N580" s="427"/>
      <c r="O580" s="427"/>
      <c r="R580" s="43"/>
      <c r="S580" s="455"/>
      <c r="T580" s="422"/>
      <c r="U580" s="422"/>
      <c r="V580" s="427"/>
      <c r="W580" s="427"/>
      <c r="X580" s="427"/>
      <c r="Z580" s="455"/>
      <c r="AA580" s="427"/>
      <c r="AB580" s="453"/>
      <c r="AC580" s="422"/>
      <c r="AD580" s="440"/>
      <c r="AE580" s="422"/>
    </row>
    <row r="581" spans="2:31" ht="23.1" customHeight="1" thickBot="1">
      <c r="B581" s="43"/>
      <c r="C581" s="455" t="s">
        <v>200</v>
      </c>
      <c r="D581" s="420" t="s">
        <v>892</v>
      </c>
      <c r="E581" s="420" t="s">
        <v>892</v>
      </c>
      <c r="F581" s="453"/>
      <c r="G581" s="464" t="s">
        <v>1688</v>
      </c>
      <c r="H581" s="427" t="s">
        <v>892</v>
      </c>
      <c r="J581" s="455" t="s">
        <v>200</v>
      </c>
      <c r="K581" s="427" t="s">
        <v>990</v>
      </c>
      <c r="L581" s="427" t="s">
        <v>990</v>
      </c>
      <c r="M581" s="427" t="s">
        <v>990</v>
      </c>
      <c r="N581" s="427"/>
      <c r="O581" s="427"/>
      <c r="R581" s="43"/>
      <c r="S581" s="455" t="s">
        <v>200</v>
      </c>
      <c r="T581" s="420" t="s">
        <v>892</v>
      </c>
      <c r="U581" s="420" t="s">
        <v>892</v>
      </c>
      <c r="V581" s="427" t="s">
        <v>892</v>
      </c>
      <c r="W581" s="427"/>
      <c r="X581" s="427"/>
      <c r="Z581" s="455" t="s">
        <v>200</v>
      </c>
      <c r="AA581" s="427" t="s">
        <v>990</v>
      </c>
      <c r="AB581" s="453"/>
      <c r="AC581" s="420" t="s">
        <v>990</v>
      </c>
      <c r="AD581" s="438" t="s">
        <v>1680</v>
      </c>
      <c r="AE581" s="420" t="s">
        <v>990</v>
      </c>
    </row>
    <row r="582" spans="2:31" ht="23.1" customHeight="1" thickBot="1">
      <c r="B582" s="43"/>
      <c r="C582" s="455"/>
      <c r="D582" s="421"/>
      <c r="E582" s="421"/>
      <c r="F582" s="453"/>
      <c r="G582" s="465"/>
      <c r="H582" s="427"/>
      <c r="J582" s="455"/>
      <c r="K582" s="427"/>
      <c r="L582" s="427"/>
      <c r="M582" s="427"/>
      <c r="N582" s="427"/>
      <c r="O582" s="427"/>
      <c r="R582" s="43"/>
      <c r="S582" s="455"/>
      <c r="T582" s="421"/>
      <c r="U582" s="421"/>
      <c r="V582" s="427"/>
      <c r="W582" s="427"/>
      <c r="X582" s="427"/>
      <c r="Z582" s="455"/>
      <c r="AA582" s="427"/>
      <c r="AB582" s="453"/>
      <c r="AC582" s="421"/>
      <c r="AD582" s="439"/>
      <c r="AE582" s="421"/>
    </row>
    <row r="583" spans="2:31" ht="23.1" customHeight="1" thickBot="1">
      <c r="B583" s="43"/>
      <c r="C583" s="455"/>
      <c r="D583" s="422"/>
      <c r="E583" s="422"/>
      <c r="F583" s="453"/>
      <c r="G583" s="465"/>
      <c r="H583" s="427"/>
      <c r="J583" s="455"/>
      <c r="K583" s="427"/>
      <c r="L583" s="427"/>
      <c r="M583" s="427"/>
      <c r="N583" s="427"/>
      <c r="O583" s="427"/>
      <c r="R583" s="43"/>
      <c r="S583" s="455"/>
      <c r="T583" s="422"/>
      <c r="U583" s="422"/>
      <c r="V583" s="427"/>
      <c r="W583" s="427"/>
      <c r="X583" s="427"/>
      <c r="Z583" s="455"/>
      <c r="AA583" s="427"/>
      <c r="AB583" s="453"/>
      <c r="AC583" s="422"/>
      <c r="AD583" s="440"/>
      <c r="AE583" s="422"/>
    </row>
    <row r="584" spans="2:31" ht="23.1" customHeight="1" thickBot="1">
      <c r="B584" s="43"/>
      <c r="C584" s="455" t="s">
        <v>201</v>
      </c>
      <c r="D584" s="420" t="s">
        <v>892</v>
      </c>
      <c r="E584" s="420" t="s">
        <v>892</v>
      </c>
      <c r="F584" s="453"/>
      <c r="G584" s="427" t="s">
        <v>892</v>
      </c>
      <c r="H584" s="427" t="s">
        <v>892</v>
      </c>
      <c r="J584" s="455" t="s">
        <v>201</v>
      </c>
      <c r="K584" s="427" t="s">
        <v>990</v>
      </c>
      <c r="L584" s="427" t="s">
        <v>990</v>
      </c>
      <c r="M584" s="427" t="s">
        <v>990</v>
      </c>
      <c r="N584" s="427"/>
      <c r="O584" s="427"/>
      <c r="R584" s="43"/>
      <c r="S584" s="455" t="s">
        <v>201</v>
      </c>
      <c r="T584" s="420" t="s">
        <v>892</v>
      </c>
      <c r="U584" s="420" t="s">
        <v>892</v>
      </c>
      <c r="V584" s="427" t="s">
        <v>892</v>
      </c>
      <c r="W584" s="427"/>
      <c r="X584" s="427"/>
      <c r="Z584" s="455" t="s">
        <v>201</v>
      </c>
      <c r="AA584" s="427" t="s">
        <v>990</v>
      </c>
      <c r="AB584" s="453"/>
      <c r="AC584" s="420" t="s">
        <v>990</v>
      </c>
      <c r="AD584" s="420" t="s">
        <v>990</v>
      </c>
      <c r="AE584" s="420" t="s">
        <v>990</v>
      </c>
    </row>
    <row r="585" spans="2:31" ht="23.1" customHeight="1" thickBot="1">
      <c r="B585" s="43"/>
      <c r="C585" s="455"/>
      <c r="D585" s="421"/>
      <c r="E585" s="421"/>
      <c r="F585" s="453"/>
      <c r="G585" s="427"/>
      <c r="H585" s="427"/>
      <c r="J585" s="455"/>
      <c r="K585" s="427"/>
      <c r="L585" s="427"/>
      <c r="M585" s="427"/>
      <c r="N585" s="427"/>
      <c r="O585" s="427"/>
      <c r="R585" s="43"/>
      <c r="S585" s="455"/>
      <c r="T585" s="421"/>
      <c r="U585" s="421"/>
      <c r="V585" s="427"/>
      <c r="W585" s="427"/>
      <c r="X585" s="427"/>
      <c r="Z585" s="455"/>
      <c r="AA585" s="427"/>
      <c r="AB585" s="453"/>
      <c r="AC585" s="421"/>
      <c r="AD585" s="421"/>
      <c r="AE585" s="421"/>
    </row>
    <row r="586" spans="2:31" ht="23.1" customHeight="1" thickBot="1">
      <c r="B586" s="43"/>
      <c r="C586" s="455"/>
      <c r="D586" s="422"/>
      <c r="E586" s="422"/>
      <c r="F586" s="454"/>
      <c r="G586" s="427"/>
      <c r="H586" s="427"/>
      <c r="J586" s="455"/>
      <c r="K586" s="427"/>
      <c r="L586" s="427"/>
      <c r="M586" s="427"/>
      <c r="N586" s="427"/>
      <c r="O586" s="427"/>
      <c r="R586" s="43"/>
      <c r="S586" s="455"/>
      <c r="T586" s="422"/>
      <c r="U586" s="422"/>
      <c r="V586" s="427"/>
      <c r="W586" s="427"/>
      <c r="X586" s="427"/>
      <c r="Z586" s="455"/>
      <c r="AA586" s="427"/>
      <c r="AB586" s="454"/>
      <c r="AC586" s="422"/>
      <c r="AD586" s="422"/>
      <c r="AE586" s="422"/>
    </row>
    <row r="587" spans="2:31" ht="23.1" customHeight="1" thickBot="1">
      <c r="B587" s="43"/>
      <c r="C587" s="455" t="s">
        <v>206</v>
      </c>
      <c r="D587" s="420" t="s">
        <v>892</v>
      </c>
      <c r="E587" s="420" t="s">
        <v>892</v>
      </c>
      <c r="F587" s="420" t="s">
        <v>892</v>
      </c>
      <c r="G587" s="427" t="s">
        <v>892</v>
      </c>
      <c r="H587" s="427" t="s">
        <v>892</v>
      </c>
      <c r="J587" s="455" t="s">
        <v>206</v>
      </c>
      <c r="K587" s="427" t="s">
        <v>990</v>
      </c>
      <c r="L587" s="427" t="s">
        <v>990</v>
      </c>
      <c r="M587" s="427" t="s">
        <v>990</v>
      </c>
      <c r="N587" s="427"/>
      <c r="O587" s="427"/>
      <c r="R587" s="43"/>
      <c r="S587" s="455" t="s">
        <v>206</v>
      </c>
      <c r="T587" s="420" t="s">
        <v>892</v>
      </c>
      <c r="U587" s="420" t="s">
        <v>892</v>
      </c>
      <c r="V587" s="427" t="s">
        <v>892</v>
      </c>
      <c r="W587" s="427"/>
      <c r="X587" s="427"/>
      <c r="Z587" s="455" t="s">
        <v>206</v>
      </c>
      <c r="AA587" s="427" t="s">
        <v>990</v>
      </c>
      <c r="AB587" s="427" t="s">
        <v>990</v>
      </c>
      <c r="AC587" s="420" t="s">
        <v>990</v>
      </c>
      <c r="AD587" s="420" t="s">
        <v>990</v>
      </c>
      <c r="AE587" s="420" t="s">
        <v>990</v>
      </c>
    </row>
    <row r="588" spans="2:31" ht="23.1" customHeight="1" thickBot="1">
      <c r="B588" s="43"/>
      <c r="C588" s="455"/>
      <c r="D588" s="421"/>
      <c r="E588" s="421"/>
      <c r="F588" s="421"/>
      <c r="G588" s="427"/>
      <c r="H588" s="427"/>
      <c r="J588" s="455"/>
      <c r="K588" s="427"/>
      <c r="L588" s="427"/>
      <c r="M588" s="427"/>
      <c r="N588" s="427"/>
      <c r="O588" s="427"/>
      <c r="R588" s="43"/>
      <c r="S588" s="455"/>
      <c r="T588" s="421"/>
      <c r="U588" s="421"/>
      <c r="V588" s="427"/>
      <c r="W588" s="427"/>
      <c r="X588" s="427"/>
      <c r="Z588" s="455"/>
      <c r="AA588" s="427"/>
      <c r="AB588" s="427"/>
      <c r="AC588" s="421"/>
      <c r="AD588" s="421"/>
      <c r="AE588" s="421"/>
    </row>
    <row r="589" spans="2:31" ht="23.1" customHeight="1" thickBot="1">
      <c r="B589" s="43"/>
      <c r="C589" s="455"/>
      <c r="D589" s="422"/>
      <c r="E589" s="422"/>
      <c r="F589" s="422"/>
      <c r="G589" s="427"/>
      <c r="H589" s="427"/>
      <c r="J589" s="455"/>
      <c r="K589" s="427"/>
      <c r="L589" s="427"/>
      <c r="M589" s="427"/>
      <c r="N589" s="427"/>
      <c r="O589" s="427"/>
      <c r="R589" s="43"/>
      <c r="S589" s="455"/>
      <c r="T589" s="422"/>
      <c r="U589" s="422"/>
      <c r="V589" s="427"/>
      <c r="W589" s="427"/>
      <c r="X589" s="427"/>
      <c r="Z589" s="455"/>
      <c r="AA589" s="427"/>
      <c r="AB589" s="427"/>
      <c r="AC589" s="422"/>
      <c r="AD589" s="422"/>
      <c r="AE589" s="422"/>
    </row>
    <row r="590" spans="2:31" ht="23.1" customHeight="1" thickBot="1">
      <c r="B590" s="43"/>
      <c r="C590" s="232"/>
      <c r="D590" s="104"/>
      <c r="E590" s="104"/>
      <c r="F590" s="104"/>
      <c r="G590" s="104"/>
      <c r="H590" s="103"/>
      <c r="J590" s="232"/>
      <c r="K590" s="104"/>
      <c r="L590" s="104"/>
      <c r="M590" s="104"/>
      <c r="O590" s="104"/>
      <c r="R590" s="43"/>
      <c r="S590" s="232"/>
      <c r="T590" s="104"/>
      <c r="U590" s="104"/>
      <c r="V590" s="104"/>
      <c r="W590" s="104"/>
      <c r="X590" s="103"/>
      <c r="Z590" s="232"/>
      <c r="AA590" s="104"/>
      <c r="AB590" s="104"/>
      <c r="AC590" s="104"/>
      <c r="AE590" s="104"/>
    </row>
    <row r="591" spans="2:31" ht="23.1" customHeight="1" thickBot="1">
      <c r="B591" s="42">
        <v>20</v>
      </c>
      <c r="C591" s="232"/>
      <c r="D591" s="104"/>
      <c r="E591" s="104"/>
      <c r="F591" s="104"/>
      <c r="G591" s="104"/>
      <c r="H591" s="103"/>
      <c r="J591" s="232"/>
      <c r="K591" s="104"/>
      <c r="L591" s="104"/>
      <c r="M591" s="104"/>
      <c r="N591" s="104"/>
      <c r="O591" s="104"/>
      <c r="R591" s="42">
        <v>20</v>
      </c>
      <c r="S591" s="232"/>
      <c r="T591" s="104"/>
      <c r="U591" s="104"/>
      <c r="V591" s="104"/>
      <c r="W591" s="104"/>
      <c r="X591" s="103"/>
      <c r="Z591" s="232"/>
      <c r="AA591" s="104"/>
      <c r="AB591" s="104"/>
      <c r="AC591" s="104"/>
      <c r="AD591" s="104"/>
      <c r="AE591" s="104"/>
    </row>
    <row r="592" spans="2:31" ht="23.1" customHeight="1">
      <c r="B592" s="43"/>
      <c r="C592" s="417" t="s">
        <v>578</v>
      </c>
      <c r="D592" s="417"/>
      <c r="E592" s="417"/>
      <c r="F592" s="417"/>
      <c r="G592" s="417"/>
      <c r="H592" s="417"/>
      <c r="I592" s="68"/>
      <c r="J592" s="417" t="s">
        <v>579</v>
      </c>
      <c r="K592" s="417"/>
      <c r="L592" s="417"/>
      <c r="M592" s="417"/>
      <c r="N592" s="417"/>
      <c r="O592" s="417"/>
      <c r="R592" s="43"/>
      <c r="S592" s="417" t="s">
        <v>578</v>
      </c>
      <c r="T592" s="417"/>
      <c r="U592" s="417"/>
      <c r="V592" s="417"/>
      <c r="W592" s="417"/>
      <c r="X592" s="417"/>
      <c r="Y592" s="68"/>
      <c r="Z592" s="417" t="s">
        <v>579</v>
      </c>
      <c r="AA592" s="417"/>
      <c r="AB592" s="417"/>
      <c r="AC592" s="417"/>
      <c r="AD592" s="417"/>
      <c r="AE592" s="417"/>
    </row>
    <row r="593" spans="2:31" ht="23.1" customHeight="1">
      <c r="B593" s="43"/>
      <c r="C593" s="418" t="s">
        <v>580</v>
      </c>
      <c r="D593" s="418"/>
      <c r="E593" s="418"/>
      <c r="F593" s="418"/>
      <c r="G593" s="418"/>
      <c r="H593" s="418"/>
      <c r="I593" s="68"/>
      <c r="J593" s="418" t="s">
        <v>581</v>
      </c>
      <c r="K593" s="418"/>
      <c r="L593" s="418"/>
      <c r="M593" s="418"/>
      <c r="N593" s="418"/>
      <c r="O593" s="418"/>
      <c r="R593" s="43"/>
      <c r="S593" s="418" t="s">
        <v>580</v>
      </c>
      <c r="T593" s="418"/>
      <c r="U593" s="418"/>
      <c r="V593" s="418"/>
      <c r="W593" s="418"/>
      <c r="X593" s="418"/>
      <c r="Y593" s="68"/>
      <c r="Z593" s="418" t="s">
        <v>581</v>
      </c>
      <c r="AA593" s="418"/>
      <c r="AB593" s="418"/>
      <c r="AC593" s="418"/>
      <c r="AD593" s="418"/>
      <c r="AE593" s="418"/>
    </row>
    <row r="594" spans="2:31" ht="23.1" customHeight="1" thickBot="1">
      <c r="B594" s="43"/>
      <c r="C594" s="430"/>
      <c r="D594" s="430"/>
      <c r="E594" s="430"/>
      <c r="F594" s="430"/>
      <c r="G594" s="430"/>
      <c r="H594" s="430"/>
      <c r="I594" s="138"/>
      <c r="J594" s="429"/>
      <c r="K594" s="429"/>
      <c r="L594" s="429"/>
      <c r="M594" s="429"/>
      <c r="N594" s="429"/>
      <c r="O594" s="429"/>
      <c r="R594" s="43"/>
      <c r="S594" s="430"/>
      <c r="T594" s="430"/>
      <c r="U594" s="430"/>
      <c r="V594" s="430"/>
      <c r="W594" s="430"/>
      <c r="X594" s="430"/>
      <c r="Y594" s="138"/>
      <c r="Z594" s="429"/>
      <c r="AA594" s="429"/>
      <c r="AB594" s="429"/>
      <c r="AC594" s="429"/>
      <c r="AD594" s="429"/>
      <c r="AE594" s="429"/>
    </row>
    <row r="595" spans="2:31" s="45" customFormat="1" ht="23.1" customHeight="1" thickBot="1">
      <c r="B595" s="43"/>
      <c r="C595" s="72"/>
      <c r="D595" s="73">
        <f>7+D564</f>
        <v>46041</v>
      </c>
      <c r="E595" s="73">
        <f>7+E564</f>
        <v>46042</v>
      </c>
      <c r="F595" s="73">
        <f>7+F564</f>
        <v>46043</v>
      </c>
      <c r="G595" s="73">
        <f>7+G564</f>
        <v>46044</v>
      </c>
      <c r="H595" s="73">
        <f>7+H564</f>
        <v>46045</v>
      </c>
      <c r="I595" s="74"/>
      <c r="J595" s="75"/>
      <c r="K595" s="76">
        <f>7+K564</f>
        <v>44585</v>
      </c>
      <c r="L595" s="76">
        <f>7+L564</f>
        <v>44586</v>
      </c>
      <c r="M595" s="76">
        <f>7+M564</f>
        <v>44587</v>
      </c>
      <c r="N595" s="76">
        <f>7+N564</f>
        <v>44588</v>
      </c>
      <c r="O595" s="76">
        <f>7+O564</f>
        <v>44589</v>
      </c>
      <c r="R595" s="43"/>
      <c r="S595" s="72"/>
      <c r="T595" s="73">
        <f>7+T564</f>
        <v>44585</v>
      </c>
      <c r="U595" s="73">
        <f>7+U564</f>
        <v>44586</v>
      </c>
      <c r="V595" s="73">
        <f>7+V564</f>
        <v>44587</v>
      </c>
      <c r="W595" s="73">
        <f>7+W564</f>
        <v>44588</v>
      </c>
      <c r="X595" s="73">
        <f>7+X564</f>
        <v>44589</v>
      </c>
      <c r="Y595" s="74"/>
      <c r="Z595" s="75"/>
      <c r="AA595" s="76" t="s">
        <v>1951</v>
      </c>
      <c r="AB595" s="76" t="s">
        <v>1952</v>
      </c>
      <c r="AC595" s="76" t="s">
        <v>1953</v>
      </c>
      <c r="AD595" s="76" t="s">
        <v>1954</v>
      </c>
      <c r="AE595" s="76" t="s">
        <v>1955</v>
      </c>
    </row>
    <row r="596" spans="2:31" ht="23.1" customHeight="1" thickBot="1">
      <c r="B596" s="43"/>
      <c r="C596" s="419" t="s">
        <v>155</v>
      </c>
      <c r="D596" s="427" t="s">
        <v>1666</v>
      </c>
      <c r="E596" s="427" t="s">
        <v>1666</v>
      </c>
      <c r="F596" s="427" t="s">
        <v>1666</v>
      </c>
      <c r="G596" s="427" t="s">
        <v>1666</v>
      </c>
      <c r="H596" s="427" t="s">
        <v>1666</v>
      </c>
      <c r="J596" s="419" t="s">
        <v>155</v>
      </c>
      <c r="K596" s="427"/>
      <c r="L596" s="427"/>
      <c r="M596" s="427"/>
      <c r="N596" s="427"/>
      <c r="O596" s="427"/>
      <c r="R596" s="43"/>
      <c r="S596" s="419" t="s">
        <v>155</v>
      </c>
      <c r="T596" s="427"/>
      <c r="U596" s="427"/>
      <c r="V596" s="427"/>
      <c r="W596" s="427"/>
      <c r="X596" s="427"/>
      <c r="Z596" s="419" t="s">
        <v>155</v>
      </c>
      <c r="AA596" s="427" t="s">
        <v>1667</v>
      </c>
      <c r="AB596" s="427" t="s">
        <v>1667</v>
      </c>
      <c r="AC596" s="420" t="s">
        <v>1667</v>
      </c>
      <c r="AD596" s="427" t="s">
        <v>1667</v>
      </c>
      <c r="AE596" s="427" t="s">
        <v>1667</v>
      </c>
    </row>
    <row r="597" spans="2:31" ht="23.1" customHeight="1" thickBot="1">
      <c r="B597" s="43"/>
      <c r="C597" s="419"/>
      <c r="D597" s="427"/>
      <c r="E597" s="427"/>
      <c r="F597" s="427"/>
      <c r="G597" s="427"/>
      <c r="H597" s="427"/>
      <c r="J597" s="419"/>
      <c r="K597" s="427"/>
      <c r="L597" s="427"/>
      <c r="M597" s="427"/>
      <c r="N597" s="427"/>
      <c r="O597" s="427"/>
      <c r="R597" s="43"/>
      <c r="S597" s="419"/>
      <c r="T597" s="427"/>
      <c r="U597" s="427"/>
      <c r="V597" s="427"/>
      <c r="W597" s="427"/>
      <c r="X597" s="427"/>
      <c r="Z597" s="419"/>
      <c r="AA597" s="427"/>
      <c r="AB597" s="427"/>
      <c r="AC597" s="421"/>
      <c r="AD597" s="427"/>
      <c r="AE597" s="427"/>
    </row>
    <row r="598" spans="2:31" ht="23.1" customHeight="1" thickBot="1">
      <c r="B598" s="43"/>
      <c r="C598" s="419"/>
      <c r="D598" s="427"/>
      <c r="E598" s="427"/>
      <c r="F598" s="427"/>
      <c r="G598" s="427"/>
      <c r="H598" s="427"/>
      <c r="J598" s="419"/>
      <c r="K598" s="427"/>
      <c r="L598" s="427"/>
      <c r="M598" s="427"/>
      <c r="N598" s="427"/>
      <c r="O598" s="427"/>
      <c r="R598" s="43"/>
      <c r="S598" s="419"/>
      <c r="T598" s="427"/>
      <c r="U598" s="427"/>
      <c r="V598" s="427"/>
      <c r="W598" s="427"/>
      <c r="X598" s="427"/>
      <c r="Z598" s="419"/>
      <c r="AA598" s="427"/>
      <c r="AB598" s="427"/>
      <c r="AC598" s="422"/>
      <c r="AD598" s="427"/>
      <c r="AE598" s="427"/>
    </row>
    <row r="599" spans="2:31" ht="23.1" customHeight="1" thickBot="1">
      <c r="B599" s="43"/>
      <c r="C599" s="428" t="s">
        <v>165</v>
      </c>
      <c r="D599" s="427" t="s">
        <v>1666</v>
      </c>
      <c r="E599" s="427" t="s">
        <v>1666</v>
      </c>
      <c r="F599" s="427" t="s">
        <v>1666</v>
      </c>
      <c r="G599" s="427" t="s">
        <v>1666</v>
      </c>
      <c r="H599" s="427" t="s">
        <v>1666</v>
      </c>
      <c r="J599" s="428" t="s">
        <v>165</v>
      </c>
      <c r="K599" s="427"/>
      <c r="L599" s="427"/>
      <c r="M599" s="427"/>
      <c r="N599" s="427"/>
      <c r="O599" s="427"/>
      <c r="R599" s="43"/>
      <c r="S599" s="428" t="s">
        <v>165</v>
      </c>
      <c r="T599" s="427"/>
      <c r="U599" s="427"/>
      <c r="V599" s="427"/>
      <c r="W599" s="427"/>
      <c r="X599" s="427"/>
      <c r="Z599" s="428" t="s">
        <v>165</v>
      </c>
      <c r="AA599" s="427" t="s">
        <v>1667</v>
      </c>
      <c r="AB599" s="427" t="s">
        <v>1667</v>
      </c>
      <c r="AC599" s="420" t="s">
        <v>1667</v>
      </c>
      <c r="AD599" s="427" t="s">
        <v>1667</v>
      </c>
      <c r="AE599" s="427" t="s">
        <v>1667</v>
      </c>
    </row>
    <row r="600" spans="2:31" ht="23.1" customHeight="1" thickBot="1">
      <c r="B600" s="43"/>
      <c r="C600" s="428"/>
      <c r="D600" s="427"/>
      <c r="E600" s="427"/>
      <c r="F600" s="427"/>
      <c r="G600" s="427"/>
      <c r="H600" s="427"/>
      <c r="J600" s="428"/>
      <c r="K600" s="427"/>
      <c r="L600" s="427"/>
      <c r="M600" s="427"/>
      <c r="N600" s="427"/>
      <c r="O600" s="427"/>
      <c r="R600" s="43"/>
      <c r="S600" s="428"/>
      <c r="T600" s="427"/>
      <c r="U600" s="427"/>
      <c r="V600" s="427"/>
      <c r="W600" s="427"/>
      <c r="X600" s="427"/>
      <c r="Z600" s="428"/>
      <c r="AA600" s="427"/>
      <c r="AB600" s="427"/>
      <c r="AC600" s="421"/>
      <c r="AD600" s="427"/>
      <c r="AE600" s="427"/>
    </row>
    <row r="601" spans="2:31" ht="23.1" customHeight="1" thickBot="1">
      <c r="B601" s="43"/>
      <c r="C601" s="428"/>
      <c r="D601" s="427"/>
      <c r="E601" s="427"/>
      <c r="F601" s="427"/>
      <c r="G601" s="427"/>
      <c r="H601" s="427"/>
      <c r="J601" s="428"/>
      <c r="K601" s="427"/>
      <c r="L601" s="427"/>
      <c r="M601" s="427"/>
      <c r="N601" s="427"/>
      <c r="O601" s="427"/>
      <c r="R601" s="43"/>
      <c r="S601" s="428"/>
      <c r="T601" s="427"/>
      <c r="U601" s="427"/>
      <c r="V601" s="427"/>
      <c r="W601" s="427"/>
      <c r="X601" s="427"/>
      <c r="Z601" s="428"/>
      <c r="AA601" s="427"/>
      <c r="AB601" s="427"/>
      <c r="AC601" s="422"/>
      <c r="AD601" s="427"/>
      <c r="AE601" s="427"/>
    </row>
    <row r="602" spans="2:31" ht="23.1" customHeight="1" thickBot="1">
      <c r="B602" s="43"/>
      <c r="C602" s="428" t="s">
        <v>168</v>
      </c>
      <c r="D602" s="427" t="s">
        <v>1666</v>
      </c>
      <c r="E602" s="427" t="s">
        <v>1666</v>
      </c>
      <c r="F602" s="427" t="s">
        <v>1666</v>
      </c>
      <c r="G602" s="427" t="s">
        <v>1666</v>
      </c>
      <c r="H602" s="427" t="s">
        <v>1666</v>
      </c>
      <c r="J602" s="428" t="s">
        <v>168</v>
      </c>
      <c r="K602" s="427"/>
      <c r="L602" s="427"/>
      <c r="M602" s="427"/>
      <c r="N602" s="427"/>
      <c r="O602" s="427"/>
      <c r="R602" s="43"/>
      <c r="S602" s="428" t="s">
        <v>168</v>
      </c>
      <c r="T602" s="427"/>
      <c r="U602" s="427"/>
      <c r="V602" s="427"/>
      <c r="W602" s="427"/>
      <c r="X602" s="427"/>
      <c r="Z602" s="428" t="s">
        <v>168</v>
      </c>
      <c r="AA602" s="427" t="s">
        <v>1667</v>
      </c>
      <c r="AB602" s="427" t="s">
        <v>1667</v>
      </c>
      <c r="AC602" s="420" t="s">
        <v>1667</v>
      </c>
      <c r="AD602" s="427" t="s">
        <v>1667</v>
      </c>
      <c r="AE602" s="427" t="s">
        <v>1667</v>
      </c>
    </row>
    <row r="603" spans="2:31" ht="23.1" customHeight="1" thickBot="1">
      <c r="B603" s="43"/>
      <c r="C603" s="428"/>
      <c r="D603" s="427"/>
      <c r="E603" s="427"/>
      <c r="F603" s="427"/>
      <c r="G603" s="427"/>
      <c r="H603" s="427"/>
      <c r="J603" s="428"/>
      <c r="K603" s="427"/>
      <c r="L603" s="427"/>
      <c r="M603" s="427"/>
      <c r="N603" s="427"/>
      <c r="O603" s="427"/>
      <c r="R603" s="43"/>
      <c r="S603" s="428"/>
      <c r="T603" s="427"/>
      <c r="U603" s="427"/>
      <c r="V603" s="427"/>
      <c r="W603" s="427"/>
      <c r="X603" s="427"/>
      <c r="Z603" s="428"/>
      <c r="AA603" s="427"/>
      <c r="AB603" s="427"/>
      <c r="AC603" s="421"/>
      <c r="AD603" s="427"/>
      <c r="AE603" s="427"/>
    </row>
    <row r="604" spans="2:31" ht="23.1" customHeight="1" thickBot="1">
      <c r="B604" s="43"/>
      <c r="C604" s="428"/>
      <c r="D604" s="427"/>
      <c r="E604" s="427"/>
      <c r="F604" s="427"/>
      <c r="G604" s="427"/>
      <c r="H604" s="427"/>
      <c r="J604" s="428"/>
      <c r="K604" s="427"/>
      <c r="L604" s="427"/>
      <c r="M604" s="427"/>
      <c r="N604" s="427"/>
      <c r="O604" s="427"/>
      <c r="R604" s="43"/>
      <c r="S604" s="428"/>
      <c r="T604" s="427"/>
      <c r="U604" s="427"/>
      <c r="V604" s="427"/>
      <c r="W604" s="427"/>
      <c r="X604" s="427"/>
      <c r="Z604" s="428"/>
      <c r="AA604" s="427"/>
      <c r="AB604" s="427"/>
      <c r="AC604" s="422"/>
      <c r="AD604" s="427"/>
      <c r="AE604" s="427"/>
    </row>
    <row r="605" spans="2:31" ht="23.1" customHeight="1" thickBot="1">
      <c r="B605" s="43"/>
      <c r="C605" s="428" t="s">
        <v>180</v>
      </c>
      <c r="D605" s="427" t="s">
        <v>1666</v>
      </c>
      <c r="E605" s="427" t="s">
        <v>1666</v>
      </c>
      <c r="F605" s="427" t="s">
        <v>1666</v>
      </c>
      <c r="G605" s="427" t="s">
        <v>1666</v>
      </c>
      <c r="H605" s="427" t="s">
        <v>1666</v>
      </c>
      <c r="J605" s="428" t="s">
        <v>180</v>
      </c>
      <c r="K605" s="427"/>
      <c r="L605" s="427"/>
      <c r="M605" s="427"/>
      <c r="N605" s="427"/>
      <c r="O605" s="427"/>
      <c r="R605" s="43"/>
      <c r="S605" s="428" t="s">
        <v>180</v>
      </c>
      <c r="T605" s="427"/>
      <c r="U605" s="427"/>
      <c r="V605" s="427"/>
      <c r="W605" s="427"/>
      <c r="X605" s="427"/>
      <c r="Z605" s="428" t="s">
        <v>180</v>
      </c>
      <c r="AA605" s="427" t="s">
        <v>1667</v>
      </c>
      <c r="AB605" s="427" t="s">
        <v>1667</v>
      </c>
      <c r="AC605" s="420" t="s">
        <v>1667</v>
      </c>
      <c r="AD605" s="427" t="s">
        <v>1667</v>
      </c>
      <c r="AE605" s="427" t="s">
        <v>1667</v>
      </c>
    </row>
    <row r="606" spans="2:31" ht="23.1" customHeight="1" thickBot="1">
      <c r="B606" s="43"/>
      <c r="C606" s="428"/>
      <c r="D606" s="427"/>
      <c r="E606" s="427"/>
      <c r="F606" s="427"/>
      <c r="G606" s="427"/>
      <c r="H606" s="427"/>
      <c r="J606" s="428"/>
      <c r="K606" s="427"/>
      <c r="L606" s="427"/>
      <c r="M606" s="427"/>
      <c r="N606" s="427"/>
      <c r="O606" s="427"/>
      <c r="R606" s="43"/>
      <c r="S606" s="428"/>
      <c r="T606" s="427"/>
      <c r="U606" s="427"/>
      <c r="V606" s="427"/>
      <c r="W606" s="427"/>
      <c r="X606" s="427"/>
      <c r="Z606" s="428"/>
      <c r="AA606" s="427"/>
      <c r="AB606" s="427"/>
      <c r="AC606" s="421"/>
      <c r="AD606" s="427"/>
      <c r="AE606" s="427"/>
    </row>
    <row r="607" spans="2:31" ht="23.1" customHeight="1" thickBot="1">
      <c r="B607" s="43"/>
      <c r="C607" s="428"/>
      <c r="D607" s="427"/>
      <c r="E607" s="427"/>
      <c r="F607" s="427"/>
      <c r="G607" s="427"/>
      <c r="H607" s="427"/>
      <c r="J607" s="428"/>
      <c r="K607" s="427"/>
      <c r="L607" s="427"/>
      <c r="M607" s="427"/>
      <c r="N607" s="427"/>
      <c r="O607" s="427"/>
      <c r="R607" s="43"/>
      <c r="S607" s="428"/>
      <c r="T607" s="427"/>
      <c r="U607" s="427"/>
      <c r="V607" s="427"/>
      <c r="W607" s="427"/>
      <c r="X607" s="427"/>
      <c r="Z607" s="428"/>
      <c r="AA607" s="427"/>
      <c r="AB607" s="427"/>
      <c r="AC607" s="422"/>
      <c r="AD607" s="427"/>
      <c r="AE607" s="427"/>
    </row>
    <row r="608" spans="2:31" s="44" customFormat="1" ht="23.1" customHeight="1" thickBot="1">
      <c r="B608" s="43"/>
      <c r="C608" s="224" t="s">
        <v>185</v>
      </c>
      <c r="D608" s="225" t="s">
        <v>186</v>
      </c>
      <c r="E608" s="66" t="s">
        <v>186</v>
      </c>
      <c r="F608" s="225" t="s">
        <v>186</v>
      </c>
      <c r="G608" s="225" t="s">
        <v>186</v>
      </c>
      <c r="H608" s="221" t="s">
        <v>186</v>
      </c>
      <c r="I608" s="74"/>
      <c r="J608" s="224" t="s">
        <v>185</v>
      </c>
      <c r="K608" s="225" t="s">
        <v>187</v>
      </c>
      <c r="L608" s="221" t="s">
        <v>187</v>
      </c>
      <c r="M608" s="224" t="s">
        <v>187</v>
      </c>
      <c r="N608" s="137" t="s">
        <v>187</v>
      </c>
      <c r="O608" s="137" t="s">
        <v>187</v>
      </c>
      <c r="R608" s="43"/>
      <c r="S608" s="224" t="s">
        <v>185</v>
      </c>
      <c r="T608" s="225" t="s">
        <v>186</v>
      </c>
      <c r="U608" s="66" t="s">
        <v>186</v>
      </c>
      <c r="V608" s="225" t="s">
        <v>186</v>
      </c>
      <c r="W608" s="225" t="s">
        <v>186</v>
      </c>
      <c r="X608" s="221" t="s">
        <v>186</v>
      </c>
      <c r="Y608" s="74"/>
      <c r="Z608" s="224" t="s">
        <v>185</v>
      </c>
      <c r="AA608" s="225" t="s">
        <v>187</v>
      </c>
      <c r="AB608" s="221" t="s">
        <v>187</v>
      </c>
      <c r="AC608" s="224" t="s">
        <v>187</v>
      </c>
      <c r="AD608" s="137" t="s">
        <v>187</v>
      </c>
      <c r="AE608" s="137" t="s">
        <v>187</v>
      </c>
    </row>
    <row r="609" spans="2:31" ht="23.1" customHeight="1" thickBot="1">
      <c r="B609" s="43"/>
      <c r="C609" s="428" t="s">
        <v>188</v>
      </c>
      <c r="D609" s="427" t="s">
        <v>1666</v>
      </c>
      <c r="E609" s="427" t="s">
        <v>1666</v>
      </c>
      <c r="F609" s="427" t="s">
        <v>1666</v>
      </c>
      <c r="G609" s="427" t="s">
        <v>1666</v>
      </c>
      <c r="H609" s="427" t="s">
        <v>1666</v>
      </c>
      <c r="J609" s="428" t="s">
        <v>188</v>
      </c>
      <c r="K609" s="427"/>
      <c r="L609" s="427"/>
      <c r="M609" s="427"/>
      <c r="N609" s="427"/>
      <c r="O609" s="427"/>
      <c r="R609" s="43"/>
      <c r="S609" s="428" t="s">
        <v>188</v>
      </c>
      <c r="T609" s="427"/>
      <c r="U609" s="427"/>
      <c r="V609" s="427"/>
      <c r="W609" s="427"/>
      <c r="X609" s="427"/>
      <c r="Z609" s="428" t="s">
        <v>188</v>
      </c>
      <c r="AA609" s="427" t="s">
        <v>1667</v>
      </c>
      <c r="AB609" s="427" t="s">
        <v>1667</v>
      </c>
      <c r="AC609" s="420" t="s">
        <v>1667</v>
      </c>
      <c r="AD609" s="427" t="s">
        <v>1667</v>
      </c>
      <c r="AE609" s="427" t="s">
        <v>1667</v>
      </c>
    </row>
    <row r="610" spans="2:31" ht="23.1" customHeight="1" thickBot="1">
      <c r="B610" s="43"/>
      <c r="C610" s="428"/>
      <c r="D610" s="427"/>
      <c r="E610" s="427"/>
      <c r="F610" s="427"/>
      <c r="G610" s="427"/>
      <c r="H610" s="427"/>
      <c r="J610" s="428"/>
      <c r="K610" s="427"/>
      <c r="L610" s="427"/>
      <c r="M610" s="427"/>
      <c r="N610" s="427"/>
      <c r="O610" s="427"/>
      <c r="R610" s="43"/>
      <c r="S610" s="428"/>
      <c r="T610" s="427"/>
      <c r="U610" s="427"/>
      <c r="V610" s="427"/>
      <c r="W610" s="427"/>
      <c r="X610" s="427"/>
      <c r="Z610" s="428"/>
      <c r="AA610" s="427"/>
      <c r="AB610" s="427"/>
      <c r="AC610" s="421"/>
      <c r="AD610" s="427"/>
      <c r="AE610" s="427"/>
    </row>
    <row r="611" spans="2:31" ht="23.1" customHeight="1" thickBot="1">
      <c r="B611" s="43"/>
      <c r="C611" s="428"/>
      <c r="D611" s="427"/>
      <c r="E611" s="427"/>
      <c r="F611" s="427"/>
      <c r="G611" s="427"/>
      <c r="H611" s="427"/>
      <c r="J611" s="428"/>
      <c r="K611" s="427"/>
      <c r="L611" s="427"/>
      <c r="M611" s="427"/>
      <c r="N611" s="427"/>
      <c r="O611" s="427"/>
      <c r="R611" s="43"/>
      <c r="S611" s="428"/>
      <c r="T611" s="427"/>
      <c r="U611" s="427"/>
      <c r="V611" s="427"/>
      <c r="W611" s="427"/>
      <c r="X611" s="427"/>
      <c r="Z611" s="428"/>
      <c r="AA611" s="427"/>
      <c r="AB611" s="427"/>
      <c r="AC611" s="422"/>
      <c r="AD611" s="427"/>
      <c r="AE611" s="427"/>
    </row>
    <row r="612" spans="2:31" ht="23.1" customHeight="1" thickBot="1">
      <c r="B612" s="43"/>
      <c r="C612" s="428" t="s">
        <v>200</v>
      </c>
      <c r="D612" s="427" t="s">
        <v>1666</v>
      </c>
      <c r="E612" s="427" t="s">
        <v>1666</v>
      </c>
      <c r="F612" s="427" t="s">
        <v>1666</v>
      </c>
      <c r="G612" s="427" t="s">
        <v>1666</v>
      </c>
      <c r="H612" s="427" t="s">
        <v>1666</v>
      </c>
      <c r="J612" s="428" t="s">
        <v>200</v>
      </c>
      <c r="K612" s="427"/>
      <c r="L612" s="427"/>
      <c r="M612" s="427"/>
      <c r="N612" s="427"/>
      <c r="O612" s="427"/>
      <c r="R612" s="43"/>
      <c r="S612" s="428" t="s">
        <v>200</v>
      </c>
      <c r="T612" s="427"/>
      <c r="U612" s="427"/>
      <c r="V612" s="427"/>
      <c r="W612" s="427"/>
      <c r="X612" s="427"/>
      <c r="Z612" s="428" t="s">
        <v>200</v>
      </c>
      <c r="AA612" s="427" t="s">
        <v>1667</v>
      </c>
      <c r="AB612" s="427" t="s">
        <v>1667</v>
      </c>
      <c r="AC612" s="420" t="s">
        <v>1667</v>
      </c>
      <c r="AD612" s="427" t="s">
        <v>1667</v>
      </c>
      <c r="AE612" s="427" t="s">
        <v>1667</v>
      </c>
    </row>
    <row r="613" spans="2:31" ht="23.1" customHeight="1" thickBot="1">
      <c r="B613" s="43"/>
      <c r="C613" s="428"/>
      <c r="D613" s="427"/>
      <c r="E613" s="427"/>
      <c r="F613" s="427"/>
      <c r="G613" s="427"/>
      <c r="H613" s="427"/>
      <c r="J613" s="428"/>
      <c r="K613" s="427"/>
      <c r="L613" s="427"/>
      <c r="M613" s="427"/>
      <c r="N613" s="427"/>
      <c r="O613" s="427"/>
      <c r="R613" s="43"/>
      <c r="S613" s="428"/>
      <c r="T613" s="427"/>
      <c r="U613" s="427"/>
      <c r="V613" s="427"/>
      <c r="W613" s="427"/>
      <c r="X613" s="427"/>
      <c r="Z613" s="428"/>
      <c r="AA613" s="427"/>
      <c r="AB613" s="427"/>
      <c r="AC613" s="421"/>
      <c r="AD613" s="427"/>
      <c r="AE613" s="427"/>
    </row>
    <row r="614" spans="2:31" ht="23.1" customHeight="1" thickBot="1">
      <c r="B614" s="43"/>
      <c r="C614" s="428"/>
      <c r="D614" s="427"/>
      <c r="E614" s="427"/>
      <c r="F614" s="427"/>
      <c r="G614" s="427"/>
      <c r="H614" s="427"/>
      <c r="J614" s="428"/>
      <c r="K614" s="427"/>
      <c r="L614" s="427"/>
      <c r="M614" s="427"/>
      <c r="N614" s="427"/>
      <c r="O614" s="427"/>
      <c r="R614" s="43"/>
      <c r="S614" s="428"/>
      <c r="T614" s="427"/>
      <c r="U614" s="427"/>
      <c r="V614" s="427"/>
      <c r="W614" s="427"/>
      <c r="X614" s="427"/>
      <c r="Z614" s="428"/>
      <c r="AA614" s="427"/>
      <c r="AB614" s="427"/>
      <c r="AC614" s="422"/>
      <c r="AD614" s="427"/>
      <c r="AE614" s="427"/>
    </row>
    <row r="615" spans="2:31" ht="23.1" customHeight="1" thickBot="1">
      <c r="B615" s="43"/>
      <c r="C615" s="428" t="s">
        <v>201</v>
      </c>
      <c r="D615" s="427" t="s">
        <v>1666</v>
      </c>
      <c r="E615" s="427" t="s">
        <v>1666</v>
      </c>
      <c r="F615" s="427" t="s">
        <v>1666</v>
      </c>
      <c r="G615" s="427" t="s">
        <v>1666</v>
      </c>
      <c r="H615" s="427" t="s">
        <v>1666</v>
      </c>
      <c r="J615" s="428" t="s">
        <v>201</v>
      </c>
      <c r="K615" s="427"/>
      <c r="L615" s="427"/>
      <c r="M615" s="427"/>
      <c r="N615" s="427"/>
      <c r="O615" s="427"/>
      <c r="R615" s="43"/>
      <c r="S615" s="428" t="s">
        <v>201</v>
      </c>
      <c r="T615" s="427"/>
      <c r="U615" s="427"/>
      <c r="V615" s="427"/>
      <c r="W615" s="427"/>
      <c r="X615" s="427"/>
      <c r="Z615" s="428" t="s">
        <v>201</v>
      </c>
      <c r="AA615" s="427" t="s">
        <v>1667</v>
      </c>
      <c r="AB615" s="427" t="s">
        <v>1667</v>
      </c>
      <c r="AC615" s="420" t="s">
        <v>1667</v>
      </c>
      <c r="AD615" s="427" t="s">
        <v>1667</v>
      </c>
      <c r="AE615" s="427" t="s">
        <v>1667</v>
      </c>
    </row>
    <row r="616" spans="2:31" ht="23.1" customHeight="1" thickBot="1">
      <c r="B616" s="43"/>
      <c r="C616" s="428"/>
      <c r="D616" s="427"/>
      <c r="E616" s="427"/>
      <c r="F616" s="427"/>
      <c r="G616" s="427"/>
      <c r="H616" s="427"/>
      <c r="J616" s="428"/>
      <c r="K616" s="427"/>
      <c r="L616" s="427"/>
      <c r="M616" s="427"/>
      <c r="N616" s="427"/>
      <c r="O616" s="427"/>
      <c r="R616" s="43"/>
      <c r="S616" s="428"/>
      <c r="T616" s="427"/>
      <c r="U616" s="427"/>
      <c r="V616" s="427"/>
      <c r="W616" s="427"/>
      <c r="X616" s="427"/>
      <c r="Z616" s="428"/>
      <c r="AA616" s="427"/>
      <c r="AB616" s="427"/>
      <c r="AC616" s="421"/>
      <c r="AD616" s="427"/>
      <c r="AE616" s="427"/>
    </row>
    <row r="617" spans="2:31" ht="23.1" customHeight="1" thickBot="1">
      <c r="B617" s="43"/>
      <c r="C617" s="428"/>
      <c r="D617" s="427"/>
      <c r="E617" s="427"/>
      <c r="F617" s="427"/>
      <c r="G617" s="427"/>
      <c r="H617" s="427"/>
      <c r="J617" s="428"/>
      <c r="K617" s="427"/>
      <c r="L617" s="427"/>
      <c r="M617" s="427"/>
      <c r="N617" s="427"/>
      <c r="O617" s="427"/>
      <c r="R617" s="43"/>
      <c r="S617" s="428"/>
      <c r="T617" s="427"/>
      <c r="U617" s="427"/>
      <c r="V617" s="427"/>
      <c r="W617" s="427"/>
      <c r="X617" s="427"/>
      <c r="Z617" s="428"/>
      <c r="AA617" s="427"/>
      <c r="AB617" s="427"/>
      <c r="AC617" s="422"/>
      <c r="AD617" s="427"/>
      <c r="AE617" s="427"/>
    </row>
    <row r="618" spans="2:31" ht="23.1" customHeight="1" thickBot="1">
      <c r="B618" s="43"/>
      <c r="C618" s="428" t="s">
        <v>206</v>
      </c>
      <c r="D618" s="427" t="s">
        <v>1666</v>
      </c>
      <c r="E618" s="427" t="s">
        <v>1666</v>
      </c>
      <c r="F618" s="427" t="s">
        <v>1666</v>
      </c>
      <c r="G618" s="427" t="s">
        <v>1666</v>
      </c>
      <c r="H618" s="427" t="s">
        <v>1666</v>
      </c>
      <c r="J618" s="428" t="s">
        <v>206</v>
      </c>
      <c r="K618" s="427"/>
      <c r="L618" s="427"/>
      <c r="M618" s="427"/>
      <c r="N618" s="427"/>
      <c r="O618" s="427"/>
      <c r="R618" s="43"/>
      <c r="S618" s="428" t="s">
        <v>206</v>
      </c>
      <c r="T618" s="427"/>
      <c r="U618" s="427"/>
      <c r="V618" s="427"/>
      <c r="W618" s="427"/>
      <c r="X618" s="427"/>
      <c r="Z618" s="428" t="s">
        <v>206</v>
      </c>
      <c r="AA618" s="427" t="s">
        <v>1667</v>
      </c>
      <c r="AB618" s="427" t="s">
        <v>1667</v>
      </c>
      <c r="AC618" s="420" t="s">
        <v>1667</v>
      </c>
      <c r="AD618" s="427" t="s">
        <v>1667</v>
      </c>
      <c r="AE618" s="427" t="s">
        <v>1667</v>
      </c>
    </row>
    <row r="619" spans="2:31" ht="23.1" customHeight="1" thickBot="1">
      <c r="B619" s="43"/>
      <c r="C619" s="428"/>
      <c r="D619" s="427"/>
      <c r="E619" s="427"/>
      <c r="F619" s="427"/>
      <c r="G619" s="427"/>
      <c r="H619" s="427"/>
      <c r="J619" s="428"/>
      <c r="K619" s="427"/>
      <c r="L619" s="427"/>
      <c r="M619" s="427"/>
      <c r="N619" s="427"/>
      <c r="O619" s="427"/>
      <c r="R619" s="43"/>
      <c r="S619" s="428"/>
      <c r="T619" s="427"/>
      <c r="U619" s="427"/>
      <c r="V619" s="427"/>
      <c r="W619" s="427"/>
      <c r="X619" s="427"/>
      <c r="Z619" s="428"/>
      <c r="AA619" s="427"/>
      <c r="AB619" s="427"/>
      <c r="AC619" s="421"/>
      <c r="AD619" s="427"/>
      <c r="AE619" s="427"/>
    </row>
    <row r="620" spans="2:31" ht="23.1" customHeight="1" thickBot="1">
      <c r="B620" s="43"/>
      <c r="C620" s="428"/>
      <c r="D620" s="427"/>
      <c r="E620" s="427"/>
      <c r="F620" s="427"/>
      <c r="G620" s="427"/>
      <c r="H620" s="427"/>
      <c r="J620" s="428"/>
      <c r="K620" s="427"/>
      <c r="L620" s="427"/>
      <c r="M620" s="427"/>
      <c r="N620" s="427"/>
      <c r="O620" s="427"/>
      <c r="R620" s="43"/>
      <c r="S620" s="428"/>
      <c r="T620" s="427"/>
      <c r="U620" s="427"/>
      <c r="V620" s="427"/>
      <c r="W620" s="427"/>
      <c r="X620" s="427"/>
      <c r="Z620" s="428"/>
      <c r="AA620" s="427"/>
      <c r="AB620" s="427"/>
      <c r="AC620" s="422"/>
      <c r="AD620" s="427"/>
      <c r="AE620" s="427"/>
    </row>
    <row r="621" spans="2:31" ht="23.1" customHeight="1" thickBot="1">
      <c r="B621" s="43"/>
      <c r="C621" s="122"/>
      <c r="J621" s="122"/>
      <c r="R621" s="43"/>
      <c r="S621" s="300"/>
      <c r="T621" s="104"/>
      <c r="U621" s="104"/>
      <c r="V621" s="104"/>
      <c r="W621" s="104"/>
      <c r="X621" s="104"/>
      <c r="Z621" s="300"/>
      <c r="AA621" s="104"/>
      <c r="AB621" s="104"/>
      <c r="AC621" s="104"/>
      <c r="AD621" s="104"/>
      <c r="AE621" s="104"/>
    </row>
    <row r="622" spans="2:31" ht="23.1" customHeight="1" thickBot="1">
      <c r="B622" s="42">
        <v>21</v>
      </c>
      <c r="C622" s="122"/>
      <c r="J622" s="122"/>
      <c r="R622" s="43"/>
      <c r="S622" s="300"/>
      <c r="T622" s="104"/>
      <c r="U622" s="104"/>
      <c r="V622" s="104"/>
      <c r="W622" s="104"/>
      <c r="X622" s="104"/>
      <c r="Z622" s="300"/>
      <c r="AA622" s="104"/>
      <c r="AB622" s="104"/>
      <c r="AC622" s="104"/>
      <c r="AD622" s="104"/>
      <c r="AE622" s="104"/>
    </row>
    <row r="623" spans="2:31" ht="23.1" customHeight="1" thickBot="1">
      <c r="B623" s="43"/>
      <c r="C623" s="417" t="s">
        <v>578</v>
      </c>
      <c r="D623" s="417"/>
      <c r="E623" s="417"/>
      <c r="F623" s="417"/>
      <c r="G623" s="417"/>
      <c r="H623" s="417"/>
      <c r="I623" s="68"/>
      <c r="J623" s="417" t="s">
        <v>579</v>
      </c>
      <c r="K623" s="417"/>
      <c r="L623" s="417"/>
      <c r="M623" s="417"/>
      <c r="N623" s="417"/>
      <c r="O623" s="417"/>
      <c r="R623" s="42">
        <v>21</v>
      </c>
      <c r="S623" s="232"/>
      <c r="T623" s="104"/>
      <c r="U623" s="104"/>
      <c r="V623" s="104"/>
      <c r="W623" s="104"/>
      <c r="X623" s="103"/>
      <c r="Z623" s="232"/>
      <c r="AA623" s="104"/>
      <c r="AB623" s="104"/>
      <c r="AC623" s="104"/>
      <c r="AD623" s="104"/>
      <c r="AE623" s="104"/>
    </row>
    <row r="624" spans="2:31" ht="23.1" customHeight="1">
      <c r="B624" s="43"/>
      <c r="C624" s="418" t="s">
        <v>1457</v>
      </c>
      <c r="D624" s="418"/>
      <c r="E624" s="418"/>
      <c r="F624" s="418"/>
      <c r="G624" s="418"/>
      <c r="H624" s="418"/>
      <c r="I624" s="68"/>
      <c r="J624" s="418" t="s">
        <v>581</v>
      </c>
      <c r="K624" s="418"/>
      <c r="L624" s="418"/>
      <c r="M624" s="418"/>
      <c r="N624" s="418"/>
      <c r="O624" s="418"/>
      <c r="R624" s="43"/>
      <c r="S624" s="417" t="s">
        <v>578</v>
      </c>
      <c r="T624" s="417"/>
      <c r="U624" s="417"/>
      <c r="V624" s="417"/>
      <c r="W624" s="417"/>
      <c r="X624" s="417"/>
      <c r="Y624" s="68"/>
      <c r="Z624" s="417" t="s">
        <v>579</v>
      </c>
      <c r="AA624" s="417"/>
      <c r="AB624" s="417"/>
      <c r="AC624" s="417"/>
      <c r="AD624" s="417"/>
      <c r="AE624" s="417"/>
    </row>
    <row r="625" spans="2:31" ht="23.1" customHeight="1" thickBot="1">
      <c r="B625" s="43"/>
      <c r="C625" s="430"/>
      <c r="D625" s="430"/>
      <c r="E625" s="430"/>
      <c r="F625" s="430"/>
      <c r="G625" s="430"/>
      <c r="H625" s="430"/>
      <c r="I625" s="138"/>
      <c r="J625" s="429"/>
      <c r="K625" s="429"/>
      <c r="L625" s="429"/>
      <c r="M625" s="429"/>
      <c r="N625" s="429"/>
      <c r="O625" s="429"/>
      <c r="R625" s="43"/>
      <c r="S625" s="418" t="s">
        <v>580</v>
      </c>
      <c r="T625" s="418"/>
      <c r="U625" s="418"/>
      <c r="V625" s="418"/>
      <c r="W625" s="418"/>
      <c r="X625" s="418"/>
      <c r="Y625" s="68"/>
      <c r="Z625" s="418" t="s">
        <v>1694</v>
      </c>
      <c r="AA625" s="418"/>
      <c r="AB625" s="418"/>
      <c r="AC625" s="418"/>
      <c r="AD625" s="418"/>
      <c r="AE625" s="418"/>
    </row>
    <row r="626" spans="2:31" s="45" customFormat="1" ht="23.1" customHeight="1" thickBot="1">
      <c r="B626" s="43"/>
      <c r="C626" s="72"/>
      <c r="D626" s="73">
        <f>7+D595</f>
        <v>46048</v>
      </c>
      <c r="E626" s="73">
        <f>7+E595</f>
        <v>46049</v>
      </c>
      <c r="F626" s="73">
        <f>7+F595</f>
        <v>46050</v>
      </c>
      <c r="G626" s="73">
        <f>7+G595</f>
        <v>46051</v>
      </c>
      <c r="H626" s="73">
        <f>7+H595</f>
        <v>46052</v>
      </c>
      <c r="I626" s="74"/>
      <c r="J626" s="75"/>
      <c r="K626" s="76">
        <f>7+K595</f>
        <v>44592</v>
      </c>
      <c r="L626" s="76">
        <f>7+L595</f>
        <v>44593</v>
      </c>
      <c r="M626" s="76">
        <f>7+M595</f>
        <v>44594</v>
      </c>
      <c r="N626" s="76">
        <f>7+N595</f>
        <v>44595</v>
      </c>
      <c r="O626" s="76">
        <f>7+O595</f>
        <v>44596</v>
      </c>
      <c r="R626" s="43"/>
      <c r="S626" s="430"/>
      <c r="T626" s="430"/>
      <c r="U626" s="430"/>
      <c r="V626" s="430"/>
      <c r="W626" s="430"/>
      <c r="X626" s="430"/>
      <c r="Y626" s="138"/>
      <c r="Z626" s="429"/>
      <c r="AA626" s="429"/>
      <c r="AB626" s="429"/>
      <c r="AC626" s="429"/>
      <c r="AD626" s="429"/>
      <c r="AE626" s="429"/>
    </row>
    <row r="627" spans="2:31" ht="23.1" customHeight="1" thickBot="1">
      <c r="B627" s="43"/>
      <c r="C627" s="419" t="s">
        <v>155</v>
      </c>
      <c r="D627" s="427" t="s">
        <v>1666</v>
      </c>
      <c r="E627" s="427" t="s">
        <v>1666</v>
      </c>
      <c r="F627" s="427" t="s">
        <v>1666</v>
      </c>
      <c r="G627" s="427" t="s">
        <v>1666</v>
      </c>
      <c r="H627" s="427" t="s">
        <v>1666</v>
      </c>
      <c r="J627" s="419" t="s">
        <v>155</v>
      </c>
      <c r="K627" s="427"/>
      <c r="L627" s="427"/>
      <c r="M627" s="427"/>
      <c r="N627" s="427"/>
      <c r="O627" s="427"/>
      <c r="R627" s="43"/>
      <c r="S627" s="72"/>
      <c r="T627" s="73">
        <f>7+T596</f>
        <v>7</v>
      </c>
      <c r="U627" s="73">
        <f>7+U596</f>
        <v>7</v>
      </c>
      <c r="V627" s="73">
        <f>7+V596</f>
        <v>7</v>
      </c>
      <c r="W627" s="73">
        <f>7+W596</f>
        <v>7</v>
      </c>
      <c r="X627" s="73">
        <f>7+X596</f>
        <v>7</v>
      </c>
      <c r="Y627" s="74"/>
      <c r="Z627" s="75"/>
      <c r="AA627" s="76" t="s">
        <v>1946</v>
      </c>
      <c r="AB627" s="76" t="s">
        <v>1947</v>
      </c>
      <c r="AC627" s="76" t="s">
        <v>1948</v>
      </c>
      <c r="AD627" s="76" t="s">
        <v>1949</v>
      </c>
      <c r="AE627" s="76" t="s">
        <v>1950</v>
      </c>
    </row>
    <row r="628" spans="2:31" ht="23.1" customHeight="1" thickBot="1">
      <c r="B628" s="43"/>
      <c r="C628" s="419"/>
      <c r="D628" s="427"/>
      <c r="E628" s="427"/>
      <c r="F628" s="427"/>
      <c r="G628" s="427"/>
      <c r="H628" s="427"/>
      <c r="J628" s="419"/>
      <c r="K628" s="427"/>
      <c r="L628" s="427"/>
      <c r="M628" s="427"/>
      <c r="N628" s="427"/>
      <c r="O628" s="427"/>
      <c r="R628" s="43"/>
      <c r="S628" s="419" t="s">
        <v>155</v>
      </c>
      <c r="T628" s="427"/>
      <c r="U628" s="427"/>
      <c r="V628" s="427"/>
      <c r="W628" s="427"/>
      <c r="X628" s="427"/>
      <c r="Z628" s="419" t="s">
        <v>155</v>
      </c>
      <c r="AA628" s="427" t="s">
        <v>1667</v>
      </c>
      <c r="AB628" s="427" t="s">
        <v>1667</v>
      </c>
      <c r="AC628" s="420" t="s">
        <v>1667</v>
      </c>
      <c r="AD628" s="427" t="s">
        <v>1667</v>
      </c>
      <c r="AE628" s="427" t="s">
        <v>1667</v>
      </c>
    </row>
    <row r="629" spans="2:31" ht="23.1" customHeight="1" thickBot="1">
      <c r="B629" s="43"/>
      <c r="C629" s="419"/>
      <c r="D629" s="427"/>
      <c r="E629" s="427"/>
      <c r="F629" s="427"/>
      <c r="G629" s="427"/>
      <c r="H629" s="427"/>
      <c r="J629" s="419"/>
      <c r="K629" s="427"/>
      <c r="L629" s="427"/>
      <c r="M629" s="427"/>
      <c r="N629" s="427"/>
      <c r="O629" s="427"/>
      <c r="R629" s="43"/>
      <c r="S629" s="419"/>
      <c r="T629" s="427"/>
      <c r="U629" s="427"/>
      <c r="V629" s="427"/>
      <c r="W629" s="427"/>
      <c r="X629" s="427"/>
      <c r="Z629" s="419"/>
      <c r="AA629" s="427"/>
      <c r="AB629" s="427"/>
      <c r="AC629" s="421"/>
      <c r="AD629" s="427"/>
      <c r="AE629" s="427"/>
    </row>
    <row r="630" spans="2:31" ht="23.1" customHeight="1" thickBot="1">
      <c r="B630" s="43"/>
      <c r="C630" s="428" t="s">
        <v>165</v>
      </c>
      <c r="D630" s="427" t="s">
        <v>1666</v>
      </c>
      <c r="E630" s="427" t="s">
        <v>1666</v>
      </c>
      <c r="F630" s="427" t="s">
        <v>1666</v>
      </c>
      <c r="G630" s="427" t="s">
        <v>1666</v>
      </c>
      <c r="H630" s="427" t="s">
        <v>1666</v>
      </c>
      <c r="J630" s="428" t="s">
        <v>165</v>
      </c>
      <c r="K630" s="427"/>
      <c r="L630" s="427"/>
      <c r="M630" s="427"/>
      <c r="N630" s="427"/>
      <c r="O630" s="427"/>
      <c r="R630" s="43"/>
      <c r="S630" s="419"/>
      <c r="T630" s="427"/>
      <c r="U630" s="427"/>
      <c r="V630" s="427"/>
      <c r="W630" s="427"/>
      <c r="X630" s="427"/>
      <c r="Z630" s="419"/>
      <c r="AA630" s="427"/>
      <c r="AB630" s="427"/>
      <c r="AC630" s="422"/>
      <c r="AD630" s="427"/>
      <c r="AE630" s="427"/>
    </row>
    <row r="631" spans="2:31" ht="23.1" customHeight="1" thickBot="1">
      <c r="B631" s="43"/>
      <c r="C631" s="428"/>
      <c r="D631" s="427"/>
      <c r="E631" s="427"/>
      <c r="F631" s="427"/>
      <c r="G631" s="427"/>
      <c r="H631" s="427"/>
      <c r="J631" s="428"/>
      <c r="K631" s="427"/>
      <c r="L631" s="427"/>
      <c r="M631" s="427"/>
      <c r="N631" s="427"/>
      <c r="O631" s="427"/>
      <c r="R631" s="43"/>
      <c r="S631" s="428" t="s">
        <v>165</v>
      </c>
      <c r="T631" s="427"/>
      <c r="U631" s="427"/>
      <c r="V631" s="427"/>
      <c r="W631" s="427"/>
      <c r="X631" s="427"/>
      <c r="Z631" s="428" t="s">
        <v>165</v>
      </c>
      <c r="AA631" s="427" t="s">
        <v>1667</v>
      </c>
      <c r="AB631" s="427" t="s">
        <v>1667</v>
      </c>
      <c r="AC631" s="420" t="s">
        <v>1667</v>
      </c>
      <c r="AD631" s="427" t="s">
        <v>1667</v>
      </c>
      <c r="AE631" s="427" t="s">
        <v>1667</v>
      </c>
    </row>
    <row r="632" spans="2:31" ht="23.1" customHeight="1" thickBot="1">
      <c r="B632" s="43"/>
      <c r="C632" s="428"/>
      <c r="D632" s="427"/>
      <c r="E632" s="427"/>
      <c r="F632" s="427"/>
      <c r="G632" s="427"/>
      <c r="H632" s="427"/>
      <c r="J632" s="428"/>
      <c r="K632" s="427"/>
      <c r="L632" s="427"/>
      <c r="M632" s="427"/>
      <c r="N632" s="427"/>
      <c r="O632" s="427"/>
      <c r="R632" s="43"/>
      <c r="S632" s="428"/>
      <c r="T632" s="427"/>
      <c r="U632" s="427"/>
      <c r="V632" s="427"/>
      <c r="W632" s="427"/>
      <c r="X632" s="427"/>
      <c r="Z632" s="428"/>
      <c r="AA632" s="427"/>
      <c r="AB632" s="427"/>
      <c r="AC632" s="421"/>
      <c r="AD632" s="427"/>
      <c r="AE632" s="427"/>
    </row>
    <row r="633" spans="2:31" ht="23.1" customHeight="1" thickBot="1">
      <c r="B633" s="43"/>
      <c r="C633" s="428" t="s">
        <v>168</v>
      </c>
      <c r="D633" s="427" t="s">
        <v>1666</v>
      </c>
      <c r="E633" s="427" t="s">
        <v>1666</v>
      </c>
      <c r="F633" s="427" t="s">
        <v>1666</v>
      </c>
      <c r="G633" s="427" t="s">
        <v>1666</v>
      </c>
      <c r="H633" s="427" t="s">
        <v>1666</v>
      </c>
      <c r="J633" s="428" t="s">
        <v>168</v>
      </c>
      <c r="K633" s="427"/>
      <c r="L633" s="427"/>
      <c r="M633" s="427"/>
      <c r="N633" s="427"/>
      <c r="O633" s="427"/>
      <c r="R633" s="43"/>
      <c r="S633" s="428"/>
      <c r="T633" s="427"/>
      <c r="U633" s="427"/>
      <c r="V633" s="427"/>
      <c r="W633" s="427"/>
      <c r="X633" s="427"/>
      <c r="Z633" s="428"/>
      <c r="AA633" s="427"/>
      <c r="AB633" s="427"/>
      <c r="AC633" s="422"/>
      <c r="AD633" s="427"/>
      <c r="AE633" s="427"/>
    </row>
    <row r="634" spans="2:31" ht="23.1" customHeight="1" thickBot="1">
      <c r="B634" s="43"/>
      <c r="C634" s="428"/>
      <c r="D634" s="427"/>
      <c r="E634" s="427"/>
      <c r="F634" s="427"/>
      <c r="G634" s="427"/>
      <c r="H634" s="427"/>
      <c r="J634" s="428"/>
      <c r="K634" s="427"/>
      <c r="L634" s="427"/>
      <c r="M634" s="427"/>
      <c r="N634" s="427"/>
      <c r="O634" s="427"/>
      <c r="R634" s="43"/>
      <c r="S634" s="428" t="s">
        <v>168</v>
      </c>
      <c r="T634" s="427"/>
      <c r="U634" s="427"/>
      <c r="V634" s="427"/>
      <c r="W634" s="427"/>
      <c r="X634" s="427"/>
      <c r="Z634" s="428" t="s">
        <v>168</v>
      </c>
      <c r="AA634" s="427" t="s">
        <v>1667</v>
      </c>
      <c r="AB634" s="427" t="s">
        <v>1667</v>
      </c>
      <c r="AC634" s="420" t="s">
        <v>1667</v>
      </c>
      <c r="AD634" s="427" t="s">
        <v>1667</v>
      </c>
      <c r="AE634" s="427" t="s">
        <v>1667</v>
      </c>
    </row>
    <row r="635" spans="2:31" ht="23.1" customHeight="1" thickBot="1">
      <c r="B635" s="43"/>
      <c r="C635" s="428"/>
      <c r="D635" s="427"/>
      <c r="E635" s="427"/>
      <c r="F635" s="427"/>
      <c r="G635" s="427"/>
      <c r="H635" s="427"/>
      <c r="J635" s="428"/>
      <c r="K635" s="427"/>
      <c r="L635" s="427"/>
      <c r="M635" s="427"/>
      <c r="N635" s="427"/>
      <c r="O635" s="427"/>
      <c r="R635" s="43"/>
      <c r="S635" s="428"/>
      <c r="T635" s="427"/>
      <c r="U635" s="427"/>
      <c r="V635" s="427"/>
      <c r="W635" s="427"/>
      <c r="X635" s="427"/>
      <c r="Z635" s="428"/>
      <c r="AA635" s="427"/>
      <c r="AB635" s="427"/>
      <c r="AC635" s="421"/>
      <c r="AD635" s="427"/>
      <c r="AE635" s="427"/>
    </row>
    <row r="636" spans="2:31" ht="23.1" customHeight="1" thickBot="1">
      <c r="B636" s="43"/>
      <c r="C636" s="428" t="s">
        <v>180</v>
      </c>
      <c r="D636" s="427" t="s">
        <v>1666</v>
      </c>
      <c r="E636" s="427" t="s">
        <v>1666</v>
      </c>
      <c r="F636" s="427" t="s">
        <v>1666</v>
      </c>
      <c r="G636" s="427" t="s">
        <v>1666</v>
      </c>
      <c r="H636" s="427" t="s">
        <v>1666</v>
      </c>
      <c r="J636" s="428" t="s">
        <v>180</v>
      </c>
      <c r="K636" s="427"/>
      <c r="L636" s="427"/>
      <c r="M636" s="427"/>
      <c r="N636" s="427"/>
      <c r="O636" s="427"/>
      <c r="R636" s="43"/>
      <c r="S636" s="428"/>
      <c r="T636" s="427"/>
      <c r="U636" s="427"/>
      <c r="V636" s="427"/>
      <c r="W636" s="427"/>
      <c r="X636" s="427"/>
      <c r="Z636" s="428"/>
      <c r="AA636" s="427"/>
      <c r="AB636" s="427"/>
      <c r="AC636" s="422"/>
      <c r="AD636" s="427"/>
      <c r="AE636" s="427"/>
    </row>
    <row r="637" spans="2:31" ht="23.1" customHeight="1" thickBot="1">
      <c r="B637" s="43"/>
      <c r="C637" s="428"/>
      <c r="D637" s="427"/>
      <c r="E637" s="427"/>
      <c r="F637" s="427"/>
      <c r="G637" s="427"/>
      <c r="H637" s="427"/>
      <c r="J637" s="428"/>
      <c r="K637" s="427"/>
      <c r="L637" s="427"/>
      <c r="M637" s="427"/>
      <c r="N637" s="427"/>
      <c r="O637" s="427"/>
      <c r="R637" s="43"/>
      <c r="S637" s="428" t="s">
        <v>180</v>
      </c>
      <c r="T637" s="427"/>
      <c r="U637" s="427"/>
      <c r="V637" s="427"/>
      <c r="W637" s="427"/>
      <c r="X637" s="427"/>
      <c r="Z637" s="428" t="s">
        <v>180</v>
      </c>
      <c r="AA637" s="427" t="s">
        <v>1667</v>
      </c>
      <c r="AB637" s="427" t="s">
        <v>1667</v>
      </c>
      <c r="AC637" s="420" t="s">
        <v>1667</v>
      </c>
      <c r="AD637" s="427" t="s">
        <v>1667</v>
      </c>
      <c r="AE637" s="427" t="s">
        <v>1667</v>
      </c>
    </row>
    <row r="638" spans="2:31" ht="23.1" customHeight="1" thickBot="1">
      <c r="B638" s="43"/>
      <c r="C638" s="428"/>
      <c r="D638" s="427"/>
      <c r="E638" s="427"/>
      <c r="F638" s="427"/>
      <c r="G638" s="427"/>
      <c r="H638" s="427"/>
      <c r="J638" s="428"/>
      <c r="K638" s="427"/>
      <c r="L638" s="427"/>
      <c r="M638" s="427"/>
      <c r="N638" s="427"/>
      <c r="O638" s="427"/>
      <c r="R638" s="43"/>
      <c r="S638" s="428"/>
      <c r="T638" s="427"/>
      <c r="U638" s="427"/>
      <c r="V638" s="427"/>
      <c r="W638" s="427"/>
      <c r="X638" s="427"/>
      <c r="Z638" s="428"/>
      <c r="AA638" s="427"/>
      <c r="AB638" s="427"/>
      <c r="AC638" s="421"/>
      <c r="AD638" s="427"/>
      <c r="AE638" s="427"/>
    </row>
    <row r="639" spans="2:31" s="44" customFormat="1" ht="23.1" customHeight="1" thickBot="1">
      <c r="B639" s="43"/>
      <c r="C639" s="224" t="s">
        <v>185</v>
      </c>
      <c r="D639" s="225" t="s">
        <v>186</v>
      </c>
      <c r="E639" s="66" t="s">
        <v>186</v>
      </c>
      <c r="F639" s="225" t="s">
        <v>186</v>
      </c>
      <c r="G639" s="225" t="s">
        <v>186</v>
      </c>
      <c r="H639" s="221" t="s">
        <v>186</v>
      </c>
      <c r="I639" s="74"/>
      <c r="J639" s="224" t="s">
        <v>185</v>
      </c>
      <c r="K639" s="225" t="s">
        <v>187</v>
      </c>
      <c r="L639" s="221" t="s">
        <v>187</v>
      </c>
      <c r="M639" s="224" t="s">
        <v>187</v>
      </c>
      <c r="N639" s="137" t="s">
        <v>187</v>
      </c>
      <c r="O639" s="137" t="s">
        <v>187</v>
      </c>
      <c r="R639" s="43"/>
      <c r="S639" s="428"/>
      <c r="T639" s="427"/>
      <c r="U639" s="427"/>
      <c r="V639" s="427"/>
      <c r="W639" s="427"/>
      <c r="X639" s="427"/>
      <c r="Y639" s="38"/>
      <c r="Z639" s="428"/>
      <c r="AA639" s="427"/>
      <c r="AB639" s="427"/>
      <c r="AC639" s="422"/>
      <c r="AD639" s="427"/>
      <c r="AE639" s="427"/>
    </row>
    <row r="640" spans="2:31" ht="23.1" customHeight="1" thickBot="1">
      <c r="B640" s="43"/>
      <c r="C640" s="428" t="s">
        <v>188</v>
      </c>
      <c r="D640" s="427" t="s">
        <v>1666</v>
      </c>
      <c r="E640" s="427" t="s">
        <v>1666</v>
      </c>
      <c r="F640" s="427" t="s">
        <v>1666</v>
      </c>
      <c r="G640" s="427" t="s">
        <v>1666</v>
      </c>
      <c r="H640" s="427" t="s">
        <v>1666</v>
      </c>
      <c r="J640" s="428" t="s">
        <v>188</v>
      </c>
      <c r="K640" s="427"/>
      <c r="L640" s="427"/>
      <c r="M640" s="427"/>
      <c r="N640" s="427"/>
      <c r="O640" s="427"/>
      <c r="R640" s="43"/>
      <c r="S640" s="224" t="s">
        <v>185</v>
      </c>
      <c r="T640" s="225" t="s">
        <v>186</v>
      </c>
      <c r="U640" s="66" t="s">
        <v>186</v>
      </c>
      <c r="V640" s="225" t="s">
        <v>186</v>
      </c>
      <c r="W640" s="225" t="s">
        <v>186</v>
      </c>
      <c r="X640" s="221" t="s">
        <v>186</v>
      </c>
      <c r="Y640" s="74"/>
      <c r="Z640" s="224" t="s">
        <v>185</v>
      </c>
      <c r="AA640" s="225" t="s">
        <v>187</v>
      </c>
      <c r="AB640" s="221" t="s">
        <v>187</v>
      </c>
      <c r="AC640" s="224" t="s">
        <v>187</v>
      </c>
      <c r="AD640" s="137" t="s">
        <v>187</v>
      </c>
      <c r="AE640" s="137" t="s">
        <v>187</v>
      </c>
    </row>
    <row r="641" spans="2:31" ht="23.1" customHeight="1" thickBot="1">
      <c r="B641" s="43"/>
      <c r="C641" s="428"/>
      <c r="D641" s="427"/>
      <c r="E641" s="427"/>
      <c r="F641" s="427"/>
      <c r="G641" s="427"/>
      <c r="H641" s="427"/>
      <c r="J641" s="428"/>
      <c r="K641" s="427"/>
      <c r="L641" s="427"/>
      <c r="M641" s="427"/>
      <c r="N641" s="427"/>
      <c r="O641" s="427"/>
      <c r="R641" s="43"/>
      <c r="S641" s="428" t="s">
        <v>188</v>
      </c>
      <c r="T641" s="427"/>
      <c r="U641" s="427"/>
      <c r="V641" s="427"/>
      <c r="W641" s="427"/>
      <c r="X641" s="427"/>
      <c r="Z641" s="428" t="s">
        <v>188</v>
      </c>
      <c r="AA641" s="427" t="s">
        <v>1667</v>
      </c>
      <c r="AB641" s="427" t="s">
        <v>1667</v>
      </c>
      <c r="AC641" s="420" t="s">
        <v>1667</v>
      </c>
      <c r="AD641" s="427" t="s">
        <v>1667</v>
      </c>
      <c r="AE641" s="427" t="s">
        <v>1667</v>
      </c>
    </row>
    <row r="642" spans="2:31" ht="23.1" customHeight="1" thickBot="1">
      <c r="B642" s="43"/>
      <c r="C642" s="428"/>
      <c r="D642" s="427"/>
      <c r="E642" s="427"/>
      <c r="F642" s="427"/>
      <c r="G642" s="427"/>
      <c r="H642" s="427"/>
      <c r="J642" s="428"/>
      <c r="K642" s="427"/>
      <c r="L642" s="427"/>
      <c r="M642" s="427"/>
      <c r="N642" s="427"/>
      <c r="O642" s="427"/>
      <c r="R642" s="43"/>
      <c r="S642" s="428"/>
      <c r="T642" s="427"/>
      <c r="U642" s="427"/>
      <c r="V642" s="427"/>
      <c r="W642" s="427"/>
      <c r="X642" s="427"/>
      <c r="Z642" s="428"/>
      <c r="AA642" s="427"/>
      <c r="AB642" s="427"/>
      <c r="AC642" s="421"/>
      <c r="AD642" s="427"/>
      <c r="AE642" s="427"/>
    </row>
    <row r="643" spans="2:31" ht="23.1" customHeight="1" thickBot="1">
      <c r="B643" s="43"/>
      <c r="C643" s="428" t="s">
        <v>200</v>
      </c>
      <c r="D643" s="427" t="s">
        <v>1666</v>
      </c>
      <c r="E643" s="427" t="s">
        <v>1666</v>
      </c>
      <c r="F643" s="427" t="s">
        <v>1666</v>
      </c>
      <c r="G643" s="427" t="s">
        <v>1666</v>
      </c>
      <c r="H643" s="427" t="s">
        <v>1666</v>
      </c>
      <c r="J643" s="428" t="s">
        <v>200</v>
      </c>
      <c r="K643" s="427"/>
      <c r="L643" s="427"/>
      <c r="M643" s="427"/>
      <c r="N643" s="427"/>
      <c r="O643" s="427"/>
      <c r="R643" s="43"/>
      <c r="S643" s="428"/>
      <c r="T643" s="427"/>
      <c r="U643" s="427"/>
      <c r="V643" s="427"/>
      <c r="W643" s="427"/>
      <c r="X643" s="427"/>
      <c r="Z643" s="428"/>
      <c r="AA643" s="427"/>
      <c r="AB643" s="427"/>
      <c r="AC643" s="422"/>
      <c r="AD643" s="427"/>
      <c r="AE643" s="427"/>
    </row>
    <row r="644" spans="2:31" ht="23.1" customHeight="1" thickBot="1">
      <c r="B644" s="43"/>
      <c r="C644" s="428"/>
      <c r="D644" s="427"/>
      <c r="E644" s="427"/>
      <c r="F644" s="427"/>
      <c r="G644" s="427"/>
      <c r="H644" s="427"/>
      <c r="J644" s="428"/>
      <c r="K644" s="427"/>
      <c r="L644" s="427"/>
      <c r="M644" s="427"/>
      <c r="N644" s="427"/>
      <c r="O644" s="427"/>
      <c r="R644" s="43"/>
      <c r="S644" s="428" t="s">
        <v>200</v>
      </c>
      <c r="T644" s="427"/>
      <c r="U644" s="427"/>
      <c r="V644" s="427"/>
      <c r="W644" s="427"/>
      <c r="X644" s="427"/>
      <c r="Z644" s="428" t="s">
        <v>200</v>
      </c>
      <c r="AA644" s="427" t="s">
        <v>1667</v>
      </c>
      <c r="AB644" s="427" t="s">
        <v>1667</v>
      </c>
      <c r="AC644" s="420" t="s">
        <v>1667</v>
      </c>
      <c r="AD644" s="427" t="s">
        <v>1667</v>
      </c>
      <c r="AE644" s="427" t="s">
        <v>1667</v>
      </c>
    </row>
    <row r="645" spans="2:31" ht="23.1" customHeight="1" thickBot="1">
      <c r="B645" s="43"/>
      <c r="C645" s="428"/>
      <c r="D645" s="427"/>
      <c r="E645" s="427"/>
      <c r="F645" s="427"/>
      <c r="G645" s="427"/>
      <c r="H645" s="427"/>
      <c r="J645" s="428"/>
      <c r="K645" s="427"/>
      <c r="L645" s="427"/>
      <c r="M645" s="427"/>
      <c r="N645" s="427"/>
      <c r="O645" s="427"/>
      <c r="R645" s="43"/>
      <c r="S645" s="428"/>
      <c r="T645" s="427"/>
      <c r="U645" s="427"/>
      <c r="V645" s="427"/>
      <c r="W645" s="427"/>
      <c r="X645" s="427"/>
      <c r="Z645" s="428"/>
      <c r="AA645" s="427"/>
      <c r="AB645" s="427"/>
      <c r="AC645" s="421"/>
      <c r="AD645" s="427"/>
      <c r="AE645" s="427"/>
    </row>
    <row r="646" spans="2:31" ht="23.1" customHeight="1" thickBot="1">
      <c r="B646" s="43"/>
      <c r="C646" s="428" t="s">
        <v>201</v>
      </c>
      <c r="D646" s="427" t="s">
        <v>1666</v>
      </c>
      <c r="E646" s="427" t="s">
        <v>1666</v>
      </c>
      <c r="F646" s="427" t="s">
        <v>1666</v>
      </c>
      <c r="G646" s="427" t="s">
        <v>1666</v>
      </c>
      <c r="H646" s="427" t="s">
        <v>1666</v>
      </c>
      <c r="J646" s="428" t="s">
        <v>201</v>
      </c>
      <c r="K646" s="427"/>
      <c r="L646" s="427"/>
      <c r="M646" s="427"/>
      <c r="N646" s="427"/>
      <c r="O646" s="427"/>
      <c r="R646" s="43"/>
      <c r="S646" s="428"/>
      <c r="T646" s="427"/>
      <c r="U646" s="427"/>
      <c r="V646" s="427"/>
      <c r="W646" s="427"/>
      <c r="X646" s="427"/>
      <c r="Z646" s="428"/>
      <c r="AA646" s="427"/>
      <c r="AB646" s="427"/>
      <c r="AC646" s="422"/>
      <c r="AD646" s="427"/>
      <c r="AE646" s="427"/>
    </row>
    <row r="647" spans="2:31" ht="23.1" customHeight="1" thickBot="1">
      <c r="B647" s="43"/>
      <c r="C647" s="428"/>
      <c r="D647" s="427"/>
      <c r="E647" s="427"/>
      <c r="F647" s="427"/>
      <c r="G647" s="427"/>
      <c r="H647" s="427"/>
      <c r="J647" s="428"/>
      <c r="K647" s="427"/>
      <c r="L647" s="427"/>
      <c r="M647" s="427"/>
      <c r="N647" s="427"/>
      <c r="O647" s="427"/>
      <c r="R647" s="43"/>
      <c r="S647" s="428" t="s">
        <v>201</v>
      </c>
      <c r="T647" s="427"/>
      <c r="U647" s="427"/>
      <c r="V647" s="427"/>
      <c r="W647" s="427"/>
      <c r="X647" s="427"/>
      <c r="Z647" s="428" t="s">
        <v>201</v>
      </c>
      <c r="AA647" s="427" t="s">
        <v>1667</v>
      </c>
      <c r="AB647" s="427" t="s">
        <v>1667</v>
      </c>
      <c r="AC647" s="420" t="s">
        <v>1667</v>
      </c>
      <c r="AD647" s="427" t="s">
        <v>1667</v>
      </c>
      <c r="AE647" s="427" t="s">
        <v>1667</v>
      </c>
    </row>
    <row r="648" spans="2:31" ht="23.1" customHeight="1" thickBot="1">
      <c r="B648" s="43"/>
      <c r="C648" s="428"/>
      <c r="D648" s="427"/>
      <c r="E648" s="427"/>
      <c r="F648" s="427"/>
      <c r="G648" s="427"/>
      <c r="H648" s="427"/>
      <c r="J648" s="428"/>
      <c r="K648" s="427"/>
      <c r="L648" s="427"/>
      <c r="M648" s="427"/>
      <c r="N648" s="427"/>
      <c r="O648" s="427"/>
      <c r="R648" s="43"/>
      <c r="S648" s="428"/>
      <c r="T648" s="427"/>
      <c r="U648" s="427"/>
      <c r="V648" s="427"/>
      <c r="W648" s="427"/>
      <c r="X648" s="427"/>
      <c r="Z648" s="428"/>
      <c r="AA648" s="427"/>
      <c r="AB648" s="427"/>
      <c r="AC648" s="421"/>
      <c r="AD648" s="427"/>
      <c r="AE648" s="427"/>
    </row>
    <row r="649" spans="2:31" ht="23.1" customHeight="1" thickBot="1">
      <c r="B649" s="43"/>
      <c r="C649" s="428" t="s">
        <v>206</v>
      </c>
      <c r="D649" s="427" t="s">
        <v>1666</v>
      </c>
      <c r="E649" s="427" t="s">
        <v>1666</v>
      </c>
      <c r="F649" s="427" t="s">
        <v>1666</v>
      </c>
      <c r="G649" s="427" t="s">
        <v>1666</v>
      </c>
      <c r="H649" s="427" t="s">
        <v>1666</v>
      </c>
      <c r="J649" s="428" t="s">
        <v>206</v>
      </c>
      <c r="K649" s="427"/>
      <c r="L649" s="427"/>
      <c r="M649" s="427"/>
      <c r="N649" s="427"/>
      <c r="O649" s="427"/>
      <c r="R649" s="43"/>
      <c r="S649" s="428"/>
      <c r="T649" s="427"/>
      <c r="U649" s="427"/>
      <c r="V649" s="427"/>
      <c r="W649" s="427"/>
      <c r="X649" s="427"/>
      <c r="Z649" s="428"/>
      <c r="AA649" s="427"/>
      <c r="AB649" s="427"/>
      <c r="AC649" s="422"/>
      <c r="AD649" s="427"/>
      <c r="AE649" s="427"/>
    </row>
    <row r="650" spans="2:31" ht="23.1" customHeight="1" thickBot="1">
      <c r="B650" s="43"/>
      <c r="C650" s="428"/>
      <c r="D650" s="427"/>
      <c r="E650" s="427"/>
      <c r="F650" s="427"/>
      <c r="G650" s="427"/>
      <c r="H650" s="427"/>
      <c r="J650" s="428"/>
      <c r="K650" s="427"/>
      <c r="L650" s="427"/>
      <c r="M650" s="427"/>
      <c r="N650" s="427"/>
      <c r="O650" s="427"/>
      <c r="R650" s="43"/>
      <c r="S650" s="428" t="s">
        <v>206</v>
      </c>
      <c r="T650" s="427"/>
      <c r="U650" s="427"/>
      <c r="V650" s="427"/>
      <c r="W650" s="427"/>
      <c r="X650" s="427"/>
      <c r="Z650" s="428" t="s">
        <v>206</v>
      </c>
      <c r="AA650" s="427" t="s">
        <v>1667</v>
      </c>
      <c r="AB650" s="427" t="s">
        <v>1667</v>
      </c>
      <c r="AC650" s="420" t="s">
        <v>1667</v>
      </c>
      <c r="AD650" s="427" t="s">
        <v>1667</v>
      </c>
      <c r="AE650" s="427" t="s">
        <v>1667</v>
      </c>
    </row>
    <row r="651" spans="2:31" ht="23.1" customHeight="1" thickBot="1">
      <c r="B651" s="43"/>
      <c r="C651" s="428"/>
      <c r="D651" s="427"/>
      <c r="E651" s="427"/>
      <c r="F651" s="427"/>
      <c r="G651" s="427"/>
      <c r="H651" s="427"/>
      <c r="J651" s="428"/>
      <c r="K651" s="427"/>
      <c r="L651" s="427"/>
      <c r="M651" s="427"/>
      <c r="N651" s="427"/>
      <c r="O651" s="427"/>
      <c r="R651" s="43"/>
      <c r="S651" s="428"/>
      <c r="T651" s="427"/>
      <c r="U651" s="427"/>
      <c r="V651" s="427"/>
      <c r="W651" s="427"/>
      <c r="X651" s="427"/>
      <c r="Z651" s="428"/>
      <c r="AA651" s="427"/>
      <c r="AB651" s="427"/>
      <c r="AC651" s="421"/>
      <c r="AD651" s="427"/>
      <c r="AE651" s="427"/>
    </row>
    <row r="652" spans="2:31" ht="23.1" customHeight="1" thickBot="1">
      <c r="B652" s="43"/>
      <c r="C652" s="122"/>
      <c r="J652" s="122"/>
      <c r="R652" s="43"/>
      <c r="S652" s="428"/>
      <c r="T652" s="427"/>
      <c r="U652" s="427"/>
      <c r="V652" s="427"/>
      <c r="W652" s="427"/>
      <c r="X652" s="427"/>
      <c r="Z652" s="428"/>
      <c r="AA652" s="427"/>
      <c r="AB652" s="427"/>
      <c r="AC652" s="422"/>
      <c r="AD652" s="427"/>
      <c r="AE652" s="427"/>
    </row>
    <row r="653" spans="2:31" ht="23.1" customHeight="1" thickBot="1">
      <c r="B653" s="43"/>
      <c r="C653" s="122"/>
      <c r="J653" s="122"/>
      <c r="R653" s="43"/>
      <c r="S653" s="300"/>
      <c r="T653" s="104"/>
      <c r="U653" s="104"/>
      <c r="V653" s="104"/>
      <c r="W653" s="104"/>
      <c r="X653" s="104"/>
      <c r="Z653" s="300"/>
      <c r="AA653" s="104"/>
      <c r="AB653" s="104"/>
      <c r="AC653" s="104"/>
      <c r="AD653" s="104"/>
      <c r="AE653" s="104"/>
    </row>
    <row r="654" spans="2:31" ht="23.1" customHeight="1" thickBot="1">
      <c r="B654" s="43"/>
      <c r="C654" s="416" t="s">
        <v>1206</v>
      </c>
      <c r="D654" s="416"/>
      <c r="E654" s="416"/>
      <c r="F654" s="416"/>
      <c r="G654" s="416"/>
      <c r="H654" s="416"/>
      <c r="J654" s="122"/>
      <c r="R654" s="43"/>
      <c r="S654" s="300"/>
      <c r="T654" s="104"/>
      <c r="U654" s="104"/>
      <c r="V654" s="104"/>
      <c r="W654" s="104"/>
      <c r="X654" s="104"/>
      <c r="Z654" s="300"/>
      <c r="AA654" s="104"/>
      <c r="AB654" s="104"/>
      <c r="AC654" s="104"/>
      <c r="AD654" s="104"/>
      <c r="AE654" s="104"/>
    </row>
    <row r="655" spans="2:31" ht="23.1" customHeight="1" thickBot="1">
      <c r="B655" s="42">
        <v>22</v>
      </c>
      <c r="C655" s="66"/>
      <c r="D655" s="232"/>
      <c r="E655" s="233">
        <v>1</v>
      </c>
      <c r="F655" s="234" t="s">
        <v>150</v>
      </c>
      <c r="G655" s="104"/>
      <c r="H655" s="67"/>
      <c r="J655" s="122"/>
      <c r="R655" s="42">
        <v>22</v>
      </c>
      <c r="S655" s="122"/>
      <c r="Z655" s="502" t="s">
        <v>1690</v>
      </c>
      <c r="AA655" s="522"/>
      <c r="AB655" s="522"/>
      <c r="AC655" s="522"/>
      <c r="AD655" s="522"/>
      <c r="AE655" s="523"/>
    </row>
    <row r="656" spans="2:31" ht="23.1" customHeight="1" thickBot="1">
      <c r="B656" s="43"/>
      <c r="C656" s="69"/>
      <c r="D656" s="70"/>
      <c r="E656" s="70" t="s">
        <v>152</v>
      </c>
      <c r="F656" s="70" t="s">
        <v>348</v>
      </c>
      <c r="G656" s="70" t="s">
        <v>1029</v>
      </c>
      <c r="H656" s="71"/>
      <c r="J656" s="416" t="s">
        <v>582</v>
      </c>
      <c r="K656" s="416"/>
      <c r="L656" s="416"/>
      <c r="M656" s="416"/>
      <c r="N656" s="416"/>
      <c r="O656" s="416"/>
      <c r="R656" s="43"/>
      <c r="S656" s="535" t="s">
        <v>578</v>
      </c>
      <c r="T656" s="536"/>
      <c r="U656" s="536"/>
      <c r="V656" s="536"/>
      <c r="W656" s="536"/>
      <c r="X656" s="537"/>
      <c r="Z656" s="66"/>
      <c r="AA656" s="232"/>
      <c r="AB656" s="233">
        <v>1</v>
      </c>
      <c r="AC656" s="234" t="s">
        <v>151</v>
      </c>
      <c r="AD656" s="104"/>
      <c r="AE656" s="67"/>
    </row>
    <row r="657" spans="2:31" ht="23.1" customHeight="1" thickBot="1">
      <c r="B657" s="43"/>
      <c r="C657" s="72"/>
      <c r="D657" s="73">
        <f>D626+7</f>
        <v>46055</v>
      </c>
      <c r="E657" s="73">
        <f>E626+7</f>
        <v>46056</v>
      </c>
      <c r="F657" s="73">
        <f>F626+7</f>
        <v>46057</v>
      </c>
      <c r="G657" s="73">
        <f>G626+7</f>
        <v>46058</v>
      </c>
      <c r="H657" s="73">
        <f>H626+7</f>
        <v>46059</v>
      </c>
      <c r="J657" s="66"/>
      <c r="K657" s="232"/>
      <c r="L657" s="233">
        <v>1</v>
      </c>
      <c r="M657" s="234" t="s">
        <v>151</v>
      </c>
      <c r="N657" s="104"/>
      <c r="O657" s="67"/>
      <c r="R657" s="43"/>
      <c r="S657" s="529" t="s">
        <v>1457</v>
      </c>
      <c r="T657" s="530"/>
      <c r="U657" s="530"/>
      <c r="V657" s="530"/>
      <c r="W657" s="530"/>
      <c r="X657" s="531"/>
      <c r="Z657" s="69"/>
      <c r="AA657" s="70"/>
      <c r="AB657" s="70" t="s">
        <v>154</v>
      </c>
      <c r="AC657" s="70" t="s">
        <v>348</v>
      </c>
      <c r="AD657" s="70" t="s">
        <v>1029</v>
      </c>
      <c r="AE657" s="71"/>
    </row>
    <row r="658" spans="2:31" ht="23.1" customHeight="1" thickBot="1">
      <c r="B658" s="43"/>
      <c r="C658" s="419" t="s">
        <v>155</v>
      </c>
      <c r="D658" s="141" t="s">
        <v>31</v>
      </c>
      <c r="E658" s="79" t="s">
        <v>169</v>
      </c>
      <c r="F658" s="427" t="s">
        <v>892</v>
      </c>
      <c r="G658" s="427" t="s">
        <v>892</v>
      </c>
      <c r="H658" s="427" t="s">
        <v>892</v>
      </c>
      <c r="I658" s="65"/>
      <c r="J658" s="69"/>
      <c r="K658" s="70"/>
      <c r="L658" s="70" t="s">
        <v>154</v>
      </c>
      <c r="M658" s="70" t="s">
        <v>863</v>
      </c>
      <c r="N658" s="70" t="s">
        <v>864</v>
      </c>
      <c r="O658" s="71"/>
      <c r="P658" s="44"/>
      <c r="R658" s="43"/>
      <c r="S658" s="532"/>
      <c r="T658" s="533"/>
      <c r="U658" s="533"/>
      <c r="V658" s="533"/>
      <c r="W658" s="533"/>
      <c r="X658" s="534"/>
      <c r="Z658" s="75"/>
      <c r="AA658" s="76" t="s">
        <v>1941</v>
      </c>
      <c r="AB658" s="76" t="s">
        <v>1942</v>
      </c>
      <c r="AC658" s="76" t="s">
        <v>1943</v>
      </c>
      <c r="AD658" s="76" t="s">
        <v>1944</v>
      </c>
      <c r="AE658" s="76" t="s">
        <v>1945</v>
      </c>
    </row>
    <row r="659" spans="2:31" s="45" customFormat="1" ht="23.1" customHeight="1" thickBot="1">
      <c r="B659" s="43"/>
      <c r="C659" s="419"/>
      <c r="D659" s="143" t="s">
        <v>1201</v>
      </c>
      <c r="E659" s="84" t="s">
        <v>1733</v>
      </c>
      <c r="F659" s="427"/>
      <c r="G659" s="427"/>
      <c r="H659" s="427"/>
      <c r="I659" s="74"/>
      <c r="J659" s="75"/>
      <c r="K659" s="76" t="e">
        <f>7+#REF!</f>
        <v>#REF!</v>
      </c>
      <c r="L659" s="76" t="e">
        <f>7+#REF!</f>
        <v>#REF!</v>
      </c>
      <c r="M659" s="76" t="e">
        <f>7+#REF!</f>
        <v>#REF!</v>
      </c>
      <c r="N659" s="76" t="e">
        <f>7+#REF!</f>
        <v>#REF!</v>
      </c>
      <c r="O659" s="76" t="e">
        <f>7+#REF!</f>
        <v>#REF!</v>
      </c>
      <c r="R659" s="43"/>
      <c r="S659" s="72"/>
      <c r="T659" s="73">
        <f>7+T595</f>
        <v>44592</v>
      </c>
      <c r="U659" s="73">
        <f>7+U595</f>
        <v>44593</v>
      </c>
      <c r="V659" s="73">
        <f>7+V595</f>
        <v>44594</v>
      </c>
      <c r="W659" s="73">
        <f>7+W595</f>
        <v>44595</v>
      </c>
      <c r="X659" s="73">
        <f>7+X595</f>
        <v>44596</v>
      </c>
      <c r="Y659" s="74"/>
      <c r="Z659" s="417" t="s">
        <v>155</v>
      </c>
      <c r="AA659" s="81" t="s">
        <v>102</v>
      </c>
      <c r="AB659" s="420" t="s">
        <v>990</v>
      </c>
      <c r="AC659" s="93" t="s">
        <v>464</v>
      </c>
      <c r="AD659" s="420" t="s">
        <v>990</v>
      </c>
      <c r="AE659" s="420" t="s">
        <v>990</v>
      </c>
    </row>
    <row r="660" spans="2:31" ht="23.1" customHeight="1" thickBot="1">
      <c r="B660" s="43"/>
      <c r="C660" s="419"/>
      <c r="D660" s="145" t="s">
        <v>347</v>
      </c>
      <c r="E660" s="89" t="s">
        <v>176</v>
      </c>
      <c r="F660" s="427"/>
      <c r="G660" s="427"/>
      <c r="H660" s="427"/>
      <c r="J660" s="419" t="s">
        <v>155</v>
      </c>
      <c r="K660" s="427" t="s">
        <v>990</v>
      </c>
      <c r="L660" s="93" t="s">
        <v>583</v>
      </c>
      <c r="M660" s="427" t="s">
        <v>990</v>
      </c>
      <c r="N660" s="81" t="s">
        <v>585</v>
      </c>
      <c r="O660" s="79" t="s">
        <v>156</v>
      </c>
      <c r="R660" s="43"/>
      <c r="S660" s="417" t="s">
        <v>155</v>
      </c>
      <c r="T660" s="420"/>
      <c r="U660" s="420"/>
      <c r="V660" s="420"/>
      <c r="W660" s="420"/>
      <c r="X660" s="420"/>
      <c r="Z660" s="418"/>
      <c r="AA660" s="86" t="s">
        <v>1456</v>
      </c>
      <c r="AB660" s="421"/>
      <c r="AC660" s="95" t="s">
        <v>1454</v>
      </c>
      <c r="AD660" s="421"/>
      <c r="AE660" s="421"/>
    </row>
    <row r="661" spans="2:31" ht="23.1" customHeight="1" thickBot="1">
      <c r="B661" s="43"/>
      <c r="C661" s="428" t="s">
        <v>165</v>
      </c>
      <c r="D661" s="141" t="s">
        <v>31</v>
      </c>
      <c r="E661" s="79" t="s">
        <v>169</v>
      </c>
      <c r="F661" s="427" t="s">
        <v>892</v>
      </c>
      <c r="G661" s="427" t="s">
        <v>892</v>
      </c>
      <c r="H661" s="427" t="s">
        <v>892</v>
      </c>
      <c r="J661" s="419"/>
      <c r="K661" s="427"/>
      <c r="L661" s="95" t="s">
        <v>586</v>
      </c>
      <c r="M661" s="427"/>
      <c r="N661" s="86" t="s">
        <v>588</v>
      </c>
      <c r="O661" s="84" t="s">
        <v>589</v>
      </c>
      <c r="R661" s="43"/>
      <c r="S661" s="418"/>
      <c r="T661" s="421"/>
      <c r="U661" s="421"/>
      <c r="V661" s="421"/>
      <c r="W661" s="421"/>
      <c r="X661" s="421"/>
      <c r="Z661" s="419"/>
      <c r="AA661" s="91" t="s">
        <v>601</v>
      </c>
      <c r="AB661" s="422"/>
      <c r="AC661" s="97" t="s">
        <v>347</v>
      </c>
      <c r="AD661" s="422"/>
      <c r="AE661" s="422"/>
    </row>
    <row r="662" spans="2:31" ht="23.1" customHeight="1" thickBot="1">
      <c r="B662" s="43"/>
      <c r="C662" s="428"/>
      <c r="D662" s="143" t="s">
        <v>1201</v>
      </c>
      <c r="E662" s="84" t="s">
        <v>1192</v>
      </c>
      <c r="F662" s="427"/>
      <c r="G662" s="427"/>
      <c r="H662" s="427"/>
      <c r="J662" s="419"/>
      <c r="K662" s="427"/>
      <c r="L662" s="97" t="s">
        <v>347</v>
      </c>
      <c r="M662" s="427"/>
      <c r="N662" s="91" t="s">
        <v>591</v>
      </c>
      <c r="O662" s="89" t="s">
        <v>598</v>
      </c>
      <c r="R662" s="43"/>
      <c r="S662" s="419"/>
      <c r="T662" s="422"/>
      <c r="U662" s="422"/>
      <c r="V662" s="422"/>
      <c r="W662" s="422"/>
      <c r="X662" s="422"/>
      <c r="Z662" s="417" t="s">
        <v>165</v>
      </c>
      <c r="AA662" s="81" t="s">
        <v>102</v>
      </c>
      <c r="AB662" s="420" t="s">
        <v>990</v>
      </c>
      <c r="AC662" s="93" t="s">
        <v>464</v>
      </c>
      <c r="AD662" s="420" t="s">
        <v>990</v>
      </c>
      <c r="AE662" s="142" t="s">
        <v>156</v>
      </c>
    </row>
    <row r="663" spans="2:31" ht="23.1" customHeight="1" thickBot="1">
      <c r="B663" s="43"/>
      <c r="C663" s="428"/>
      <c r="D663" s="145" t="s">
        <v>347</v>
      </c>
      <c r="E663" s="89" t="s">
        <v>176</v>
      </c>
      <c r="F663" s="427"/>
      <c r="G663" s="427"/>
      <c r="H663" s="427"/>
      <c r="J663" s="428" t="s">
        <v>165</v>
      </c>
      <c r="K663" s="427" t="s">
        <v>990</v>
      </c>
      <c r="L663" s="93" t="s">
        <v>583</v>
      </c>
      <c r="M663" s="427" t="s">
        <v>990</v>
      </c>
      <c r="N663" s="81" t="s">
        <v>585</v>
      </c>
      <c r="O663" s="79" t="s">
        <v>156</v>
      </c>
      <c r="R663" s="43"/>
      <c r="S663" s="417" t="s">
        <v>165</v>
      </c>
      <c r="T663" s="420"/>
      <c r="U663" s="420"/>
      <c r="V663" s="420"/>
      <c r="W663" s="420"/>
      <c r="X663" s="420"/>
      <c r="Z663" s="418"/>
      <c r="AA663" s="86" t="s">
        <v>1456</v>
      </c>
      <c r="AB663" s="421"/>
      <c r="AC663" s="95" t="s">
        <v>1454</v>
      </c>
      <c r="AD663" s="421"/>
      <c r="AE663" s="144" t="s">
        <v>1444</v>
      </c>
    </row>
    <row r="664" spans="2:31" ht="23.1" customHeight="1" thickBot="1">
      <c r="B664" s="43"/>
      <c r="C664" s="428" t="s">
        <v>168</v>
      </c>
      <c r="D664" s="79" t="s">
        <v>169</v>
      </c>
      <c r="E664" s="81" t="s">
        <v>33</v>
      </c>
      <c r="F664" s="81" t="s">
        <v>33</v>
      </c>
      <c r="G664" s="79" t="s">
        <v>169</v>
      </c>
      <c r="H664" s="93" t="s">
        <v>31</v>
      </c>
      <c r="J664" s="428"/>
      <c r="K664" s="427"/>
      <c r="L664" s="95" t="s">
        <v>586</v>
      </c>
      <c r="M664" s="427"/>
      <c r="N664" s="86" t="s">
        <v>588</v>
      </c>
      <c r="O664" s="84" t="s">
        <v>589</v>
      </c>
      <c r="R664" s="43"/>
      <c r="S664" s="418"/>
      <c r="T664" s="421"/>
      <c r="U664" s="421"/>
      <c r="V664" s="421"/>
      <c r="W664" s="421"/>
      <c r="X664" s="421"/>
      <c r="Z664" s="419"/>
      <c r="AA664" s="91" t="s">
        <v>601</v>
      </c>
      <c r="AB664" s="422"/>
      <c r="AC664" s="97" t="s">
        <v>347</v>
      </c>
      <c r="AD664" s="422"/>
      <c r="AE664" s="146" t="s">
        <v>1440</v>
      </c>
    </row>
    <row r="665" spans="2:31" ht="23.1" customHeight="1" thickBot="1">
      <c r="B665" s="43"/>
      <c r="C665" s="428"/>
      <c r="D665" s="84" t="s">
        <v>1204</v>
      </c>
      <c r="E665" s="86" t="s">
        <v>1200</v>
      </c>
      <c r="F665" s="86" t="s">
        <v>1203</v>
      </c>
      <c r="G665" s="84" t="s">
        <v>1192</v>
      </c>
      <c r="H665" s="95" t="s">
        <v>1199</v>
      </c>
      <c r="J665" s="428"/>
      <c r="K665" s="427"/>
      <c r="L665" s="97" t="s">
        <v>347</v>
      </c>
      <c r="M665" s="427"/>
      <c r="N665" s="91" t="s">
        <v>591</v>
      </c>
      <c r="O665" s="89" t="s">
        <v>598</v>
      </c>
      <c r="R665" s="43"/>
      <c r="S665" s="419"/>
      <c r="T665" s="422"/>
      <c r="U665" s="422"/>
      <c r="V665" s="422"/>
      <c r="W665" s="422"/>
      <c r="X665" s="422"/>
      <c r="Z665" s="417" t="s">
        <v>168</v>
      </c>
      <c r="AA665" s="79" t="s">
        <v>156</v>
      </c>
      <c r="AB665" s="93" t="s">
        <v>464</v>
      </c>
      <c r="AC665" s="314" t="s">
        <v>97</v>
      </c>
      <c r="AD665" s="420" t="s">
        <v>990</v>
      </c>
      <c r="AE665" s="93" t="s">
        <v>464</v>
      </c>
    </row>
    <row r="666" spans="2:31" ht="23.1" customHeight="1" thickBot="1">
      <c r="B666" s="43"/>
      <c r="C666" s="428"/>
      <c r="D666" s="89" t="s">
        <v>176</v>
      </c>
      <c r="E666" s="91" t="s">
        <v>590</v>
      </c>
      <c r="F666" s="91" t="s">
        <v>590</v>
      </c>
      <c r="G666" s="89" t="s">
        <v>176</v>
      </c>
      <c r="H666" s="97" t="s">
        <v>347</v>
      </c>
      <c r="J666" s="428" t="s">
        <v>168</v>
      </c>
      <c r="K666" s="79" t="s">
        <v>156</v>
      </c>
      <c r="L666" s="142" t="s">
        <v>156</v>
      </c>
      <c r="M666" s="93" t="s">
        <v>464</v>
      </c>
      <c r="N666" s="81" t="s">
        <v>592</v>
      </c>
      <c r="O666" s="93" t="s">
        <v>464</v>
      </c>
      <c r="R666" s="43"/>
      <c r="S666" s="417" t="s">
        <v>168</v>
      </c>
      <c r="T666" s="420"/>
      <c r="U666" s="420"/>
      <c r="V666" s="420"/>
      <c r="W666" s="420"/>
      <c r="X666" s="420"/>
      <c r="Z666" s="418"/>
      <c r="AA666" s="84" t="s">
        <v>1453</v>
      </c>
      <c r="AB666" s="95" t="s">
        <v>1452</v>
      </c>
      <c r="AC666" s="313" t="s">
        <v>1455</v>
      </c>
      <c r="AD666" s="421"/>
      <c r="AE666" s="95" t="s">
        <v>1448</v>
      </c>
    </row>
    <row r="667" spans="2:31" ht="23.1" customHeight="1" thickBot="1">
      <c r="B667" s="43"/>
      <c r="C667" s="428" t="s">
        <v>180</v>
      </c>
      <c r="D667" s="79" t="s">
        <v>169</v>
      </c>
      <c r="E667" s="81" t="s">
        <v>33</v>
      </c>
      <c r="F667" s="81" t="s">
        <v>33</v>
      </c>
      <c r="G667" s="79" t="s">
        <v>169</v>
      </c>
      <c r="H667" s="93" t="s">
        <v>31</v>
      </c>
      <c r="J667" s="428"/>
      <c r="K667" s="84" t="s">
        <v>593</v>
      </c>
      <c r="L667" s="144" t="s">
        <v>818</v>
      </c>
      <c r="M667" s="95" t="s">
        <v>595</v>
      </c>
      <c r="N667" s="86" t="s">
        <v>588</v>
      </c>
      <c r="O667" s="95" t="s">
        <v>596</v>
      </c>
      <c r="R667" s="43"/>
      <c r="S667" s="418"/>
      <c r="T667" s="421"/>
      <c r="U667" s="421"/>
      <c r="V667" s="421"/>
      <c r="W667" s="421"/>
      <c r="X667" s="421"/>
      <c r="Z667" s="419"/>
      <c r="AA667" s="89" t="s">
        <v>1440</v>
      </c>
      <c r="AB667" s="97" t="s">
        <v>347</v>
      </c>
      <c r="AC667" s="312" t="s">
        <v>179</v>
      </c>
      <c r="AD667" s="422"/>
      <c r="AE667" s="97" t="s">
        <v>1876</v>
      </c>
    </row>
    <row r="668" spans="2:31" ht="23.1" customHeight="1" thickBot="1">
      <c r="B668" s="43"/>
      <c r="C668" s="428"/>
      <c r="D668" s="84" t="s">
        <v>1204</v>
      </c>
      <c r="E668" s="86" t="s">
        <v>1200</v>
      </c>
      <c r="F668" s="86" t="s">
        <v>1203</v>
      </c>
      <c r="G668" s="84" t="s">
        <v>1192</v>
      </c>
      <c r="H668" s="95" t="s">
        <v>1199</v>
      </c>
      <c r="J668" s="428"/>
      <c r="K668" s="89" t="s">
        <v>598</v>
      </c>
      <c r="L668" s="146" t="s">
        <v>598</v>
      </c>
      <c r="M668" s="97" t="s">
        <v>597</v>
      </c>
      <c r="N668" s="91" t="s">
        <v>591</v>
      </c>
      <c r="O668" s="97" t="s">
        <v>347</v>
      </c>
      <c r="R668" s="43"/>
      <c r="S668" s="419"/>
      <c r="T668" s="422"/>
      <c r="U668" s="422"/>
      <c r="V668" s="422"/>
      <c r="W668" s="422"/>
      <c r="X668" s="422"/>
      <c r="Z668" s="417" t="s">
        <v>180</v>
      </c>
      <c r="AA668" s="79" t="s">
        <v>156</v>
      </c>
      <c r="AB668" s="93" t="s">
        <v>464</v>
      </c>
      <c r="AC668" s="314" t="s">
        <v>97</v>
      </c>
      <c r="AD668" s="420" t="s">
        <v>990</v>
      </c>
      <c r="AE668" s="93" t="s">
        <v>464</v>
      </c>
    </row>
    <row r="669" spans="2:31" ht="23.1" customHeight="1" thickBot="1">
      <c r="B669" s="43"/>
      <c r="C669" s="428"/>
      <c r="D669" s="89" t="s">
        <v>176</v>
      </c>
      <c r="E669" s="91" t="s">
        <v>590</v>
      </c>
      <c r="F669" s="91" t="s">
        <v>590</v>
      </c>
      <c r="G669" s="89" t="s">
        <v>176</v>
      </c>
      <c r="H669" s="97" t="s">
        <v>347</v>
      </c>
      <c r="J669" s="428" t="s">
        <v>180</v>
      </c>
      <c r="K669" s="79" t="s">
        <v>156</v>
      </c>
      <c r="L669" s="142" t="s">
        <v>156</v>
      </c>
      <c r="M669" s="93" t="s">
        <v>464</v>
      </c>
      <c r="N669" s="81" t="s">
        <v>592</v>
      </c>
      <c r="O669" s="93" t="s">
        <v>464</v>
      </c>
      <c r="R669" s="43"/>
      <c r="S669" s="417" t="s">
        <v>180</v>
      </c>
      <c r="T669" s="420"/>
      <c r="U669" s="420"/>
      <c r="V669" s="420"/>
      <c r="W669" s="420"/>
      <c r="X669" s="420"/>
      <c r="Z669" s="418"/>
      <c r="AA669" s="84" t="s">
        <v>1453</v>
      </c>
      <c r="AB669" s="95" t="s">
        <v>1452</v>
      </c>
      <c r="AC669" s="313" t="s">
        <v>1455</v>
      </c>
      <c r="AD669" s="421"/>
      <c r="AE669" s="95" t="s">
        <v>1445</v>
      </c>
    </row>
    <row r="670" spans="2:31" ht="23.1" customHeight="1" thickBot="1">
      <c r="B670" s="43"/>
      <c r="C670" s="224" t="s">
        <v>185</v>
      </c>
      <c r="D670" s="66" t="s">
        <v>186</v>
      </c>
      <c r="E670" s="66" t="s">
        <v>186</v>
      </c>
      <c r="F670" s="225" t="s">
        <v>186</v>
      </c>
      <c r="G670" s="225" t="s">
        <v>186</v>
      </c>
      <c r="H670" s="221" t="s">
        <v>186</v>
      </c>
      <c r="J670" s="428"/>
      <c r="K670" s="84" t="s">
        <v>593</v>
      </c>
      <c r="L670" s="144" t="s">
        <v>594</v>
      </c>
      <c r="M670" s="95" t="s">
        <v>595</v>
      </c>
      <c r="N670" s="86" t="s">
        <v>588</v>
      </c>
      <c r="O670" s="95" t="s">
        <v>596</v>
      </c>
      <c r="R670" s="43"/>
      <c r="S670" s="418"/>
      <c r="T670" s="421"/>
      <c r="U670" s="421"/>
      <c r="V670" s="421"/>
      <c r="W670" s="421"/>
      <c r="X670" s="421"/>
      <c r="Z670" s="419"/>
      <c r="AA670" s="89" t="s">
        <v>1440</v>
      </c>
      <c r="AB670" s="97" t="s">
        <v>347</v>
      </c>
      <c r="AC670" s="312" t="s">
        <v>179</v>
      </c>
      <c r="AD670" s="422"/>
      <c r="AE670" s="97" t="s">
        <v>1876</v>
      </c>
    </row>
    <row r="671" spans="2:31" ht="23.1" customHeight="1" thickBot="1">
      <c r="B671" s="43"/>
      <c r="C671" s="428" t="s">
        <v>188</v>
      </c>
      <c r="D671" s="78" t="s">
        <v>17</v>
      </c>
      <c r="E671" s="93" t="s">
        <v>31</v>
      </c>
      <c r="F671" s="455" t="s">
        <v>1257</v>
      </c>
      <c r="G671" s="427" t="s">
        <v>892</v>
      </c>
      <c r="H671" s="79" t="s">
        <v>169</v>
      </c>
      <c r="J671" s="428"/>
      <c r="K671" s="89" t="s">
        <v>598</v>
      </c>
      <c r="L671" s="146" t="s">
        <v>598</v>
      </c>
      <c r="M671" s="97" t="s">
        <v>597</v>
      </c>
      <c r="N671" s="91" t="s">
        <v>591</v>
      </c>
      <c r="O671" s="97" t="s">
        <v>347</v>
      </c>
      <c r="R671" s="43"/>
      <c r="S671" s="419"/>
      <c r="T671" s="422"/>
      <c r="U671" s="422"/>
      <c r="V671" s="422"/>
      <c r="W671" s="422"/>
      <c r="X671" s="422"/>
      <c r="Z671" s="224" t="s">
        <v>185</v>
      </c>
      <c r="AA671" s="225" t="s">
        <v>187</v>
      </c>
      <c r="AB671" s="221" t="s">
        <v>187</v>
      </c>
      <c r="AC671" s="224" t="s">
        <v>187</v>
      </c>
      <c r="AD671" s="221" t="s">
        <v>187</v>
      </c>
      <c r="AE671" s="221" t="s">
        <v>187</v>
      </c>
    </row>
    <row r="672" spans="2:31" s="44" customFormat="1" ht="23.1" customHeight="1" thickBot="1">
      <c r="B672" s="43"/>
      <c r="C672" s="428"/>
      <c r="D672" s="83" t="s">
        <v>1196</v>
      </c>
      <c r="E672" s="95" t="s">
        <v>1195</v>
      </c>
      <c r="F672" s="427"/>
      <c r="G672" s="427"/>
      <c r="H672" s="84" t="s">
        <v>1202</v>
      </c>
      <c r="I672" s="38"/>
      <c r="J672" s="224" t="s">
        <v>185</v>
      </c>
      <c r="K672" s="225" t="s">
        <v>187</v>
      </c>
      <c r="L672" s="221" t="s">
        <v>187</v>
      </c>
      <c r="M672" s="224" t="s">
        <v>187</v>
      </c>
      <c r="N672" s="221" t="s">
        <v>187</v>
      </c>
      <c r="O672" s="221" t="s">
        <v>187</v>
      </c>
      <c r="R672" s="43"/>
      <c r="S672" s="224" t="s">
        <v>185</v>
      </c>
      <c r="T672" s="225" t="s">
        <v>186</v>
      </c>
      <c r="U672" s="66" t="s">
        <v>186</v>
      </c>
      <c r="V672" s="225" t="s">
        <v>186</v>
      </c>
      <c r="W672" s="225" t="s">
        <v>186</v>
      </c>
      <c r="X672" s="221" t="s">
        <v>186</v>
      </c>
      <c r="Y672" s="38"/>
      <c r="Z672" s="417" t="s">
        <v>188</v>
      </c>
      <c r="AA672" s="93" t="s">
        <v>583</v>
      </c>
      <c r="AB672" s="81" t="s">
        <v>102</v>
      </c>
      <c r="AC672" s="334"/>
      <c r="AD672" s="142" t="s">
        <v>156</v>
      </c>
      <c r="AE672" s="79" t="s">
        <v>156</v>
      </c>
    </row>
    <row r="673" spans="2:31" ht="23.1" customHeight="1" thickBot="1">
      <c r="B673" s="43"/>
      <c r="C673" s="428"/>
      <c r="D673" s="88" t="s">
        <v>163</v>
      </c>
      <c r="E673" s="97" t="s">
        <v>347</v>
      </c>
      <c r="F673" s="427"/>
      <c r="G673" s="427"/>
      <c r="H673" s="89" t="s">
        <v>1029</v>
      </c>
      <c r="J673" s="428" t="s">
        <v>188</v>
      </c>
      <c r="K673" s="81" t="s">
        <v>584</v>
      </c>
      <c r="L673" s="81" t="s">
        <v>584</v>
      </c>
      <c r="M673" s="427" t="s">
        <v>990</v>
      </c>
      <c r="N673" s="93" t="s">
        <v>464</v>
      </c>
      <c r="O673" s="427" t="s">
        <v>990</v>
      </c>
      <c r="R673" s="43"/>
      <c r="S673" s="417" t="s">
        <v>188</v>
      </c>
      <c r="T673" s="420"/>
      <c r="U673" s="420"/>
      <c r="V673" s="420"/>
      <c r="W673" s="420"/>
      <c r="X673" s="420"/>
      <c r="Z673" s="418"/>
      <c r="AA673" s="95" t="s">
        <v>1447</v>
      </c>
      <c r="AB673" s="86" t="s">
        <v>1446</v>
      </c>
      <c r="AC673" s="381" t="s">
        <v>2137</v>
      </c>
      <c r="AD673" s="144" t="s">
        <v>1449</v>
      </c>
      <c r="AE673" s="84" t="s">
        <v>1450</v>
      </c>
    </row>
    <row r="674" spans="2:31" ht="23.1" customHeight="1" thickBot="1">
      <c r="B674" s="43"/>
      <c r="C674" s="428" t="s">
        <v>200</v>
      </c>
      <c r="D674" s="78" t="s">
        <v>17</v>
      </c>
      <c r="E674" s="93" t="s">
        <v>31</v>
      </c>
      <c r="F674" s="455" t="s">
        <v>1257</v>
      </c>
      <c r="G674" s="427" t="s">
        <v>892</v>
      </c>
      <c r="H674" s="79" t="s">
        <v>169</v>
      </c>
      <c r="J674" s="428"/>
      <c r="K674" s="86" t="s">
        <v>599</v>
      </c>
      <c r="L674" s="86" t="s">
        <v>587</v>
      </c>
      <c r="M674" s="427"/>
      <c r="N674" s="95" t="s">
        <v>600</v>
      </c>
      <c r="O674" s="427"/>
      <c r="R674" s="43"/>
      <c r="S674" s="418"/>
      <c r="T674" s="421"/>
      <c r="U674" s="421"/>
      <c r="V674" s="421"/>
      <c r="W674" s="421"/>
      <c r="X674" s="421"/>
      <c r="Z674" s="419"/>
      <c r="AA674" s="97" t="s">
        <v>347</v>
      </c>
      <c r="AB674" s="91" t="s">
        <v>590</v>
      </c>
      <c r="AC674" s="335"/>
      <c r="AD674" s="146" t="s">
        <v>1440</v>
      </c>
      <c r="AE674" s="89" t="s">
        <v>1440</v>
      </c>
    </row>
    <row r="675" spans="2:31" ht="23.1" customHeight="1" thickBot="1">
      <c r="B675" s="43"/>
      <c r="C675" s="428"/>
      <c r="D675" s="83" t="s">
        <v>1196</v>
      </c>
      <c r="E675" s="95" t="s">
        <v>1195</v>
      </c>
      <c r="F675" s="427"/>
      <c r="G675" s="427"/>
      <c r="H675" s="84" t="s">
        <v>1202</v>
      </c>
      <c r="J675" s="428"/>
      <c r="K675" s="91" t="s">
        <v>601</v>
      </c>
      <c r="L675" s="91" t="s">
        <v>590</v>
      </c>
      <c r="M675" s="427"/>
      <c r="N675" s="97" t="s">
        <v>347</v>
      </c>
      <c r="O675" s="427"/>
      <c r="R675" s="43"/>
      <c r="S675" s="419"/>
      <c r="T675" s="422"/>
      <c r="U675" s="422"/>
      <c r="V675" s="422"/>
      <c r="W675" s="422"/>
      <c r="X675" s="422"/>
      <c r="Z675" s="417" t="s">
        <v>200</v>
      </c>
      <c r="AA675" s="93" t="s">
        <v>583</v>
      </c>
      <c r="AB675" s="81" t="s">
        <v>102</v>
      </c>
      <c r="AC675" s="334"/>
      <c r="AD675" s="142" t="s">
        <v>156</v>
      </c>
      <c r="AE675" s="79" t="s">
        <v>156</v>
      </c>
    </row>
    <row r="676" spans="2:31" ht="23.1" customHeight="1" thickBot="1">
      <c r="B676" s="43"/>
      <c r="C676" s="428"/>
      <c r="D676" s="88" t="s">
        <v>163</v>
      </c>
      <c r="E676" s="97" t="s">
        <v>347</v>
      </c>
      <c r="F676" s="427"/>
      <c r="G676" s="427"/>
      <c r="H676" s="89" t="s">
        <v>1029</v>
      </c>
      <c r="J676" s="428" t="s">
        <v>200</v>
      </c>
      <c r="K676" s="81" t="s">
        <v>584</v>
      </c>
      <c r="L676" s="81" t="s">
        <v>584</v>
      </c>
      <c r="M676" s="427" t="s">
        <v>990</v>
      </c>
      <c r="N676" s="93" t="s">
        <v>464</v>
      </c>
      <c r="O676" s="427" t="s">
        <v>990</v>
      </c>
      <c r="R676" s="43"/>
      <c r="S676" s="417" t="s">
        <v>200</v>
      </c>
      <c r="T676" s="420"/>
      <c r="U676" s="420"/>
      <c r="V676" s="420"/>
      <c r="W676" s="420"/>
      <c r="X676" s="420"/>
      <c r="Z676" s="418"/>
      <c r="AA676" s="95" t="s">
        <v>1447</v>
      </c>
      <c r="AB676" s="86" t="s">
        <v>1446</v>
      </c>
      <c r="AC676" s="381" t="s">
        <v>2137</v>
      </c>
      <c r="AD676" s="144" t="s">
        <v>1444</v>
      </c>
      <c r="AE676" s="84" t="s">
        <v>1450</v>
      </c>
    </row>
    <row r="677" spans="2:31" ht="23.1" customHeight="1" thickBot="1">
      <c r="B677" s="43"/>
      <c r="C677" s="428" t="s">
        <v>201</v>
      </c>
      <c r="D677" s="427" t="s">
        <v>892</v>
      </c>
      <c r="E677" s="427" t="s">
        <v>892</v>
      </c>
      <c r="F677" s="455" t="s">
        <v>1257</v>
      </c>
      <c r="G677" s="427" t="s">
        <v>892</v>
      </c>
      <c r="H677" s="93" t="s">
        <v>31</v>
      </c>
      <c r="J677" s="428"/>
      <c r="K677" s="86" t="s">
        <v>599</v>
      </c>
      <c r="L677" s="86" t="s">
        <v>587</v>
      </c>
      <c r="M677" s="427"/>
      <c r="N677" s="95" t="s">
        <v>600</v>
      </c>
      <c r="O677" s="427"/>
      <c r="R677" s="43"/>
      <c r="S677" s="418"/>
      <c r="T677" s="421"/>
      <c r="U677" s="421"/>
      <c r="V677" s="421"/>
      <c r="W677" s="421"/>
      <c r="X677" s="421"/>
      <c r="Z677" s="419"/>
      <c r="AA677" s="97" t="s">
        <v>347</v>
      </c>
      <c r="AB677" s="91" t="s">
        <v>590</v>
      </c>
      <c r="AC677" s="335"/>
      <c r="AD677" s="146" t="s">
        <v>1440</v>
      </c>
      <c r="AE677" s="89" t="s">
        <v>1440</v>
      </c>
    </row>
    <row r="678" spans="2:31" ht="23.1" customHeight="1" thickBot="1">
      <c r="B678" s="43"/>
      <c r="C678" s="428"/>
      <c r="D678" s="427"/>
      <c r="E678" s="427"/>
      <c r="F678" s="427"/>
      <c r="G678" s="427"/>
      <c r="H678" s="95" t="s">
        <v>1198</v>
      </c>
      <c r="J678" s="428"/>
      <c r="K678" s="91" t="s">
        <v>601</v>
      </c>
      <c r="L678" s="91" t="s">
        <v>590</v>
      </c>
      <c r="M678" s="427"/>
      <c r="N678" s="97" t="s">
        <v>347</v>
      </c>
      <c r="O678" s="427"/>
      <c r="R678" s="43"/>
      <c r="S678" s="419"/>
      <c r="T678" s="422"/>
      <c r="U678" s="422"/>
      <c r="V678" s="422"/>
      <c r="W678" s="422"/>
      <c r="X678" s="422"/>
      <c r="Z678" s="428" t="s">
        <v>201</v>
      </c>
      <c r="AA678" s="427" t="s">
        <v>990</v>
      </c>
      <c r="AB678" s="427" t="s">
        <v>990</v>
      </c>
      <c r="AC678" s="334"/>
      <c r="AD678" s="142" t="s">
        <v>156</v>
      </c>
      <c r="AE678" s="78" t="s">
        <v>97</v>
      </c>
    </row>
    <row r="679" spans="2:31" ht="23.1" customHeight="1" thickBot="1">
      <c r="B679" s="43"/>
      <c r="C679" s="428"/>
      <c r="D679" s="427"/>
      <c r="E679" s="427"/>
      <c r="F679" s="427"/>
      <c r="G679" s="427"/>
      <c r="H679" s="97" t="s">
        <v>1876</v>
      </c>
      <c r="J679" s="428" t="s">
        <v>201</v>
      </c>
      <c r="K679" s="427" t="s">
        <v>990</v>
      </c>
      <c r="L679" s="427" t="s">
        <v>990</v>
      </c>
      <c r="M679" s="427" t="s">
        <v>990</v>
      </c>
      <c r="N679" s="427" t="s">
        <v>990</v>
      </c>
      <c r="O679" s="427" t="s">
        <v>990</v>
      </c>
      <c r="R679" s="43"/>
      <c r="S679" s="428" t="s">
        <v>201</v>
      </c>
      <c r="T679" s="427"/>
      <c r="U679" s="427"/>
      <c r="V679" s="427"/>
      <c r="W679" s="427"/>
      <c r="X679" s="427"/>
      <c r="Z679" s="428"/>
      <c r="AA679" s="427"/>
      <c r="AB679" s="427"/>
      <c r="AC679" s="381" t="s">
        <v>2139</v>
      </c>
      <c r="AD679" s="144" t="s">
        <v>1444</v>
      </c>
      <c r="AE679" s="83" t="s">
        <v>1451</v>
      </c>
    </row>
    <row r="680" spans="2:31" ht="23.1" customHeight="1" thickBot="1">
      <c r="B680" s="43"/>
      <c r="C680" s="428" t="s">
        <v>206</v>
      </c>
      <c r="D680" s="427" t="s">
        <v>892</v>
      </c>
      <c r="E680" s="427" t="s">
        <v>892</v>
      </c>
      <c r="F680" s="455" t="s">
        <v>1257</v>
      </c>
      <c r="G680" s="427" t="s">
        <v>892</v>
      </c>
      <c r="H680" s="93" t="s">
        <v>31</v>
      </c>
      <c r="J680" s="428"/>
      <c r="K680" s="427"/>
      <c r="L680" s="427"/>
      <c r="M680" s="427"/>
      <c r="N680" s="427"/>
      <c r="O680" s="427"/>
      <c r="R680" s="43"/>
      <c r="S680" s="428"/>
      <c r="T680" s="427"/>
      <c r="U680" s="427"/>
      <c r="V680" s="427"/>
      <c r="W680" s="427"/>
      <c r="X680" s="427"/>
      <c r="Z680" s="428"/>
      <c r="AA680" s="427"/>
      <c r="AB680" s="427"/>
      <c r="AC680" s="335"/>
      <c r="AD680" s="146" t="s">
        <v>1440</v>
      </c>
      <c r="AE680" s="88" t="s">
        <v>1319</v>
      </c>
    </row>
    <row r="681" spans="2:31" ht="23.1" customHeight="1" thickBot="1">
      <c r="B681" s="43"/>
      <c r="C681" s="428"/>
      <c r="D681" s="427"/>
      <c r="E681" s="427"/>
      <c r="F681" s="427"/>
      <c r="G681" s="427"/>
      <c r="H681" s="95" t="s">
        <v>1198</v>
      </c>
      <c r="J681" s="428"/>
      <c r="K681" s="427"/>
      <c r="L681" s="427"/>
      <c r="M681" s="427"/>
      <c r="N681" s="427"/>
      <c r="O681" s="427"/>
      <c r="R681" s="43"/>
      <c r="S681" s="428"/>
      <c r="T681" s="427"/>
      <c r="U681" s="427"/>
      <c r="V681" s="427"/>
      <c r="W681" s="427"/>
      <c r="X681" s="427"/>
      <c r="Z681" s="428" t="s">
        <v>206</v>
      </c>
      <c r="AA681" s="427" t="s">
        <v>990</v>
      </c>
      <c r="AB681" s="427" t="s">
        <v>990</v>
      </c>
      <c r="AC681" s="223"/>
      <c r="AD681" s="427" t="s">
        <v>990</v>
      </c>
      <c r="AE681" s="78" t="s">
        <v>97</v>
      </c>
    </row>
    <row r="682" spans="2:31" ht="23.1" customHeight="1" thickBot="1">
      <c r="B682" s="43"/>
      <c r="C682" s="428"/>
      <c r="D682" s="427"/>
      <c r="E682" s="427"/>
      <c r="F682" s="427"/>
      <c r="G682" s="427"/>
      <c r="H682" s="97" t="s">
        <v>1876</v>
      </c>
      <c r="J682" s="428" t="s">
        <v>206</v>
      </c>
      <c r="K682" s="427" t="s">
        <v>990</v>
      </c>
      <c r="L682" s="427" t="s">
        <v>990</v>
      </c>
      <c r="M682" s="427" t="s">
        <v>990</v>
      </c>
      <c r="N682" s="427" t="s">
        <v>990</v>
      </c>
      <c r="O682" s="427" t="s">
        <v>990</v>
      </c>
      <c r="R682" s="43"/>
      <c r="S682" s="428" t="s">
        <v>206</v>
      </c>
      <c r="T682" s="427"/>
      <c r="U682" s="427"/>
      <c r="V682" s="427"/>
      <c r="W682" s="427"/>
      <c r="X682" s="427"/>
      <c r="Z682" s="428"/>
      <c r="AA682" s="427"/>
      <c r="AB682" s="427"/>
      <c r="AC682" s="225" t="s">
        <v>2138</v>
      </c>
      <c r="AD682" s="427"/>
      <c r="AE682" s="83" t="s">
        <v>1451</v>
      </c>
    </row>
    <row r="683" spans="2:31" ht="23.1" customHeight="1" thickBot="1">
      <c r="B683" s="43"/>
      <c r="C683" s="122"/>
      <c r="J683" s="428"/>
      <c r="K683" s="427"/>
      <c r="L683" s="427"/>
      <c r="M683" s="427"/>
      <c r="N683" s="427"/>
      <c r="O683" s="427"/>
      <c r="R683" s="43"/>
      <c r="S683" s="428"/>
      <c r="T683" s="427"/>
      <c r="U683" s="427"/>
      <c r="V683" s="427"/>
      <c r="W683" s="427"/>
      <c r="X683" s="427"/>
      <c r="Z683" s="428"/>
      <c r="AA683" s="427"/>
      <c r="AB683" s="427"/>
      <c r="AC683" s="307"/>
      <c r="AD683" s="427"/>
      <c r="AE683" s="88" t="s">
        <v>1319</v>
      </c>
    </row>
    <row r="684" spans="2:31" ht="23.1" customHeight="1" thickBot="1">
      <c r="B684" s="43"/>
      <c r="C684" s="122"/>
      <c r="J684" s="428"/>
      <c r="K684" s="427"/>
      <c r="L684" s="427"/>
      <c r="M684" s="427"/>
      <c r="N684" s="427"/>
      <c r="O684" s="427"/>
      <c r="R684" s="43"/>
      <c r="S684" s="428"/>
      <c r="T684" s="427"/>
      <c r="U684" s="427"/>
      <c r="V684" s="427"/>
      <c r="W684" s="427"/>
      <c r="X684" s="427"/>
      <c r="Z684" s="122"/>
    </row>
    <row r="685" spans="2:31" ht="23.1" customHeight="1" thickBot="1">
      <c r="B685" s="43"/>
      <c r="C685" s="416" t="str">
        <f>C654</f>
        <v>KOMİTE 4-  ENDOKRİN  ve ÜROGENİTAL SİSTEM</v>
      </c>
      <c r="D685" s="416"/>
      <c r="E685" s="416"/>
      <c r="F685" s="416"/>
      <c r="G685" s="416"/>
      <c r="H685" s="416"/>
      <c r="J685" s="122"/>
      <c r="R685" s="43"/>
      <c r="S685" s="122"/>
      <c r="Z685" s="122"/>
    </row>
    <row r="686" spans="2:31" ht="23.1" customHeight="1" thickBot="1">
      <c r="B686" s="42">
        <v>23</v>
      </c>
      <c r="C686" s="66"/>
      <c r="D686" s="232"/>
      <c r="E686" s="233">
        <f>E655+1</f>
        <v>2</v>
      </c>
      <c r="F686" s="234" t="s">
        <v>150</v>
      </c>
      <c r="G686" s="104"/>
      <c r="H686" s="67"/>
      <c r="J686" s="122"/>
      <c r="R686" s="42">
        <v>23</v>
      </c>
      <c r="S686" s="122"/>
      <c r="Z686" s="416" t="s">
        <v>1690</v>
      </c>
      <c r="AA686" s="416"/>
      <c r="AB686" s="416"/>
      <c r="AC686" s="416"/>
      <c r="AD686" s="416"/>
      <c r="AE686" s="416"/>
    </row>
    <row r="687" spans="2:31" ht="23.1" customHeight="1" thickBot="1">
      <c r="B687" s="43"/>
      <c r="C687" s="105"/>
      <c r="D687" s="106"/>
      <c r="E687" s="70" t="s">
        <v>152</v>
      </c>
      <c r="F687" s="70" t="s">
        <v>348</v>
      </c>
      <c r="G687" s="70" t="s">
        <v>1029</v>
      </c>
      <c r="H687" s="107"/>
      <c r="J687" s="416" t="s">
        <v>602</v>
      </c>
      <c r="K687" s="416"/>
      <c r="L687" s="416"/>
      <c r="M687" s="416"/>
      <c r="N687" s="416"/>
      <c r="O687" s="416"/>
      <c r="R687" s="43"/>
      <c r="S687" s="416" t="s">
        <v>1206</v>
      </c>
      <c r="T687" s="416"/>
      <c r="U687" s="416"/>
      <c r="V687" s="416"/>
      <c r="W687" s="416"/>
      <c r="X687" s="416"/>
      <c r="Z687" s="66"/>
      <c r="AA687" s="232"/>
      <c r="AB687" s="233">
        <f>AB656+1</f>
        <v>2</v>
      </c>
      <c r="AC687" s="234" t="s">
        <v>151</v>
      </c>
      <c r="AD687" s="104"/>
      <c r="AE687" s="67"/>
    </row>
    <row r="688" spans="2:31" ht="23.1" customHeight="1" thickBot="1">
      <c r="B688" s="43"/>
      <c r="C688" s="72"/>
      <c r="D688" s="73">
        <f>7+D657</f>
        <v>46062</v>
      </c>
      <c r="E688" s="73">
        <f>7+E657</f>
        <v>46063</v>
      </c>
      <c r="F688" s="73">
        <f>7+F657</f>
        <v>46064</v>
      </c>
      <c r="G688" s="73">
        <f>7+G657</f>
        <v>46065</v>
      </c>
      <c r="H688" s="73">
        <f>7+H657</f>
        <v>46066</v>
      </c>
      <c r="I688" s="68"/>
      <c r="J688" s="66"/>
      <c r="K688" s="232"/>
      <c r="L688" s="233">
        <f>L657+1</f>
        <v>2</v>
      </c>
      <c r="M688" s="234" t="s">
        <v>151</v>
      </c>
      <c r="N688" s="104"/>
      <c r="O688" s="67"/>
      <c r="R688" s="43"/>
      <c r="S688" s="66"/>
      <c r="T688" s="232"/>
      <c r="U688" s="233">
        <v>1</v>
      </c>
      <c r="V688" s="234" t="s">
        <v>150</v>
      </c>
      <c r="W688" s="104"/>
      <c r="X688" s="67"/>
      <c r="Z688" s="105"/>
      <c r="AA688" s="106"/>
      <c r="AB688" s="70" t="s">
        <v>154</v>
      </c>
      <c r="AC688" s="70" t="s">
        <v>348</v>
      </c>
      <c r="AD688" s="70" t="s">
        <v>1029</v>
      </c>
      <c r="AE688" s="107"/>
    </row>
    <row r="689" spans="2:31" ht="21" customHeight="1" thickBot="1">
      <c r="B689" s="43"/>
      <c r="C689" s="419" t="s">
        <v>155</v>
      </c>
      <c r="D689" s="79" t="s">
        <v>169</v>
      </c>
      <c r="E689" s="427" t="s">
        <v>892</v>
      </c>
      <c r="F689" s="79" t="s">
        <v>169</v>
      </c>
      <c r="G689" s="427" t="s">
        <v>892</v>
      </c>
      <c r="H689" s="297" t="s">
        <v>1190</v>
      </c>
      <c r="I689" s="65"/>
      <c r="J689" s="105"/>
      <c r="K689" s="106"/>
      <c r="L689" s="106" t="str">
        <f>L658:Q658</f>
        <v>Committee Chairman:</v>
      </c>
      <c r="M689" s="106" t="str">
        <f>M658:Q658</f>
        <v>Dr. Selma ÇALIŞKAN</v>
      </c>
      <c r="N689" s="106" t="str">
        <f>N658:Q658</f>
        <v>Dr. Merve TUNÇAY</v>
      </c>
      <c r="O689" s="107"/>
      <c r="P689" s="44"/>
      <c r="R689" s="43"/>
      <c r="S689" s="69"/>
      <c r="T689" s="70"/>
      <c r="U689" s="70" t="s">
        <v>152</v>
      </c>
      <c r="V689" s="70" t="s">
        <v>1443</v>
      </c>
      <c r="W689" s="70" t="s">
        <v>864</v>
      </c>
      <c r="X689" s="71"/>
      <c r="Y689" s="65"/>
      <c r="Z689" s="75"/>
      <c r="AA689" s="76" t="s">
        <v>1936</v>
      </c>
      <c r="AB689" s="76" t="s">
        <v>1937</v>
      </c>
      <c r="AC689" s="76" t="s">
        <v>1938</v>
      </c>
      <c r="AD689" s="76" t="s">
        <v>1939</v>
      </c>
      <c r="AE689" s="76" t="s">
        <v>1940</v>
      </c>
    </row>
    <row r="690" spans="2:31" s="45" customFormat="1" ht="23.1" customHeight="1" thickBot="1">
      <c r="B690" s="43"/>
      <c r="C690" s="419"/>
      <c r="D690" s="84" t="s">
        <v>1191</v>
      </c>
      <c r="E690" s="427"/>
      <c r="F690" s="84" t="s">
        <v>1187</v>
      </c>
      <c r="G690" s="427"/>
      <c r="H690" s="299" t="s">
        <v>1270</v>
      </c>
      <c r="I690" s="74"/>
      <c r="J690" s="75"/>
      <c r="K690" s="76" t="e">
        <f>7+K659</f>
        <v>#REF!</v>
      </c>
      <c r="L690" s="76" t="e">
        <f>7+L659</f>
        <v>#REF!</v>
      </c>
      <c r="M690" s="76" t="e">
        <f>7+M659</f>
        <v>#REF!</v>
      </c>
      <c r="N690" s="76" t="e">
        <f>7+N659</f>
        <v>#REF!</v>
      </c>
      <c r="O690" s="76" t="e">
        <f>7+O659</f>
        <v>#REF!</v>
      </c>
      <c r="R690" s="43"/>
      <c r="S690" s="72"/>
      <c r="T690" s="73">
        <f>7+T659</f>
        <v>44599</v>
      </c>
      <c r="U690" s="73">
        <f>7+U659</f>
        <v>44600</v>
      </c>
      <c r="V690" s="73">
        <f>7+V659</f>
        <v>44601</v>
      </c>
      <c r="W690" s="73">
        <f>7+W659</f>
        <v>44602</v>
      </c>
      <c r="X690" s="73">
        <f>7+X659</f>
        <v>44603</v>
      </c>
      <c r="Y690" s="74"/>
      <c r="Z690" s="419" t="s">
        <v>155</v>
      </c>
      <c r="AA690" s="79" t="s">
        <v>156</v>
      </c>
      <c r="AB690" s="93" t="s">
        <v>464</v>
      </c>
      <c r="AC690" s="81" t="s">
        <v>1437</v>
      </c>
      <c r="AD690" s="80" t="s">
        <v>650</v>
      </c>
      <c r="AE690" s="420" t="s">
        <v>990</v>
      </c>
    </row>
    <row r="691" spans="2:31" ht="23.1" customHeight="1" thickBot="1">
      <c r="B691" s="43"/>
      <c r="C691" s="419"/>
      <c r="D691" s="89" t="s">
        <v>1029</v>
      </c>
      <c r="E691" s="427"/>
      <c r="F691" s="89" t="s">
        <v>176</v>
      </c>
      <c r="G691" s="427"/>
      <c r="H691" s="298" t="s">
        <v>1205</v>
      </c>
      <c r="J691" s="419" t="s">
        <v>155</v>
      </c>
      <c r="K691" s="93" t="s">
        <v>583</v>
      </c>
      <c r="L691" s="141" t="s">
        <v>464</v>
      </c>
      <c r="M691" s="81" t="s">
        <v>585</v>
      </c>
      <c r="N691" s="427" t="s">
        <v>990</v>
      </c>
      <c r="O691" s="80" t="s">
        <v>603</v>
      </c>
      <c r="R691" s="43"/>
      <c r="S691" s="419" t="s">
        <v>155</v>
      </c>
      <c r="T691" s="427" t="s">
        <v>892</v>
      </c>
      <c r="U691" s="427" t="s">
        <v>892</v>
      </c>
      <c r="V691" s="81" t="s">
        <v>33</v>
      </c>
      <c r="W691" s="79" t="s">
        <v>169</v>
      </c>
      <c r="X691" s="427" t="s">
        <v>892</v>
      </c>
      <c r="Z691" s="419"/>
      <c r="AA691" s="84" t="s">
        <v>614</v>
      </c>
      <c r="AB691" s="95" t="s">
        <v>1441</v>
      </c>
      <c r="AC691" s="86" t="s">
        <v>1435</v>
      </c>
      <c r="AD691" s="85" t="s">
        <v>1737</v>
      </c>
      <c r="AE691" s="421"/>
    </row>
    <row r="692" spans="2:31" ht="23.1" customHeight="1" thickBot="1">
      <c r="B692" s="43"/>
      <c r="C692" s="428" t="s">
        <v>165</v>
      </c>
      <c r="D692" s="79" t="s">
        <v>169</v>
      </c>
      <c r="E692" s="81" t="s">
        <v>33</v>
      </c>
      <c r="F692" s="79" t="s">
        <v>169</v>
      </c>
      <c r="G692" s="427" t="s">
        <v>892</v>
      </c>
      <c r="H692" s="297" t="s">
        <v>1190</v>
      </c>
      <c r="J692" s="419"/>
      <c r="K692" s="95" t="s">
        <v>604</v>
      </c>
      <c r="L692" s="143" t="s">
        <v>881</v>
      </c>
      <c r="M692" s="86" t="s">
        <v>605</v>
      </c>
      <c r="N692" s="427"/>
      <c r="O692" s="85" t="s">
        <v>606</v>
      </c>
      <c r="R692" s="43"/>
      <c r="S692" s="419"/>
      <c r="T692" s="427"/>
      <c r="U692" s="427"/>
      <c r="V692" s="86" t="s">
        <v>1203</v>
      </c>
      <c r="W692" s="84" t="s">
        <v>1202</v>
      </c>
      <c r="X692" s="427"/>
      <c r="Z692" s="419"/>
      <c r="AA692" s="89" t="s">
        <v>1440</v>
      </c>
      <c r="AB692" s="97" t="s">
        <v>215</v>
      </c>
      <c r="AC692" s="91" t="s">
        <v>1205</v>
      </c>
      <c r="AD692" s="90" t="s">
        <v>1316</v>
      </c>
      <c r="AE692" s="422"/>
    </row>
    <row r="693" spans="2:31" ht="23.1" customHeight="1" thickBot="1">
      <c r="B693" s="43"/>
      <c r="C693" s="428"/>
      <c r="D693" s="84" t="s">
        <v>1189</v>
      </c>
      <c r="E693" s="86" t="s">
        <v>1188</v>
      </c>
      <c r="F693" s="84" t="s">
        <v>1187</v>
      </c>
      <c r="G693" s="427"/>
      <c r="H693" s="299" t="s">
        <v>1270</v>
      </c>
      <c r="J693" s="419"/>
      <c r="K693" s="97" t="s">
        <v>177</v>
      </c>
      <c r="L693" s="145" t="s">
        <v>215</v>
      </c>
      <c r="M693" s="91" t="s">
        <v>591</v>
      </c>
      <c r="N693" s="427"/>
      <c r="O693" s="90" t="s">
        <v>164</v>
      </c>
      <c r="R693" s="43"/>
      <c r="S693" s="419"/>
      <c r="T693" s="427"/>
      <c r="U693" s="427"/>
      <c r="V693" s="91" t="s">
        <v>590</v>
      </c>
      <c r="W693" s="89" t="s">
        <v>176</v>
      </c>
      <c r="X693" s="427"/>
      <c r="Z693" s="428" t="s">
        <v>165</v>
      </c>
      <c r="AA693" s="79" t="s">
        <v>156</v>
      </c>
      <c r="AB693" s="141" t="s">
        <v>464</v>
      </c>
      <c r="AC693" s="81" t="s">
        <v>1437</v>
      </c>
      <c r="AD693" s="80" t="s">
        <v>1385</v>
      </c>
      <c r="AE693" s="420" t="s">
        <v>990</v>
      </c>
    </row>
    <row r="694" spans="2:31" ht="23.1" customHeight="1" thickBot="1">
      <c r="B694" s="43"/>
      <c r="C694" s="428"/>
      <c r="D694" s="89" t="s">
        <v>1029</v>
      </c>
      <c r="E694" s="91" t="s">
        <v>590</v>
      </c>
      <c r="F694" s="89" t="s">
        <v>176</v>
      </c>
      <c r="G694" s="427"/>
      <c r="H694" s="298" t="s">
        <v>1205</v>
      </c>
      <c r="J694" s="428" t="s">
        <v>165</v>
      </c>
      <c r="K694" s="93" t="s">
        <v>583</v>
      </c>
      <c r="L694" s="141" t="s">
        <v>464</v>
      </c>
      <c r="M694" s="81" t="s">
        <v>585</v>
      </c>
      <c r="N694" s="427" t="s">
        <v>990</v>
      </c>
      <c r="O694" s="80" t="s">
        <v>607</v>
      </c>
      <c r="R694" s="43"/>
      <c r="S694" s="428" t="s">
        <v>165</v>
      </c>
      <c r="T694" s="427" t="s">
        <v>892</v>
      </c>
      <c r="U694" s="427" t="s">
        <v>892</v>
      </c>
      <c r="V694" s="81" t="s">
        <v>33</v>
      </c>
      <c r="W694" s="79" t="s">
        <v>169</v>
      </c>
      <c r="X694" s="427" t="s">
        <v>892</v>
      </c>
      <c r="Z694" s="428"/>
      <c r="AA694" s="84" t="s">
        <v>819</v>
      </c>
      <c r="AB694" s="143" t="s">
        <v>1441</v>
      </c>
      <c r="AC694" s="86" t="s">
        <v>1435</v>
      </c>
      <c r="AD694" s="85" t="s">
        <v>1737</v>
      </c>
      <c r="AE694" s="421"/>
    </row>
    <row r="695" spans="2:31" ht="23.1" customHeight="1" thickBot="1">
      <c r="B695" s="43"/>
      <c r="C695" s="428" t="s">
        <v>168</v>
      </c>
      <c r="D695" s="81" t="s">
        <v>33</v>
      </c>
      <c r="E695" s="79" t="s">
        <v>169</v>
      </c>
      <c r="F695" s="147" t="s">
        <v>33</v>
      </c>
      <c r="G695" s="78" t="s">
        <v>17</v>
      </c>
      <c r="H695" s="297" t="s">
        <v>1185</v>
      </c>
      <c r="J695" s="428"/>
      <c r="K695" s="95" t="s">
        <v>604</v>
      </c>
      <c r="L695" s="143" t="s">
        <v>881</v>
      </c>
      <c r="M695" s="86" t="s">
        <v>605</v>
      </c>
      <c r="N695" s="427"/>
      <c r="O695" s="85" t="s">
        <v>606</v>
      </c>
      <c r="R695" s="43"/>
      <c r="S695" s="428"/>
      <c r="T695" s="427"/>
      <c r="U695" s="427"/>
      <c r="V695" s="86" t="s">
        <v>1203</v>
      </c>
      <c r="W695" s="84" t="s">
        <v>1202</v>
      </c>
      <c r="X695" s="427"/>
      <c r="Z695" s="428"/>
      <c r="AA695" s="89" t="s">
        <v>1440</v>
      </c>
      <c r="AB695" s="145" t="s">
        <v>215</v>
      </c>
      <c r="AC695" s="91" t="s">
        <v>1439</v>
      </c>
      <c r="AD695" s="90" t="s">
        <v>1316</v>
      </c>
      <c r="AE695" s="422"/>
    </row>
    <row r="696" spans="2:31" ht="23.1" customHeight="1" thickBot="1">
      <c r="B696" s="43"/>
      <c r="C696" s="428"/>
      <c r="D696" s="86" t="s">
        <v>1184</v>
      </c>
      <c r="E696" s="84" t="s">
        <v>1183</v>
      </c>
      <c r="F696" s="148" t="s">
        <v>1174</v>
      </c>
      <c r="G696" s="83" t="s">
        <v>1186</v>
      </c>
      <c r="H696" s="299" t="s">
        <v>1270</v>
      </c>
      <c r="J696" s="428"/>
      <c r="K696" s="97" t="s">
        <v>177</v>
      </c>
      <c r="L696" s="145" t="s">
        <v>215</v>
      </c>
      <c r="M696" s="91" t="s">
        <v>591</v>
      </c>
      <c r="N696" s="427"/>
      <c r="O696" s="90" t="s">
        <v>164</v>
      </c>
      <c r="R696" s="43"/>
      <c r="S696" s="428"/>
      <c r="T696" s="427"/>
      <c r="U696" s="427"/>
      <c r="V696" s="91" t="s">
        <v>590</v>
      </c>
      <c r="W696" s="89" t="s">
        <v>176</v>
      </c>
      <c r="X696" s="427"/>
      <c r="Z696" s="428" t="s">
        <v>168</v>
      </c>
      <c r="AA696" s="93" t="s">
        <v>583</v>
      </c>
      <c r="AB696" s="318" t="s">
        <v>102</v>
      </c>
      <c r="AC696" s="81" t="s">
        <v>1442</v>
      </c>
      <c r="AD696" s="80" t="s">
        <v>1382</v>
      </c>
      <c r="AE696" s="93" t="s">
        <v>583</v>
      </c>
    </row>
    <row r="697" spans="2:31" ht="23.1" customHeight="1" thickBot="1">
      <c r="B697" s="43"/>
      <c r="C697" s="428"/>
      <c r="D697" s="91" t="s">
        <v>590</v>
      </c>
      <c r="E697" s="89" t="s">
        <v>176</v>
      </c>
      <c r="F697" s="149" t="s">
        <v>424</v>
      </c>
      <c r="G697" s="88" t="s">
        <v>163</v>
      </c>
      <c r="H697" s="298" t="s">
        <v>1205</v>
      </c>
      <c r="J697" s="428" t="s">
        <v>168</v>
      </c>
      <c r="K697" s="78" t="s">
        <v>97</v>
      </c>
      <c r="L697" s="81" t="s">
        <v>584</v>
      </c>
      <c r="M697" s="81" t="s">
        <v>592</v>
      </c>
      <c r="N697" s="79" t="s">
        <v>156</v>
      </c>
      <c r="O697" s="80" t="s">
        <v>608</v>
      </c>
      <c r="R697" s="43"/>
      <c r="S697" s="428" t="s">
        <v>168</v>
      </c>
      <c r="T697" s="141" t="s">
        <v>31</v>
      </c>
      <c r="U697" s="81" t="s">
        <v>33</v>
      </c>
      <c r="V697" s="93" t="s">
        <v>31</v>
      </c>
      <c r="W697" s="93" t="s">
        <v>31</v>
      </c>
      <c r="X697" s="427" t="s">
        <v>892</v>
      </c>
      <c r="Z697" s="428"/>
      <c r="AA697" s="95" t="s">
        <v>1436</v>
      </c>
      <c r="AB697" s="148" t="s">
        <v>615</v>
      </c>
      <c r="AC697" s="86" t="s">
        <v>1435</v>
      </c>
      <c r="AD697" s="85" t="s">
        <v>1737</v>
      </c>
      <c r="AE697" s="95" t="s">
        <v>1434</v>
      </c>
    </row>
    <row r="698" spans="2:31" ht="23.1" customHeight="1" thickBot="1">
      <c r="B698" s="43"/>
      <c r="C698" s="428" t="s">
        <v>180</v>
      </c>
      <c r="D698" s="81" t="s">
        <v>33</v>
      </c>
      <c r="E698" s="79" t="s">
        <v>169</v>
      </c>
      <c r="F698" s="147" t="s">
        <v>33</v>
      </c>
      <c r="G698" s="78" t="s">
        <v>17</v>
      </c>
      <c r="H698" s="297" t="s">
        <v>1185</v>
      </c>
      <c r="J698" s="428"/>
      <c r="K698" s="83" t="s">
        <v>609</v>
      </c>
      <c r="L698" s="86" t="s">
        <v>610</v>
      </c>
      <c r="M698" s="86" t="s">
        <v>605</v>
      </c>
      <c r="N698" s="84" t="s">
        <v>611</v>
      </c>
      <c r="O698" s="85" t="s">
        <v>606</v>
      </c>
      <c r="R698" s="43"/>
      <c r="S698" s="428"/>
      <c r="T698" s="143" t="s">
        <v>1201</v>
      </c>
      <c r="U698" s="86" t="s">
        <v>1200</v>
      </c>
      <c r="V698" s="95" t="s">
        <v>1433</v>
      </c>
      <c r="W698" s="95" t="s">
        <v>1198</v>
      </c>
      <c r="X698" s="427"/>
      <c r="Z698" s="428"/>
      <c r="AA698" s="97" t="s">
        <v>597</v>
      </c>
      <c r="AB698" s="149" t="s">
        <v>424</v>
      </c>
      <c r="AC698" s="91" t="s">
        <v>1205</v>
      </c>
      <c r="AD698" s="90" t="s">
        <v>1316</v>
      </c>
      <c r="AE698" s="97" t="s">
        <v>177</v>
      </c>
    </row>
    <row r="699" spans="2:31" ht="23.1" customHeight="1" thickBot="1">
      <c r="B699" s="43"/>
      <c r="C699" s="428"/>
      <c r="D699" s="86" t="s">
        <v>1184</v>
      </c>
      <c r="E699" s="84" t="s">
        <v>1183</v>
      </c>
      <c r="F699" s="148" t="s">
        <v>1174</v>
      </c>
      <c r="G699" s="83" t="s">
        <v>1186</v>
      </c>
      <c r="H699" s="299" t="s">
        <v>1270</v>
      </c>
      <c r="J699" s="428"/>
      <c r="K699" s="88" t="s">
        <v>179</v>
      </c>
      <c r="L699" s="91" t="s">
        <v>590</v>
      </c>
      <c r="M699" s="91" t="s">
        <v>591</v>
      </c>
      <c r="N699" s="89" t="s">
        <v>198</v>
      </c>
      <c r="O699" s="90" t="s">
        <v>164</v>
      </c>
      <c r="R699" s="43"/>
      <c r="S699" s="428"/>
      <c r="T699" s="145" t="s">
        <v>347</v>
      </c>
      <c r="U699" s="91" t="s">
        <v>590</v>
      </c>
      <c r="V699" s="97" t="s">
        <v>347</v>
      </c>
      <c r="W699" s="97" t="s">
        <v>597</v>
      </c>
      <c r="X699" s="427"/>
      <c r="Z699" s="428" t="s">
        <v>180</v>
      </c>
      <c r="AA699" s="93" t="s">
        <v>583</v>
      </c>
      <c r="AB699" s="318" t="s">
        <v>102</v>
      </c>
      <c r="AC699" s="81" t="s">
        <v>1442</v>
      </c>
      <c r="AD699" s="80" t="s">
        <v>1382</v>
      </c>
      <c r="AE699" s="93" t="s">
        <v>583</v>
      </c>
    </row>
    <row r="700" spans="2:31" ht="23.1" customHeight="1" thickBot="1">
      <c r="B700" s="43"/>
      <c r="C700" s="428"/>
      <c r="D700" s="91" t="s">
        <v>590</v>
      </c>
      <c r="E700" s="89" t="s">
        <v>176</v>
      </c>
      <c r="F700" s="149" t="s">
        <v>424</v>
      </c>
      <c r="G700" s="88" t="s">
        <v>163</v>
      </c>
      <c r="H700" s="298" t="s">
        <v>1205</v>
      </c>
      <c r="J700" s="428" t="s">
        <v>180</v>
      </c>
      <c r="K700" s="78" t="s">
        <v>97</v>
      </c>
      <c r="L700" s="81" t="s">
        <v>584</v>
      </c>
      <c r="M700" s="81" t="s">
        <v>592</v>
      </c>
      <c r="N700" s="79" t="s">
        <v>156</v>
      </c>
      <c r="O700" s="80" t="s">
        <v>608</v>
      </c>
      <c r="R700" s="43"/>
      <c r="S700" s="428" t="s">
        <v>180</v>
      </c>
      <c r="T700" s="141" t="s">
        <v>31</v>
      </c>
      <c r="U700" s="81" t="s">
        <v>33</v>
      </c>
      <c r="V700" s="93" t="s">
        <v>31</v>
      </c>
      <c r="W700" s="93" t="s">
        <v>31</v>
      </c>
      <c r="X700" s="427" t="s">
        <v>892</v>
      </c>
      <c r="Z700" s="428"/>
      <c r="AA700" s="95" t="s">
        <v>1436</v>
      </c>
      <c r="AB700" s="148" t="s">
        <v>615</v>
      </c>
      <c r="AC700" s="86" t="s">
        <v>1435</v>
      </c>
      <c r="AD700" s="85" t="s">
        <v>1737</v>
      </c>
      <c r="AE700" s="95" t="s">
        <v>1434</v>
      </c>
    </row>
    <row r="701" spans="2:31" ht="23.1" customHeight="1" thickBot="1">
      <c r="B701" s="43"/>
      <c r="C701" s="224" t="s">
        <v>185</v>
      </c>
      <c r="D701" s="66" t="s">
        <v>186</v>
      </c>
      <c r="E701" s="225" t="s">
        <v>186</v>
      </c>
      <c r="F701" s="225" t="s">
        <v>186</v>
      </c>
      <c r="G701" s="225" t="s">
        <v>186</v>
      </c>
      <c r="H701" s="221" t="s">
        <v>186</v>
      </c>
      <c r="J701" s="428"/>
      <c r="K701" s="83" t="s">
        <v>609</v>
      </c>
      <c r="L701" s="86" t="s">
        <v>612</v>
      </c>
      <c r="M701" s="86" t="s">
        <v>605</v>
      </c>
      <c r="N701" s="84" t="s">
        <v>611</v>
      </c>
      <c r="O701" s="85" t="s">
        <v>606</v>
      </c>
      <c r="R701" s="43"/>
      <c r="S701" s="428"/>
      <c r="T701" s="143" t="s">
        <v>1201</v>
      </c>
      <c r="U701" s="86" t="s">
        <v>1200</v>
      </c>
      <c r="V701" s="95" t="s">
        <v>1433</v>
      </c>
      <c r="W701" s="95" t="s">
        <v>1198</v>
      </c>
      <c r="X701" s="427"/>
      <c r="Z701" s="428"/>
      <c r="AA701" s="97" t="s">
        <v>597</v>
      </c>
      <c r="AB701" s="149" t="s">
        <v>424</v>
      </c>
      <c r="AC701" s="91" t="s">
        <v>1205</v>
      </c>
      <c r="AD701" s="90" t="s">
        <v>1432</v>
      </c>
      <c r="AE701" s="97" t="s">
        <v>177</v>
      </c>
    </row>
    <row r="702" spans="2:31" ht="23.1" customHeight="1" thickBot="1">
      <c r="B702" s="43"/>
      <c r="C702" s="428" t="s">
        <v>188</v>
      </c>
      <c r="D702" s="150" t="s">
        <v>31</v>
      </c>
      <c r="E702" s="93" t="s">
        <v>31</v>
      </c>
      <c r="F702" s="334"/>
      <c r="G702" s="93" t="s">
        <v>31</v>
      </c>
      <c r="H702" s="79" t="s">
        <v>169</v>
      </c>
      <c r="J702" s="428"/>
      <c r="K702" s="88" t="s">
        <v>179</v>
      </c>
      <c r="L702" s="91" t="s">
        <v>590</v>
      </c>
      <c r="M702" s="91" t="s">
        <v>591</v>
      </c>
      <c r="N702" s="89" t="s">
        <v>198</v>
      </c>
      <c r="O702" s="90" t="s">
        <v>164</v>
      </c>
      <c r="R702" s="43"/>
      <c r="S702" s="428"/>
      <c r="T702" s="145" t="s">
        <v>347</v>
      </c>
      <c r="U702" s="91" t="s">
        <v>590</v>
      </c>
      <c r="V702" s="97" t="s">
        <v>347</v>
      </c>
      <c r="W702" s="97" t="s">
        <v>597</v>
      </c>
      <c r="X702" s="427"/>
      <c r="Z702" s="224" t="s">
        <v>185</v>
      </c>
      <c r="AA702" s="225" t="s">
        <v>187</v>
      </c>
      <c r="AB702" s="221" t="s">
        <v>187</v>
      </c>
      <c r="AC702" s="224" t="s">
        <v>187</v>
      </c>
      <c r="AD702" s="221" t="s">
        <v>187</v>
      </c>
      <c r="AE702" s="221" t="s">
        <v>187</v>
      </c>
    </row>
    <row r="703" spans="2:31" s="44" customFormat="1" ht="23.1" customHeight="1" thickBot="1">
      <c r="B703" s="43"/>
      <c r="C703" s="428"/>
      <c r="D703" s="151" t="s">
        <v>1180</v>
      </c>
      <c r="E703" s="95" t="s">
        <v>1179</v>
      </c>
      <c r="F703" s="381" t="s">
        <v>2130</v>
      </c>
      <c r="G703" s="95" t="s">
        <v>1182</v>
      </c>
      <c r="H703" s="84" t="s">
        <v>1181</v>
      </c>
      <c r="I703" s="74"/>
      <c r="J703" s="224" t="s">
        <v>185</v>
      </c>
      <c r="K703" s="225" t="s">
        <v>187</v>
      </c>
      <c r="L703" s="221" t="s">
        <v>187</v>
      </c>
      <c r="M703" s="224" t="s">
        <v>187</v>
      </c>
      <c r="N703" s="221" t="s">
        <v>187</v>
      </c>
      <c r="O703" s="221" t="s">
        <v>187</v>
      </c>
      <c r="R703" s="43"/>
      <c r="S703" s="224" t="s">
        <v>185</v>
      </c>
      <c r="T703" s="66" t="s">
        <v>186</v>
      </c>
      <c r="U703" s="66" t="s">
        <v>186</v>
      </c>
      <c r="V703" s="225" t="s">
        <v>186</v>
      </c>
      <c r="W703" s="225" t="s">
        <v>186</v>
      </c>
      <c r="X703" s="221" t="s">
        <v>186</v>
      </c>
      <c r="Y703" s="38"/>
      <c r="Z703" s="428" t="s">
        <v>188</v>
      </c>
      <c r="AA703" s="81" t="s">
        <v>102</v>
      </c>
      <c r="AB703" s="79" t="s">
        <v>156</v>
      </c>
      <c r="AC703" s="420" t="s">
        <v>1670</v>
      </c>
      <c r="AD703" s="79" t="s">
        <v>156</v>
      </c>
      <c r="AE703" s="79" t="s">
        <v>156</v>
      </c>
    </row>
    <row r="704" spans="2:31" ht="23.1" customHeight="1" thickBot="1">
      <c r="B704" s="43"/>
      <c r="C704" s="428"/>
      <c r="D704" s="152" t="s">
        <v>215</v>
      </c>
      <c r="E704" s="97" t="s">
        <v>597</v>
      </c>
      <c r="F704" s="335"/>
      <c r="G704" s="97" t="s">
        <v>177</v>
      </c>
      <c r="H704" s="89" t="s">
        <v>178</v>
      </c>
      <c r="J704" s="428" t="s">
        <v>188</v>
      </c>
      <c r="K704" s="79" t="s">
        <v>156</v>
      </c>
      <c r="L704" s="79" t="s">
        <v>156</v>
      </c>
      <c r="M704" s="427" t="s">
        <v>990</v>
      </c>
      <c r="N704" s="147" t="s">
        <v>613</v>
      </c>
      <c r="O704" s="93" t="s">
        <v>464</v>
      </c>
      <c r="R704" s="43"/>
      <c r="S704" s="428" t="s">
        <v>188</v>
      </c>
      <c r="T704" s="79" t="s">
        <v>169</v>
      </c>
      <c r="U704" s="93" t="s">
        <v>31</v>
      </c>
      <c r="V704" s="427" t="s">
        <v>892</v>
      </c>
      <c r="W704" s="297" t="s">
        <v>1197</v>
      </c>
      <c r="X704" s="427" t="s">
        <v>892</v>
      </c>
      <c r="Z704" s="428"/>
      <c r="AA704" s="86" t="s">
        <v>1431</v>
      </c>
      <c r="AB704" s="84" t="s">
        <v>1430</v>
      </c>
      <c r="AC704" s="421"/>
      <c r="AD704" s="84" t="s">
        <v>1735</v>
      </c>
      <c r="AE704" s="84" t="s">
        <v>821</v>
      </c>
    </row>
    <row r="705" spans="2:31" ht="23.1" customHeight="1" thickBot="1">
      <c r="B705" s="43"/>
      <c r="C705" s="428" t="s">
        <v>200</v>
      </c>
      <c r="D705" s="150" t="s">
        <v>31</v>
      </c>
      <c r="E705" s="93" t="s">
        <v>31</v>
      </c>
      <c r="F705" s="334"/>
      <c r="G705" s="93" t="s">
        <v>31</v>
      </c>
      <c r="H705" s="93" t="s">
        <v>31</v>
      </c>
      <c r="J705" s="428"/>
      <c r="K705" s="84" t="s">
        <v>614</v>
      </c>
      <c r="L705" s="84" t="s">
        <v>611</v>
      </c>
      <c r="M705" s="427"/>
      <c r="N705" s="148" t="s">
        <v>615</v>
      </c>
      <c r="O705" s="95" t="s">
        <v>616</v>
      </c>
      <c r="R705" s="43"/>
      <c r="S705" s="428"/>
      <c r="T705" s="84" t="s">
        <v>1204</v>
      </c>
      <c r="U705" s="95" t="s">
        <v>1428</v>
      </c>
      <c r="V705" s="427"/>
      <c r="W705" s="299" t="s">
        <v>1426</v>
      </c>
      <c r="X705" s="427"/>
      <c r="Z705" s="428"/>
      <c r="AA705" s="91" t="s">
        <v>590</v>
      </c>
      <c r="AB705" s="89" t="s">
        <v>598</v>
      </c>
      <c r="AC705" s="422"/>
      <c r="AD705" s="89" t="s">
        <v>198</v>
      </c>
      <c r="AE705" s="84" t="s">
        <v>598</v>
      </c>
    </row>
    <row r="706" spans="2:31" ht="23.1" customHeight="1" thickBot="1">
      <c r="B706" s="43"/>
      <c r="C706" s="428"/>
      <c r="D706" s="151" t="s">
        <v>1180</v>
      </c>
      <c r="E706" s="95" t="s">
        <v>1179</v>
      </c>
      <c r="F706" s="381" t="s">
        <v>2130</v>
      </c>
      <c r="G706" s="95" t="s">
        <v>1182</v>
      </c>
      <c r="H706" s="95" t="s">
        <v>1178</v>
      </c>
      <c r="J706" s="428"/>
      <c r="K706" s="89" t="s">
        <v>198</v>
      </c>
      <c r="L706" s="89" t="s">
        <v>198</v>
      </c>
      <c r="M706" s="427"/>
      <c r="N706" s="149" t="s">
        <v>424</v>
      </c>
      <c r="O706" s="97" t="s">
        <v>597</v>
      </c>
      <c r="R706" s="43"/>
      <c r="S706" s="428"/>
      <c r="T706" s="89" t="s">
        <v>178</v>
      </c>
      <c r="U706" s="97" t="s">
        <v>347</v>
      </c>
      <c r="V706" s="427"/>
      <c r="W706" s="298" t="s">
        <v>1425</v>
      </c>
      <c r="X706" s="427"/>
      <c r="Z706" s="428" t="s">
        <v>200</v>
      </c>
      <c r="AA706" s="318" t="s">
        <v>102</v>
      </c>
      <c r="AB706" s="317" t="s">
        <v>156</v>
      </c>
      <c r="AC706" s="420" t="s">
        <v>1670</v>
      </c>
      <c r="AD706" s="79" t="s">
        <v>156</v>
      </c>
      <c r="AE706" s="79" t="s">
        <v>156</v>
      </c>
    </row>
    <row r="707" spans="2:31" ht="23.1" customHeight="1" thickBot="1">
      <c r="B707" s="43"/>
      <c r="C707" s="428"/>
      <c r="D707" s="152" t="s">
        <v>215</v>
      </c>
      <c r="E707" s="97" t="s">
        <v>597</v>
      </c>
      <c r="F707" s="335"/>
      <c r="G707" s="97" t="s">
        <v>177</v>
      </c>
      <c r="H707" s="97" t="s">
        <v>890</v>
      </c>
      <c r="J707" s="428" t="s">
        <v>200</v>
      </c>
      <c r="K707" s="79" t="s">
        <v>156</v>
      </c>
      <c r="L707" s="79" t="s">
        <v>156</v>
      </c>
      <c r="M707" s="427" t="s">
        <v>990</v>
      </c>
      <c r="N707" s="147" t="s">
        <v>613</v>
      </c>
      <c r="O707" s="93" t="s">
        <v>464</v>
      </c>
      <c r="R707" s="43"/>
      <c r="S707" s="428" t="s">
        <v>200</v>
      </c>
      <c r="T707" s="79" t="s">
        <v>169</v>
      </c>
      <c r="U707" s="93" t="s">
        <v>31</v>
      </c>
      <c r="V707" s="427" t="s">
        <v>892</v>
      </c>
      <c r="W707" s="297" t="s">
        <v>1197</v>
      </c>
      <c r="X707" s="427" t="s">
        <v>892</v>
      </c>
      <c r="Z707" s="428"/>
      <c r="AA707" s="319" t="s">
        <v>1438</v>
      </c>
      <c r="AB707" s="316" t="s">
        <v>1430</v>
      </c>
      <c r="AC707" s="421"/>
      <c r="AD707" s="84" t="s">
        <v>1735</v>
      </c>
      <c r="AE707" s="84" t="s">
        <v>1429</v>
      </c>
    </row>
    <row r="708" spans="2:31" ht="23.1" customHeight="1" thickBot="1">
      <c r="B708" s="43"/>
      <c r="C708" s="428" t="s">
        <v>201</v>
      </c>
      <c r="D708" s="427" t="s">
        <v>892</v>
      </c>
      <c r="E708" s="427" t="s">
        <v>892</v>
      </c>
      <c r="F708" s="334"/>
      <c r="G708" s="79" t="s">
        <v>169</v>
      </c>
      <c r="H708" s="93" t="s">
        <v>31</v>
      </c>
      <c r="J708" s="428"/>
      <c r="K708" s="84" t="s">
        <v>819</v>
      </c>
      <c r="L708" s="84" t="s">
        <v>611</v>
      </c>
      <c r="M708" s="427"/>
      <c r="N708" s="148" t="s">
        <v>615</v>
      </c>
      <c r="O708" s="95" t="s">
        <v>616</v>
      </c>
      <c r="R708" s="43"/>
      <c r="S708" s="428"/>
      <c r="T708" s="84" t="s">
        <v>1204</v>
      </c>
      <c r="U708" s="95" t="s">
        <v>1428</v>
      </c>
      <c r="V708" s="427"/>
      <c r="W708" s="299" t="s">
        <v>1426</v>
      </c>
      <c r="X708" s="427"/>
      <c r="Z708" s="428"/>
      <c r="AA708" s="318" t="s">
        <v>590</v>
      </c>
      <c r="AB708" s="315" t="s">
        <v>598</v>
      </c>
      <c r="AC708" s="422"/>
      <c r="AD708" s="89" t="s">
        <v>198</v>
      </c>
      <c r="AE708" s="89" t="s">
        <v>598</v>
      </c>
    </row>
    <row r="709" spans="2:31" ht="23.1" customHeight="1" thickBot="1">
      <c r="B709" s="43"/>
      <c r="C709" s="428"/>
      <c r="D709" s="427"/>
      <c r="E709" s="427"/>
      <c r="F709" s="381" t="s">
        <v>2130</v>
      </c>
      <c r="G709" s="84" t="s">
        <v>1258</v>
      </c>
      <c r="H709" s="95" t="s">
        <v>1178</v>
      </c>
      <c r="J709" s="428"/>
      <c r="K709" s="89" t="s">
        <v>198</v>
      </c>
      <c r="L709" s="89" t="s">
        <v>198</v>
      </c>
      <c r="M709" s="427"/>
      <c r="N709" s="149" t="s">
        <v>424</v>
      </c>
      <c r="O709" s="97" t="s">
        <v>597</v>
      </c>
      <c r="R709" s="43"/>
      <c r="S709" s="428"/>
      <c r="T709" s="89" t="s">
        <v>178</v>
      </c>
      <c r="U709" s="97" t="s">
        <v>347</v>
      </c>
      <c r="V709" s="427"/>
      <c r="W709" s="298" t="s">
        <v>1425</v>
      </c>
      <c r="X709" s="427"/>
      <c r="Z709" s="428" t="s">
        <v>201</v>
      </c>
      <c r="AA709" s="81" t="s">
        <v>102</v>
      </c>
      <c r="AB709" s="427" t="s">
        <v>990</v>
      </c>
      <c r="AC709" s="420" t="s">
        <v>1670</v>
      </c>
      <c r="AD709" s="79" t="s">
        <v>156</v>
      </c>
      <c r="AE709" s="427" t="s">
        <v>990</v>
      </c>
    </row>
    <row r="710" spans="2:31" ht="23.1" customHeight="1" thickBot="1">
      <c r="B710" s="43"/>
      <c r="C710" s="428"/>
      <c r="D710" s="427"/>
      <c r="E710" s="427"/>
      <c r="F710" s="335"/>
      <c r="G710" s="89" t="s">
        <v>176</v>
      </c>
      <c r="H710" s="97" t="s">
        <v>890</v>
      </c>
      <c r="J710" s="428" t="s">
        <v>201</v>
      </c>
      <c r="K710" s="79" t="s">
        <v>156</v>
      </c>
      <c r="L710" s="79" t="s">
        <v>156</v>
      </c>
      <c r="M710" s="427" t="s">
        <v>990</v>
      </c>
      <c r="N710" s="150" t="s">
        <v>583</v>
      </c>
      <c r="O710" s="427" t="s">
        <v>990</v>
      </c>
      <c r="R710" s="43"/>
      <c r="S710" s="428" t="s">
        <v>201</v>
      </c>
      <c r="T710" s="427" t="s">
        <v>892</v>
      </c>
      <c r="U710" s="79" t="s">
        <v>169</v>
      </c>
      <c r="V710" s="427" t="s">
        <v>892</v>
      </c>
      <c r="W710" s="297" t="s">
        <v>1193</v>
      </c>
      <c r="X710" s="427" t="s">
        <v>892</v>
      </c>
      <c r="Z710" s="428"/>
      <c r="AA710" s="86" t="s">
        <v>612</v>
      </c>
      <c r="AB710" s="427"/>
      <c r="AC710" s="421"/>
      <c r="AD710" s="84" t="s">
        <v>1427</v>
      </c>
      <c r="AE710" s="427"/>
    </row>
    <row r="711" spans="2:31" ht="23.1" customHeight="1" thickBot="1">
      <c r="B711" s="43"/>
      <c r="C711" s="428" t="s">
        <v>206</v>
      </c>
      <c r="D711" s="427" t="s">
        <v>892</v>
      </c>
      <c r="E711" s="427" t="s">
        <v>892</v>
      </c>
      <c r="F711" s="416" t="s">
        <v>2130</v>
      </c>
      <c r="G711" s="427" t="s">
        <v>892</v>
      </c>
      <c r="H711" s="427" t="s">
        <v>892</v>
      </c>
      <c r="J711" s="428"/>
      <c r="K711" s="84" t="s">
        <v>820</v>
      </c>
      <c r="L711" s="84" t="s">
        <v>821</v>
      </c>
      <c r="M711" s="427"/>
      <c r="N711" s="151" t="s">
        <v>880</v>
      </c>
      <c r="O711" s="427"/>
      <c r="R711" s="43"/>
      <c r="S711" s="428"/>
      <c r="T711" s="427"/>
      <c r="U711" s="84" t="s">
        <v>1194</v>
      </c>
      <c r="V711" s="427"/>
      <c r="W711" s="299" t="s">
        <v>1426</v>
      </c>
      <c r="X711" s="427"/>
      <c r="Z711" s="428"/>
      <c r="AA711" s="91" t="s">
        <v>590</v>
      </c>
      <c r="AB711" s="427"/>
      <c r="AC711" s="422"/>
      <c r="AD711" s="89" t="s">
        <v>198</v>
      </c>
      <c r="AE711" s="427"/>
    </row>
    <row r="712" spans="2:31" ht="23.1" customHeight="1" thickBot="1">
      <c r="B712" s="43"/>
      <c r="C712" s="428"/>
      <c r="D712" s="427"/>
      <c r="E712" s="427"/>
      <c r="F712" s="421"/>
      <c r="G712" s="427"/>
      <c r="H712" s="427"/>
      <c r="J712" s="428"/>
      <c r="K712" s="89" t="s">
        <v>598</v>
      </c>
      <c r="L712" s="84" t="s">
        <v>598</v>
      </c>
      <c r="M712" s="427"/>
      <c r="N712" s="97" t="s">
        <v>597</v>
      </c>
      <c r="O712" s="427"/>
      <c r="R712" s="43"/>
      <c r="S712" s="428"/>
      <c r="T712" s="427"/>
      <c r="U712" s="84" t="s">
        <v>178</v>
      </c>
      <c r="V712" s="427"/>
      <c r="W712" s="298" t="s">
        <v>1425</v>
      </c>
      <c r="X712" s="427"/>
      <c r="Z712" s="428" t="s">
        <v>206</v>
      </c>
      <c r="AA712" s="420" t="s">
        <v>990</v>
      </c>
      <c r="AB712" s="427" t="s">
        <v>990</v>
      </c>
      <c r="AC712" s="420" t="s">
        <v>1670</v>
      </c>
      <c r="AD712" s="427" t="s">
        <v>990</v>
      </c>
      <c r="AE712" s="427" t="s">
        <v>990</v>
      </c>
    </row>
    <row r="713" spans="2:31" ht="23.1" customHeight="1" thickBot="1">
      <c r="B713" s="43"/>
      <c r="C713" s="428"/>
      <c r="D713" s="427"/>
      <c r="E713" s="427"/>
      <c r="F713" s="422"/>
      <c r="G713" s="427"/>
      <c r="H713" s="427"/>
      <c r="J713" s="428" t="s">
        <v>206</v>
      </c>
      <c r="K713" s="427" t="s">
        <v>990</v>
      </c>
      <c r="L713" s="427" t="s">
        <v>990</v>
      </c>
      <c r="M713" s="427" t="s">
        <v>990</v>
      </c>
      <c r="N713" s="150" t="s">
        <v>583</v>
      </c>
      <c r="O713" s="427" t="s">
        <v>990</v>
      </c>
      <c r="R713" s="43"/>
      <c r="S713" s="428" t="s">
        <v>206</v>
      </c>
      <c r="T713" s="427" t="s">
        <v>892</v>
      </c>
      <c r="U713" s="79" t="s">
        <v>169</v>
      </c>
      <c r="V713" s="427" t="s">
        <v>892</v>
      </c>
      <c r="W713" s="297" t="s">
        <v>1193</v>
      </c>
      <c r="X713" s="427" t="s">
        <v>892</v>
      </c>
      <c r="Z713" s="428"/>
      <c r="AA713" s="421"/>
      <c r="AB713" s="427"/>
      <c r="AC713" s="421"/>
      <c r="AD713" s="427"/>
      <c r="AE713" s="427"/>
    </row>
    <row r="714" spans="2:31" ht="23.1" customHeight="1" thickBot="1">
      <c r="B714" s="43"/>
      <c r="C714" s="153"/>
      <c r="D714" s="104"/>
      <c r="E714" s="104"/>
      <c r="F714" s="104"/>
      <c r="G714" s="104"/>
      <c r="H714" s="104"/>
      <c r="J714" s="428"/>
      <c r="K714" s="427"/>
      <c r="L714" s="427"/>
      <c r="M714" s="427"/>
      <c r="N714" s="151" t="s">
        <v>880</v>
      </c>
      <c r="O714" s="427"/>
      <c r="R714" s="43"/>
      <c r="S714" s="428"/>
      <c r="T714" s="427"/>
      <c r="U714" s="84" t="s">
        <v>1192</v>
      </c>
      <c r="V714" s="427"/>
      <c r="W714" s="299" t="s">
        <v>1426</v>
      </c>
      <c r="X714" s="427"/>
      <c r="Z714" s="428"/>
      <c r="AA714" s="422"/>
      <c r="AB714" s="427"/>
      <c r="AC714" s="422"/>
      <c r="AD714" s="427"/>
      <c r="AE714" s="427"/>
    </row>
    <row r="715" spans="2:31" ht="23.1" customHeight="1" thickBot="1">
      <c r="B715" s="43"/>
      <c r="C715" s="153"/>
      <c r="D715" s="104"/>
      <c r="E715" s="104"/>
      <c r="F715" s="104"/>
      <c r="G715" s="104"/>
      <c r="H715" s="104"/>
      <c r="J715" s="428"/>
      <c r="K715" s="427"/>
      <c r="L715" s="427"/>
      <c r="M715" s="427"/>
      <c r="N715" s="97" t="s">
        <v>597</v>
      </c>
      <c r="O715" s="427"/>
      <c r="R715" s="43"/>
      <c r="S715" s="428"/>
      <c r="T715" s="427"/>
      <c r="U715" s="89" t="s">
        <v>178</v>
      </c>
      <c r="V715" s="427"/>
      <c r="W715" s="298" t="s">
        <v>1425</v>
      </c>
      <c r="X715" s="427"/>
      <c r="Z715" s="153"/>
      <c r="AA715" s="104"/>
      <c r="AB715" s="104"/>
      <c r="AC715" s="104"/>
      <c r="AD715" s="104"/>
      <c r="AE715" s="104"/>
    </row>
    <row r="716" spans="2:31" ht="23.1" customHeight="1" thickBot="1">
      <c r="B716" s="43"/>
      <c r="C716" s="416" t="str">
        <f>C685</f>
        <v>KOMİTE 4-  ENDOKRİN  ve ÜROGENİTAL SİSTEM</v>
      </c>
      <c r="D716" s="416"/>
      <c r="E716" s="416"/>
      <c r="F716" s="416"/>
      <c r="G716" s="416"/>
      <c r="H716" s="416"/>
      <c r="J716" s="153"/>
      <c r="K716" s="104"/>
      <c r="L716" s="104"/>
      <c r="M716" s="104"/>
      <c r="N716" s="104"/>
      <c r="O716" s="104"/>
      <c r="R716" s="43"/>
      <c r="S716" s="122"/>
      <c r="Z716" s="153"/>
      <c r="AA716" s="104"/>
      <c r="AB716" s="104"/>
      <c r="AC716" s="104"/>
      <c r="AD716" s="104"/>
      <c r="AE716" s="104"/>
    </row>
    <row r="717" spans="2:31" ht="23.1" customHeight="1" thickBot="1">
      <c r="B717" s="42">
        <v>24</v>
      </c>
      <c r="C717" s="66"/>
      <c r="D717" s="232"/>
      <c r="E717" s="233">
        <f>E686+1</f>
        <v>3</v>
      </c>
      <c r="F717" s="234" t="s">
        <v>150</v>
      </c>
      <c r="G717" s="104"/>
      <c r="H717" s="67"/>
      <c r="J717" s="153"/>
      <c r="K717" s="104"/>
      <c r="L717" s="104"/>
      <c r="M717" s="104"/>
      <c r="N717" s="104"/>
      <c r="O717" s="104"/>
      <c r="R717" s="42">
        <v>24</v>
      </c>
      <c r="S717" s="122"/>
      <c r="Z717" s="416" t="s">
        <v>1690</v>
      </c>
      <c r="AA717" s="416"/>
      <c r="AB717" s="416"/>
      <c r="AC717" s="416"/>
      <c r="AD717" s="416"/>
      <c r="AE717" s="416"/>
    </row>
    <row r="718" spans="2:31" ht="23.1" customHeight="1" thickBot="1">
      <c r="B718" s="43"/>
      <c r="C718" s="105"/>
      <c r="D718" s="106"/>
      <c r="E718" s="106" t="str">
        <f>E687:H687</f>
        <v>Komite sorumluları:</v>
      </c>
      <c r="F718" s="106" t="str">
        <f>F687:H687</f>
        <v>Dr. Gülsüm Akdeniz</v>
      </c>
      <c r="G718" s="106" t="str">
        <f>G687:H687</f>
        <v>Dr. Salime Akçakaya Tek</v>
      </c>
      <c r="H718" s="107"/>
      <c r="I718" s="68"/>
      <c r="J718" s="416" t="s">
        <v>602</v>
      </c>
      <c r="K718" s="416"/>
      <c r="L718" s="416"/>
      <c r="M718" s="416"/>
      <c r="N718" s="416"/>
      <c r="O718" s="416"/>
      <c r="R718" s="43"/>
      <c r="S718" s="416" t="str">
        <f>S687</f>
        <v>KOMİTE 4-  ENDOKRİN  ve ÜROGENİTAL SİSTEM</v>
      </c>
      <c r="T718" s="416"/>
      <c r="U718" s="416"/>
      <c r="V718" s="416"/>
      <c r="W718" s="416"/>
      <c r="X718" s="416"/>
      <c r="Z718" s="66"/>
      <c r="AA718" s="232"/>
      <c r="AB718" s="233">
        <f>AB687+1</f>
        <v>3</v>
      </c>
      <c r="AC718" s="234" t="s">
        <v>151</v>
      </c>
      <c r="AD718" s="104"/>
      <c r="AE718" s="67"/>
    </row>
    <row r="719" spans="2:31" ht="23.1" customHeight="1" thickBot="1">
      <c r="B719" s="43"/>
      <c r="C719" s="72"/>
      <c r="D719" s="73">
        <f>7+D688</f>
        <v>46069</v>
      </c>
      <c r="E719" s="73">
        <f>7+E688</f>
        <v>46070</v>
      </c>
      <c r="F719" s="73">
        <f>7+F688</f>
        <v>46071</v>
      </c>
      <c r="G719" s="73">
        <f>7+G688</f>
        <v>46072</v>
      </c>
      <c r="H719" s="73">
        <f>7+H688</f>
        <v>46073</v>
      </c>
      <c r="I719" s="68"/>
      <c r="J719" s="66"/>
      <c r="K719" s="232"/>
      <c r="L719" s="233">
        <f>L688+1</f>
        <v>3</v>
      </c>
      <c r="M719" s="234" t="s">
        <v>151</v>
      </c>
      <c r="N719" s="104"/>
      <c r="O719" s="67"/>
      <c r="R719" s="43"/>
      <c r="S719" s="66"/>
      <c r="T719" s="232"/>
      <c r="U719" s="233">
        <f>U688+1</f>
        <v>2</v>
      </c>
      <c r="V719" s="234" t="s">
        <v>150</v>
      </c>
      <c r="W719" s="104"/>
      <c r="X719" s="67"/>
      <c r="Y719" s="68"/>
      <c r="Z719" s="105"/>
      <c r="AA719" s="106"/>
      <c r="AB719" s="70" t="s">
        <v>154</v>
      </c>
      <c r="AC719" s="70" t="s">
        <v>348</v>
      </c>
      <c r="AD719" s="70" t="s">
        <v>1029</v>
      </c>
      <c r="AE719" s="107"/>
    </row>
    <row r="720" spans="2:31" ht="21" customHeight="1" thickBot="1">
      <c r="B720" s="43"/>
      <c r="C720" s="419" t="s">
        <v>155</v>
      </c>
      <c r="D720" s="427" t="s">
        <v>892</v>
      </c>
      <c r="E720" s="93" t="s">
        <v>31</v>
      </c>
      <c r="F720" s="93" t="s">
        <v>31</v>
      </c>
      <c r="G720" s="423" t="s">
        <v>2124</v>
      </c>
      <c r="H720" s="93" t="s">
        <v>31</v>
      </c>
      <c r="I720" s="65"/>
      <c r="J720" s="105"/>
      <c r="K720" s="106"/>
      <c r="L720" s="106" t="str">
        <f>L689:Q689</f>
        <v>Committee Chairman:</v>
      </c>
      <c r="M720" s="106" t="str">
        <f>M689:Q689</f>
        <v>Dr. Selma ÇALIŞKAN</v>
      </c>
      <c r="N720" s="106" t="str">
        <f>N689:Q689</f>
        <v>Dr. Merve TUNÇAY</v>
      </c>
      <c r="O720" s="107"/>
      <c r="P720" s="44"/>
      <c r="R720" s="43"/>
      <c r="S720" s="105"/>
      <c r="T720" s="106"/>
      <c r="U720" s="106" t="str">
        <f>U689:Y689</f>
        <v>Komite sorumluları:</v>
      </c>
      <c r="V720" s="106" t="str">
        <f>V689:Y689</f>
        <v>Dr. Kadir DESTİCİOĞLU</v>
      </c>
      <c r="W720" s="106" t="str">
        <f>W689:Y689</f>
        <v>Dr. Merve TUNÇAY</v>
      </c>
      <c r="X720" s="107"/>
      <c r="Y720" s="65"/>
      <c r="Z720" s="75"/>
      <c r="AA720" s="76" t="s">
        <v>1931</v>
      </c>
      <c r="AB720" s="76" t="s">
        <v>1932</v>
      </c>
      <c r="AC720" s="76" t="s">
        <v>1933</v>
      </c>
      <c r="AD720" s="76" t="s">
        <v>1934</v>
      </c>
      <c r="AE720" s="76" t="s">
        <v>1935</v>
      </c>
    </row>
    <row r="721" spans="2:31" s="45" customFormat="1" ht="23.1" customHeight="1" thickBot="1">
      <c r="B721" s="43"/>
      <c r="C721" s="419"/>
      <c r="D721" s="427"/>
      <c r="E721" s="95" t="s">
        <v>1177</v>
      </c>
      <c r="F721" s="95" t="s">
        <v>1172</v>
      </c>
      <c r="G721" s="424"/>
      <c r="H721" s="95" t="s">
        <v>1175</v>
      </c>
      <c r="I721" s="74"/>
      <c r="J721" s="75"/>
      <c r="K721" s="76" t="e">
        <f>7+K690</f>
        <v>#REF!</v>
      </c>
      <c r="L721" s="76" t="e">
        <f>7+L690</f>
        <v>#REF!</v>
      </c>
      <c r="M721" s="76" t="e">
        <f>7+M690</f>
        <v>#REF!</v>
      </c>
      <c r="N721" s="76" t="e">
        <f>7+N690</f>
        <v>#REF!</v>
      </c>
      <c r="O721" s="76" t="e">
        <f>7+O690</f>
        <v>#REF!</v>
      </c>
      <c r="R721" s="43"/>
      <c r="S721" s="72"/>
      <c r="T721" s="73">
        <f>7+T690</f>
        <v>44606</v>
      </c>
      <c r="U721" s="73">
        <f>7+U690</f>
        <v>44607</v>
      </c>
      <c r="V721" s="73">
        <f>7+V690</f>
        <v>44608</v>
      </c>
      <c r="W721" s="73">
        <f>7+W690</f>
        <v>44609</v>
      </c>
      <c r="X721" s="73">
        <f>7+X690</f>
        <v>44610</v>
      </c>
      <c r="Y721" s="74"/>
      <c r="Z721" s="419" t="s">
        <v>155</v>
      </c>
      <c r="AA721" s="79" t="s">
        <v>156</v>
      </c>
      <c r="AB721" s="79" t="s">
        <v>156</v>
      </c>
      <c r="AC721" s="420" t="s">
        <v>990</v>
      </c>
      <c r="AD721" s="423" t="s">
        <v>2152</v>
      </c>
      <c r="AE721" s="427" t="s">
        <v>990</v>
      </c>
    </row>
    <row r="722" spans="2:31" ht="23.1" customHeight="1" thickBot="1">
      <c r="B722" s="43"/>
      <c r="C722" s="419"/>
      <c r="D722" s="427"/>
      <c r="E722" s="97" t="s">
        <v>347</v>
      </c>
      <c r="F722" s="97" t="s">
        <v>1876</v>
      </c>
      <c r="G722" s="425"/>
      <c r="H722" s="97" t="s">
        <v>890</v>
      </c>
      <c r="J722" s="419" t="s">
        <v>155</v>
      </c>
      <c r="K722" s="93" t="s">
        <v>464</v>
      </c>
      <c r="L722" s="79" t="s">
        <v>156</v>
      </c>
      <c r="M722" s="81" t="s">
        <v>613</v>
      </c>
      <c r="N722" s="115" t="s">
        <v>283</v>
      </c>
      <c r="O722" s="427" t="s">
        <v>990</v>
      </c>
      <c r="R722" s="43"/>
      <c r="S722" s="419" t="s">
        <v>155</v>
      </c>
      <c r="T722" s="79" t="s">
        <v>169</v>
      </c>
      <c r="U722" s="427" t="s">
        <v>892</v>
      </c>
      <c r="V722" s="79" t="s">
        <v>169</v>
      </c>
      <c r="W722" s="78" t="s">
        <v>17</v>
      </c>
      <c r="X722" s="147" t="s">
        <v>33</v>
      </c>
      <c r="Z722" s="419"/>
      <c r="AA722" s="84" t="s">
        <v>823</v>
      </c>
      <c r="AB722" s="84" t="s">
        <v>1423</v>
      </c>
      <c r="AC722" s="421"/>
      <c r="AD722" s="424"/>
      <c r="AE722" s="427"/>
    </row>
    <row r="723" spans="2:31" ht="23.1" customHeight="1" thickBot="1">
      <c r="B723" s="43"/>
      <c r="C723" s="428" t="s">
        <v>165</v>
      </c>
      <c r="D723" s="427" t="s">
        <v>892</v>
      </c>
      <c r="E723" s="93" t="s">
        <v>31</v>
      </c>
      <c r="F723" s="93" t="s">
        <v>31</v>
      </c>
      <c r="G723" s="426" t="s">
        <v>2120</v>
      </c>
      <c r="H723" s="93" t="s">
        <v>31</v>
      </c>
      <c r="J723" s="419"/>
      <c r="K723" s="95" t="s">
        <v>777</v>
      </c>
      <c r="L723" s="84" t="s">
        <v>823</v>
      </c>
      <c r="M723" s="86" t="s">
        <v>618</v>
      </c>
      <c r="N723" s="116" t="s">
        <v>619</v>
      </c>
      <c r="O723" s="427"/>
      <c r="R723" s="43"/>
      <c r="S723" s="419"/>
      <c r="T723" s="84" t="s">
        <v>1191</v>
      </c>
      <c r="U723" s="427"/>
      <c r="V723" s="84" t="s">
        <v>1187</v>
      </c>
      <c r="W723" s="83" t="s">
        <v>1186</v>
      </c>
      <c r="X723" s="148" t="s">
        <v>1403</v>
      </c>
      <c r="Z723" s="419"/>
      <c r="AA723" s="89" t="s">
        <v>598</v>
      </c>
      <c r="AB723" s="84" t="s">
        <v>1271</v>
      </c>
      <c r="AC723" s="422"/>
      <c r="AD723" s="425"/>
      <c r="AE723" s="427"/>
    </row>
    <row r="724" spans="2:31" ht="23.1" customHeight="1" thickBot="1">
      <c r="B724" s="43"/>
      <c r="C724" s="428"/>
      <c r="D724" s="427"/>
      <c r="E724" s="95" t="s">
        <v>1177</v>
      </c>
      <c r="F724" s="95" t="s">
        <v>1172</v>
      </c>
      <c r="G724" s="424"/>
      <c r="H724" s="95" t="s">
        <v>1175</v>
      </c>
      <c r="J724" s="419"/>
      <c r="K724" s="97" t="s">
        <v>347</v>
      </c>
      <c r="L724" s="84" t="s">
        <v>598</v>
      </c>
      <c r="M724" s="91" t="s">
        <v>424</v>
      </c>
      <c r="N724" s="117" t="s">
        <v>620</v>
      </c>
      <c r="O724" s="427"/>
      <c r="R724" s="43"/>
      <c r="S724" s="419"/>
      <c r="T724" s="89" t="s">
        <v>176</v>
      </c>
      <c r="U724" s="427"/>
      <c r="V724" s="89" t="s">
        <v>176</v>
      </c>
      <c r="W724" s="88" t="s">
        <v>163</v>
      </c>
      <c r="X724" s="149" t="s">
        <v>424</v>
      </c>
      <c r="Z724" s="428" t="s">
        <v>165</v>
      </c>
      <c r="AA724" s="79" t="s">
        <v>156</v>
      </c>
      <c r="AB724" s="79" t="s">
        <v>156</v>
      </c>
      <c r="AC724" s="420" t="s">
        <v>990</v>
      </c>
      <c r="AD724" s="426" t="s">
        <v>2151</v>
      </c>
      <c r="AE724" s="427" t="s">
        <v>990</v>
      </c>
    </row>
    <row r="725" spans="2:31" ht="23.1" customHeight="1" thickBot="1">
      <c r="B725" s="43"/>
      <c r="C725" s="428"/>
      <c r="D725" s="427"/>
      <c r="E725" s="97" t="s">
        <v>347</v>
      </c>
      <c r="F725" s="97" t="s">
        <v>1876</v>
      </c>
      <c r="G725" s="425"/>
      <c r="H725" s="97" t="s">
        <v>890</v>
      </c>
      <c r="J725" s="428" t="s">
        <v>165</v>
      </c>
      <c r="K725" s="93" t="s">
        <v>464</v>
      </c>
      <c r="L725" s="79" t="s">
        <v>156</v>
      </c>
      <c r="M725" s="81" t="s">
        <v>613</v>
      </c>
      <c r="N725" s="115" t="s">
        <v>283</v>
      </c>
      <c r="O725" s="427" t="s">
        <v>990</v>
      </c>
      <c r="R725" s="43"/>
      <c r="S725" s="428" t="s">
        <v>165</v>
      </c>
      <c r="T725" s="79" t="s">
        <v>169</v>
      </c>
      <c r="U725" s="79" t="s">
        <v>169</v>
      </c>
      <c r="V725" s="79" t="s">
        <v>169</v>
      </c>
      <c r="W725" s="78" t="s">
        <v>17</v>
      </c>
      <c r="X725" s="147" t="s">
        <v>33</v>
      </c>
      <c r="Z725" s="428"/>
      <c r="AA725" s="84" t="s">
        <v>823</v>
      </c>
      <c r="AB725" s="84" t="s">
        <v>1423</v>
      </c>
      <c r="AC725" s="421"/>
      <c r="AD725" s="424"/>
      <c r="AE725" s="427"/>
    </row>
    <row r="726" spans="2:31" ht="23.1" customHeight="1" thickBot="1">
      <c r="B726" s="43"/>
      <c r="C726" s="428" t="s">
        <v>168</v>
      </c>
      <c r="D726" s="147" t="s">
        <v>33</v>
      </c>
      <c r="E726" s="147" t="s">
        <v>33</v>
      </c>
      <c r="F726" s="78" t="s">
        <v>17</v>
      </c>
      <c r="G726" s="383"/>
      <c r="H726" s="79" t="s">
        <v>169</v>
      </c>
      <c r="J726" s="428"/>
      <c r="K726" s="95" t="s">
        <v>777</v>
      </c>
      <c r="L726" s="84" t="s">
        <v>823</v>
      </c>
      <c r="M726" s="86" t="s">
        <v>618</v>
      </c>
      <c r="N726" s="116" t="s">
        <v>621</v>
      </c>
      <c r="O726" s="427"/>
      <c r="R726" s="43"/>
      <c r="S726" s="428"/>
      <c r="T726" s="84" t="s">
        <v>1189</v>
      </c>
      <c r="U726" s="84" t="s">
        <v>1183</v>
      </c>
      <c r="V726" s="84" t="s">
        <v>1187</v>
      </c>
      <c r="W726" s="83" t="s">
        <v>1186</v>
      </c>
      <c r="X726" s="148" t="s">
        <v>1403</v>
      </c>
      <c r="Z726" s="428"/>
      <c r="AA726" s="89" t="s">
        <v>598</v>
      </c>
      <c r="AB726" s="89" t="s">
        <v>1271</v>
      </c>
      <c r="AC726" s="422"/>
      <c r="AD726" s="425"/>
      <c r="AE726" s="427"/>
    </row>
    <row r="727" spans="2:31" ht="23.1" customHeight="1" thickBot="1">
      <c r="B727" s="43"/>
      <c r="C727" s="428"/>
      <c r="D727" s="148" t="s">
        <v>1174</v>
      </c>
      <c r="E727" s="148" t="s">
        <v>1173</v>
      </c>
      <c r="F727" s="83" t="s">
        <v>1163</v>
      </c>
      <c r="G727" s="385" t="s">
        <v>975</v>
      </c>
      <c r="H727" s="84" t="s">
        <v>1170</v>
      </c>
      <c r="J727" s="428"/>
      <c r="K727" s="97" t="s">
        <v>347</v>
      </c>
      <c r="L727" s="89" t="s">
        <v>598</v>
      </c>
      <c r="M727" s="91" t="s">
        <v>424</v>
      </c>
      <c r="N727" s="117" t="s">
        <v>620</v>
      </c>
      <c r="O727" s="427"/>
      <c r="R727" s="43"/>
      <c r="S727" s="428"/>
      <c r="T727" s="89" t="s">
        <v>176</v>
      </c>
      <c r="U727" s="89" t="s">
        <v>178</v>
      </c>
      <c r="V727" s="89" t="s">
        <v>176</v>
      </c>
      <c r="W727" s="88" t="s">
        <v>163</v>
      </c>
      <c r="X727" s="149" t="s">
        <v>424</v>
      </c>
      <c r="Z727" s="428" t="s">
        <v>168</v>
      </c>
      <c r="AA727" s="78" t="s">
        <v>97</v>
      </c>
      <c r="AB727" s="93" t="s">
        <v>464</v>
      </c>
      <c r="AC727" s="318" t="s">
        <v>102</v>
      </c>
      <c r="AD727" s="383"/>
      <c r="AE727" s="93" t="s">
        <v>464</v>
      </c>
    </row>
    <row r="728" spans="2:31" ht="23.1" customHeight="1" thickBot="1">
      <c r="B728" s="43"/>
      <c r="C728" s="428"/>
      <c r="D728" s="149" t="s">
        <v>424</v>
      </c>
      <c r="E728" s="149" t="s">
        <v>424</v>
      </c>
      <c r="F728" s="88" t="s">
        <v>163</v>
      </c>
      <c r="G728" s="384" t="s">
        <v>388</v>
      </c>
      <c r="H728" s="89" t="s">
        <v>178</v>
      </c>
      <c r="J728" s="428" t="s">
        <v>168</v>
      </c>
      <c r="K728" s="93" t="s">
        <v>464</v>
      </c>
      <c r="L728" s="150" t="s">
        <v>464</v>
      </c>
      <c r="M728" s="78" t="s">
        <v>97</v>
      </c>
      <c r="N728" s="115" t="s">
        <v>622</v>
      </c>
      <c r="O728" s="79" t="s">
        <v>156</v>
      </c>
      <c r="R728" s="43"/>
      <c r="S728" s="428" t="s">
        <v>168</v>
      </c>
      <c r="T728" s="81" t="s">
        <v>33</v>
      </c>
      <c r="U728" s="93" t="s">
        <v>31</v>
      </c>
      <c r="V728" s="93" t="s">
        <v>31</v>
      </c>
      <c r="W728" s="93" t="s">
        <v>464</v>
      </c>
      <c r="X728" s="93" t="s">
        <v>31</v>
      </c>
      <c r="Z728" s="428"/>
      <c r="AA728" s="83" t="s">
        <v>624</v>
      </c>
      <c r="AB728" s="95" t="s">
        <v>1419</v>
      </c>
      <c r="AC728" s="86" t="s">
        <v>1414</v>
      </c>
      <c r="AD728" s="385" t="s">
        <v>975</v>
      </c>
      <c r="AE728" s="95" t="s">
        <v>1415</v>
      </c>
    </row>
    <row r="729" spans="2:31" ht="23.1" customHeight="1" thickBot="1">
      <c r="B729" s="43"/>
      <c r="C729" s="428" t="s">
        <v>180</v>
      </c>
      <c r="D729" s="147" t="s">
        <v>33</v>
      </c>
      <c r="E729" s="147" t="s">
        <v>33</v>
      </c>
      <c r="F729" s="78" t="s">
        <v>17</v>
      </c>
      <c r="G729" s="383"/>
      <c r="H729" s="79" t="s">
        <v>169</v>
      </c>
      <c r="J729" s="428"/>
      <c r="K729" s="95" t="s">
        <v>882</v>
      </c>
      <c r="L729" s="151" t="s">
        <v>623</v>
      </c>
      <c r="M729" s="83" t="s">
        <v>624</v>
      </c>
      <c r="N729" s="116" t="s">
        <v>619</v>
      </c>
      <c r="O729" s="84" t="s">
        <v>617</v>
      </c>
      <c r="R729" s="43"/>
      <c r="S729" s="428"/>
      <c r="T729" s="86" t="s">
        <v>1418</v>
      </c>
      <c r="U729" s="95" t="s">
        <v>1182</v>
      </c>
      <c r="V729" s="95" t="s">
        <v>1179</v>
      </c>
      <c r="W729" s="95" t="s">
        <v>1417</v>
      </c>
      <c r="X729" s="95" t="s">
        <v>1177</v>
      </c>
      <c r="Z729" s="428"/>
      <c r="AA729" s="88" t="s">
        <v>179</v>
      </c>
      <c r="AB729" s="97" t="s">
        <v>1876</v>
      </c>
      <c r="AC729" s="149" t="s">
        <v>856</v>
      </c>
      <c r="AD729" s="384" t="s">
        <v>388</v>
      </c>
      <c r="AE729" s="97" t="s">
        <v>347</v>
      </c>
    </row>
    <row r="730" spans="2:31" ht="23.1" customHeight="1" thickBot="1">
      <c r="B730" s="43"/>
      <c r="C730" s="428"/>
      <c r="D730" s="148" t="s">
        <v>1174</v>
      </c>
      <c r="E730" s="148" t="s">
        <v>1173</v>
      </c>
      <c r="F730" s="83" t="s">
        <v>1163</v>
      </c>
      <c r="G730" s="386" t="s">
        <v>2121</v>
      </c>
      <c r="H730" s="84" t="s">
        <v>1170</v>
      </c>
      <c r="J730" s="428"/>
      <c r="K730" s="97" t="s">
        <v>347</v>
      </c>
      <c r="L730" s="152" t="s">
        <v>597</v>
      </c>
      <c r="M730" s="88" t="s">
        <v>179</v>
      </c>
      <c r="N730" s="117" t="s">
        <v>294</v>
      </c>
      <c r="O730" s="84" t="s">
        <v>598</v>
      </c>
      <c r="R730" s="43"/>
      <c r="S730" s="428"/>
      <c r="T730" s="91" t="s">
        <v>590</v>
      </c>
      <c r="U730" s="97" t="s">
        <v>177</v>
      </c>
      <c r="V730" s="97" t="s">
        <v>597</v>
      </c>
      <c r="W730" s="97" t="s">
        <v>597</v>
      </c>
      <c r="X730" s="97" t="s">
        <v>347</v>
      </c>
      <c r="Z730" s="428" t="s">
        <v>180</v>
      </c>
      <c r="AA730" s="78" t="s">
        <v>97</v>
      </c>
      <c r="AB730" s="93" t="s">
        <v>464</v>
      </c>
      <c r="AC730" s="318" t="s">
        <v>102</v>
      </c>
      <c r="AD730" s="383"/>
      <c r="AE730" s="93" t="s">
        <v>464</v>
      </c>
    </row>
    <row r="731" spans="2:31" ht="23.1" customHeight="1" thickBot="1">
      <c r="B731" s="43"/>
      <c r="C731" s="428"/>
      <c r="D731" s="149" t="s">
        <v>424</v>
      </c>
      <c r="E731" s="149" t="s">
        <v>424</v>
      </c>
      <c r="F731" s="88" t="s">
        <v>163</v>
      </c>
      <c r="G731" s="384"/>
      <c r="H731" s="89" t="s">
        <v>178</v>
      </c>
      <c r="J731" s="428" t="s">
        <v>180</v>
      </c>
      <c r="K731" s="93" t="s">
        <v>464</v>
      </c>
      <c r="L731" s="150" t="s">
        <v>464</v>
      </c>
      <c r="M731" s="78" t="s">
        <v>97</v>
      </c>
      <c r="N731" s="115" t="s">
        <v>626</v>
      </c>
      <c r="O731" s="79" t="s">
        <v>156</v>
      </c>
      <c r="R731" s="43"/>
      <c r="S731" s="428" t="s">
        <v>180</v>
      </c>
      <c r="T731" s="81" t="s">
        <v>33</v>
      </c>
      <c r="U731" s="93" t="s">
        <v>31</v>
      </c>
      <c r="V731" s="93" t="s">
        <v>31</v>
      </c>
      <c r="W731" s="93" t="s">
        <v>464</v>
      </c>
      <c r="X731" s="93" t="s">
        <v>31</v>
      </c>
      <c r="Z731" s="428"/>
      <c r="AA731" s="83" t="s">
        <v>624</v>
      </c>
      <c r="AB731" s="95" t="s">
        <v>1419</v>
      </c>
      <c r="AC731" s="86" t="s">
        <v>1414</v>
      </c>
      <c r="AD731" s="386" t="s">
        <v>2118</v>
      </c>
      <c r="AE731" s="95" t="s">
        <v>1415</v>
      </c>
    </row>
    <row r="732" spans="2:31" ht="23.1" customHeight="1" thickBot="1">
      <c r="B732" s="43"/>
      <c r="C732" s="224" t="s">
        <v>185</v>
      </c>
      <c r="D732" s="66" t="s">
        <v>186</v>
      </c>
      <c r="E732" s="66" t="s">
        <v>186</v>
      </c>
      <c r="F732" s="225" t="s">
        <v>186</v>
      </c>
      <c r="G732" s="225" t="s">
        <v>186</v>
      </c>
      <c r="H732" s="221" t="s">
        <v>186</v>
      </c>
      <c r="J732" s="428"/>
      <c r="K732" s="95" t="s">
        <v>882</v>
      </c>
      <c r="L732" s="151" t="s">
        <v>623</v>
      </c>
      <c r="M732" s="83" t="s">
        <v>624</v>
      </c>
      <c r="N732" s="116" t="s">
        <v>619</v>
      </c>
      <c r="O732" s="84" t="s">
        <v>617</v>
      </c>
      <c r="R732" s="43"/>
      <c r="S732" s="428"/>
      <c r="T732" s="86" t="s">
        <v>1418</v>
      </c>
      <c r="U732" s="95" t="s">
        <v>1182</v>
      </c>
      <c r="V732" s="95" t="s">
        <v>1179</v>
      </c>
      <c r="W732" s="95" t="s">
        <v>1417</v>
      </c>
      <c r="X732" s="95" t="s">
        <v>1177</v>
      </c>
      <c r="Z732" s="428"/>
      <c r="AA732" s="88" t="s">
        <v>179</v>
      </c>
      <c r="AB732" s="97" t="s">
        <v>1876</v>
      </c>
      <c r="AC732" s="149" t="s">
        <v>856</v>
      </c>
      <c r="AD732" s="388"/>
      <c r="AE732" s="97" t="s">
        <v>347</v>
      </c>
    </row>
    <row r="733" spans="2:31" ht="23.1" customHeight="1" thickBot="1">
      <c r="B733" s="43"/>
      <c r="C733" s="428" t="s">
        <v>188</v>
      </c>
      <c r="D733" s="79" t="s">
        <v>169</v>
      </c>
      <c r="E733" s="80" t="s">
        <v>202</v>
      </c>
      <c r="F733" s="147" t="s">
        <v>33</v>
      </c>
      <c r="G733" s="100" t="s">
        <v>1164</v>
      </c>
      <c r="H733" s="79" t="s">
        <v>169</v>
      </c>
      <c r="J733" s="428"/>
      <c r="K733" s="97" t="s">
        <v>347</v>
      </c>
      <c r="L733" s="152" t="s">
        <v>597</v>
      </c>
      <c r="M733" s="88" t="s">
        <v>179</v>
      </c>
      <c r="N733" s="117" t="s">
        <v>627</v>
      </c>
      <c r="O733" s="89" t="s">
        <v>598</v>
      </c>
      <c r="R733" s="43"/>
      <c r="S733" s="428"/>
      <c r="T733" s="91" t="s">
        <v>590</v>
      </c>
      <c r="U733" s="97" t="s">
        <v>177</v>
      </c>
      <c r="V733" s="97" t="s">
        <v>597</v>
      </c>
      <c r="W733" s="97" t="s">
        <v>597</v>
      </c>
      <c r="X733" s="97" t="s">
        <v>347</v>
      </c>
      <c r="Z733" s="224" t="s">
        <v>185</v>
      </c>
      <c r="AA733" s="225" t="s">
        <v>187</v>
      </c>
      <c r="AB733" s="221" t="s">
        <v>187</v>
      </c>
      <c r="AC733" s="224" t="s">
        <v>187</v>
      </c>
      <c r="AD733" s="221" t="s">
        <v>187</v>
      </c>
      <c r="AE733" s="221" t="s">
        <v>187</v>
      </c>
    </row>
    <row r="734" spans="2:31" s="44" customFormat="1" ht="23.1" customHeight="1" thickBot="1">
      <c r="B734" s="43"/>
      <c r="C734" s="428"/>
      <c r="D734" s="84" t="s">
        <v>1169</v>
      </c>
      <c r="E734" s="85" t="s">
        <v>1268</v>
      </c>
      <c r="F734" s="148" t="s">
        <v>1176</v>
      </c>
      <c r="G734" s="101" t="s">
        <v>1163</v>
      </c>
      <c r="H734" s="84" t="s">
        <v>1168</v>
      </c>
      <c r="I734" s="74"/>
      <c r="J734" s="224" t="s">
        <v>185</v>
      </c>
      <c r="K734" s="225" t="s">
        <v>187</v>
      </c>
      <c r="L734" s="221" t="s">
        <v>187</v>
      </c>
      <c r="M734" s="224" t="s">
        <v>187</v>
      </c>
      <c r="N734" s="221" t="s">
        <v>187</v>
      </c>
      <c r="O734" s="221" t="s">
        <v>187</v>
      </c>
      <c r="R734" s="43"/>
      <c r="S734" s="224" t="s">
        <v>185</v>
      </c>
      <c r="T734" s="66" t="s">
        <v>186</v>
      </c>
      <c r="U734" s="225" t="s">
        <v>186</v>
      </c>
      <c r="V734" s="225" t="s">
        <v>186</v>
      </c>
      <c r="W734" s="225" t="s">
        <v>186</v>
      </c>
      <c r="X734" s="221" t="s">
        <v>186</v>
      </c>
      <c r="Y734" s="74"/>
      <c r="Z734" s="428" t="s">
        <v>188</v>
      </c>
      <c r="AA734" s="318" t="s">
        <v>102</v>
      </c>
      <c r="AB734" s="318" t="s">
        <v>102</v>
      </c>
      <c r="AC734" s="115" t="s">
        <v>204</v>
      </c>
      <c r="AD734" s="81" t="s">
        <v>613</v>
      </c>
      <c r="AE734" s="93" t="s">
        <v>1409</v>
      </c>
    </row>
    <row r="735" spans="2:31" ht="23.1" customHeight="1" thickBot="1">
      <c r="B735" s="43"/>
      <c r="C735" s="428"/>
      <c r="D735" s="89" t="s">
        <v>178</v>
      </c>
      <c r="E735" s="90" t="s">
        <v>1250</v>
      </c>
      <c r="F735" s="149" t="s">
        <v>856</v>
      </c>
      <c r="G735" s="102" t="s">
        <v>1012</v>
      </c>
      <c r="H735" s="89" t="s">
        <v>178</v>
      </c>
      <c r="J735" s="428" t="s">
        <v>188</v>
      </c>
      <c r="K735" s="81" t="s">
        <v>613</v>
      </c>
      <c r="L735" s="427" t="s">
        <v>990</v>
      </c>
      <c r="M735" s="427" t="s">
        <v>990</v>
      </c>
      <c r="N735" s="81" t="s">
        <v>613</v>
      </c>
      <c r="O735" s="81" t="s">
        <v>613</v>
      </c>
      <c r="R735" s="43"/>
      <c r="S735" s="428" t="s">
        <v>188</v>
      </c>
      <c r="T735" s="150" t="s">
        <v>31</v>
      </c>
      <c r="U735" s="427" t="s">
        <v>892</v>
      </c>
      <c r="V735" s="427" t="s">
        <v>892</v>
      </c>
      <c r="W735" s="297" t="s">
        <v>1190</v>
      </c>
      <c r="X735" s="79" t="s">
        <v>169</v>
      </c>
      <c r="Z735" s="428"/>
      <c r="AA735" s="86" t="s">
        <v>615</v>
      </c>
      <c r="AB735" s="86" t="s">
        <v>618</v>
      </c>
      <c r="AC735" s="116" t="s">
        <v>624</v>
      </c>
      <c r="AD735" s="86" t="s">
        <v>1422</v>
      </c>
      <c r="AE735" s="86" t="s">
        <v>1738</v>
      </c>
    </row>
    <row r="736" spans="2:31" ht="23.1" customHeight="1" thickBot="1">
      <c r="B736" s="43"/>
      <c r="C736" s="428" t="s">
        <v>200</v>
      </c>
      <c r="D736" s="79" t="s">
        <v>169</v>
      </c>
      <c r="E736" s="80" t="s">
        <v>202</v>
      </c>
      <c r="F736" s="147" t="s">
        <v>33</v>
      </c>
      <c r="G736" s="100" t="s">
        <v>1164</v>
      </c>
      <c r="H736" s="81" t="s">
        <v>33</v>
      </c>
      <c r="J736" s="428"/>
      <c r="K736" s="86" t="s">
        <v>615</v>
      </c>
      <c r="L736" s="427"/>
      <c r="M736" s="427"/>
      <c r="N736" s="86" t="s">
        <v>628</v>
      </c>
      <c r="O736" s="86" t="s">
        <v>629</v>
      </c>
      <c r="R736" s="43"/>
      <c r="S736" s="428"/>
      <c r="T736" s="151" t="s">
        <v>1180</v>
      </c>
      <c r="U736" s="427"/>
      <c r="V736" s="427"/>
      <c r="W736" s="299" t="s">
        <v>1411</v>
      </c>
      <c r="X736" s="84" t="s">
        <v>1181</v>
      </c>
      <c r="Z736" s="428"/>
      <c r="AA736" s="91" t="s">
        <v>424</v>
      </c>
      <c r="AB736" s="91" t="s">
        <v>424</v>
      </c>
      <c r="AC736" s="117" t="s">
        <v>1333</v>
      </c>
      <c r="AD736" s="149" t="s">
        <v>856</v>
      </c>
      <c r="AE736" s="149" t="s">
        <v>1416</v>
      </c>
    </row>
    <row r="737" spans="2:31" ht="23.1" customHeight="1" thickBot="1">
      <c r="B737" s="43"/>
      <c r="C737" s="428"/>
      <c r="D737" s="84" t="s">
        <v>1166</v>
      </c>
      <c r="E737" s="85" t="s">
        <v>1268</v>
      </c>
      <c r="F737" s="148" t="s">
        <v>1176</v>
      </c>
      <c r="G737" s="101" t="s">
        <v>1163</v>
      </c>
      <c r="H737" s="86" t="s">
        <v>1165</v>
      </c>
      <c r="J737" s="428"/>
      <c r="K737" s="91" t="s">
        <v>424</v>
      </c>
      <c r="L737" s="427"/>
      <c r="M737" s="427"/>
      <c r="N737" s="149" t="s">
        <v>625</v>
      </c>
      <c r="O737" s="149" t="s">
        <v>625</v>
      </c>
      <c r="R737" s="43"/>
      <c r="S737" s="428"/>
      <c r="T737" s="152" t="s">
        <v>215</v>
      </c>
      <c r="U737" s="427"/>
      <c r="V737" s="427"/>
      <c r="W737" s="298" t="s">
        <v>1410</v>
      </c>
      <c r="X737" s="89" t="s">
        <v>176</v>
      </c>
      <c r="Z737" s="428" t="s">
        <v>200</v>
      </c>
      <c r="AA737" s="318" t="s">
        <v>102</v>
      </c>
      <c r="AB737" s="318" t="s">
        <v>102</v>
      </c>
      <c r="AC737" s="115" t="s">
        <v>204</v>
      </c>
      <c r="AD737" s="81" t="s">
        <v>613</v>
      </c>
      <c r="AE737" s="93" t="s">
        <v>1424</v>
      </c>
    </row>
    <row r="738" spans="2:31" ht="23.1" customHeight="1" thickBot="1">
      <c r="B738" s="43"/>
      <c r="C738" s="428"/>
      <c r="D738" s="89" t="s">
        <v>178</v>
      </c>
      <c r="E738" s="90" t="s">
        <v>1269</v>
      </c>
      <c r="F738" s="149" t="s">
        <v>856</v>
      </c>
      <c r="G738" s="102" t="s">
        <v>1012</v>
      </c>
      <c r="H738" s="149" t="s">
        <v>856</v>
      </c>
      <c r="J738" s="428" t="s">
        <v>200</v>
      </c>
      <c r="K738" s="81" t="s">
        <v>613</v>
      </c>
      <c r="L738" s="427" t="s">
        <v>990</v>
      </c>
      <c r="M738" s="427" t="s">
        <v>990</v>
      </c>
      <c r="N738" s="81" t="s">
        <v>613</v>
      </c>
      <c r="O738" s="81" t="s">
        <v>613</v>
      </c>
      <c r="R738" s="43"/>
      <c r="S738" s="428" t="s">
        <v>200</v>
      </c>
      <c r="T738" s="150" t="s">
        <v>31</v>
      </c>
      <c r="U738" s="427" t="s">
        <v>892</v>
      </c>
      <c r="V738" s="427" t="s">
        <v>892</v>
      </c>
      <c r="W738" s="297" t="s">
        <v>1190</v>
      </c>
      <c r="X738" s="427" t="s">
        <v>892</v>
      </c>
      <c r="Z738" s="428"/>
      <c r="AA738" s="86" t="s">
        <v>615</v>
      </c>
      <c r="AB738" s="86" t="s">
        <v>618</v>
      </c>
      <c r="AC738" s="116" t="s">
        <v>624</v>
      </c>
      <c r="AD738" s="86" t="s">
        <v>1422</v>
      </c>
      <c r="AE738" s="86" t="s">
        <v>1738</v>
      </c>
    </row>
    <row r="739" spans="2:31" ht="23.1" customHeight="1" thickBot="1">
      <c r="B739" s="43"/>
      <c r="C739" s="428" t="s">
        <v>201</v>
      </c>
      <c r="D739" s="79" t="s">
        <v>169</v>
      </c>
      <c r="E739" s="80" t="s">
        <v>189</v>
      </c>
      <c r="F739" s="93" t="s">
        <v>31</v>
      </c>
      <c r="G739" s="100" t="s">
        <v>1167</v>
      </c>
      <c r="H739" s="81" t="s">
        <v>33</v>
      </c>
      <c r="J739" s="428"/>
      <c r="K739" s="86" t="s">
        <v>615</v>
      </c>
      <c r="L739" s="427"/>
      <c r="M739" s="427"/>
      <c r="N739" s="86" t="s">
        <v>628</v>
      </c>
      <c r="O739" s="86" t="s">
        <v>629</v>
      </c>
      <c r="R739" s="43"/>
      <c r="S739" s="428"/>
      <c r="T739" s="151" t="s">
        <v>1180</v>
      </c>
      <c r="U739" s="427"/>
      <c r="V739" s="427"/>
      <c r="W739" s="299" t="s">
        <v>1411</v>
      </c>
      <c r="X739" s="427"/>
      <c r="Z739" s="428"/>
      <c r="AA739" s="91" t="s">
        <v>424</v>
      </c>
      <c r="AB739" s="91" t="s">
        <v>424</v>
      </c>
      <c r="AC739" s="117" t="s">
        <v>1333</v>
      </c>
      <c r="AD739" s="149" t="s">
        <v>856</v>
      </c>
      <c r="AE739" s="149" t="s">
        <v>1416</v>
      </c>
    </row>
    <row r="740" spans="2:31" ht="23.1" customHeight="1" thickBot="1">
      <c r="B740" s="43"/>
      <c r="C740" s="428"/>
      <c r="D740" s="84" t="s">
        <v>1166</v>
      </c>
      <c r="E740" s="85" t="s">
        <v>1268</v>
      </c>
      <c r="F740" s="95" t="s">
        <v>1171</v>
      </c>
      <c r="G740" s="101" t="s">
        <v>1163</v>
      </c>
      <c r="H740" s="86" t="s">
        <v>1165</v>
      </c>
      <c r="J740" s="428"/>
      <c r="K740" s="91" t="s">
        <v>424</v>
      </c>
      <c r="L740" s="427"/>
      <c r="M740" s="427"/>
      <c r="N740" s="149" t="s">
        <v>625</v>
      </c>
      <c r="O740" s="149" t="s">
        <v>625</v>
      </c>
      <c r="R740" s="43"/>
      <c r="S740" s="428"/>
      <c r="T740" s="152" t="s">
        <v>215</v>
      </c>
      <c r="U740" s="427"/>
      <c r="V740" s="427"/>
      <c r="W740" s="298" t="s">
        <v>1410</v>
      </c>
      <c r="X740" s="427"/>
      <c r="Z740" s="428" t="s">
        <v>201</v>
      </c>
      <c r="AA740" s="150" t="s">
        <v>464</v>
      </c>
      <c r="AB740" s="427" t="s">
        <v>990</v>
      </c>
      <c r="AC740" s="115" t="s">
        <v>191</v>
      </c>
      <c r="AD740" s="427" t="s">
        <v>990</v>
      </c>
      <c r="AE740" s="93" t="s">
        <v>1420</v>
      </c>
    </row>
    <row r="741" spans="2:31" ht="23.1" customHeight="1" thickBot="1">
      <c r="B741" s="43"/>
      <c r="C741" s="428"/>
      <c r="D741" s="89" t="s">
        <v>178</v>
      </c>
      <c r="E741" s="90" t="s">
        <v>1269</v>
      </c>
      <c r="F741" s="97" t="s">
        <v>347</v>
      </c>
      <c r="G741" s="102" t="s">
        <v>1012</v>
      </c>
      <c r="H741" s="149" t="s">
        <v>856</v>
      </c>
      <c r="J741" s="428" t="s">
        <v>201</v>
      </c>
      <c r="K741" s="79" t="s">
        <v>156</v>
      </c>
      <c r="L741" s="427" t="s">
        <v>990</v>
      </c>
      <c r="M741" s="427" t="s">
        <v>990</v>
      </c>
      <c r="N741" s="93" t="s">
        <v>464</v>
      </c>
      <c r="O741" s="427" t="s">
        <v>990</v>
      </c>
      <c r="R741" s="43"/>
      <c r="S741" s="428" t="s">
        <v>201</v>
      </c>
      <c r="T741" s="427" t="s">
        <v>892</v>
      </c>
      <c r="U741" s="427" t="s">
        <v>892</v>
      </c>
      <c r="V741" s="427" t="s">
        <v>892</v>
      </c>
      <c r="W741" s="297" t="s">
        <v>1185</v>
      </c>
      <c r="X741" s="427" t="s">
        <v>892</v>
      </c>
      <c r="Z741" s="428"/>
      <c r="AA741" s="151" t="s">
        <v>1412</v>
      </c>
      <c r="AB741" s="427"/>
      <c r="AC741" s="116" t="s">
        <v>1421</v>
      </c>
      <c r="AD741" s="427"/>
      <c r="AE741" s="86" t="s">
        <v>1738</v>
      </c>
    </row>
    <row r="742" spans="2:31" ht="23.1" customHeight="1" thickBot="1">
      <c r="B742" s="43"/>
      <c r="C742" s="428" t="s">
        <v>206</v>
      </c>
      <c r="D742" s="427" t="s">
        <v>892</v>
      </c>
      <c r="E742" s="80" t="s">
        <v>189</v>
      </c>
      <c r="F742" s="93" t="s">
        <v>31</v>
      </c>
      <c r="G742" s="100" t="s">
        <v>1214</v>
      </c>
      <c r="H742" s="427" t="s">
        <v>892</v>
      </c>
      <c r="J742" s="428"/>
      <c r="K742" s="84" t="s">
        <v>822</v>
      </c>
      <c r="L742" s="427"/>
      <c r="M742" s="427"/>
      <c r="N742" s="95" t="s">
        <v>630</v>
      </c>
      <c r="O742" s="427"/>
      <c r="R742" s="43"/>
      <c r="S742" s="428"/>
      <c r="T742" s="427"/>
      <c r="U742" s="427"/>
      <c r="V742" s="427"/>
      <c r="W742" s="299" t="s">
        <v>1411</v>
      </c>
      <c r="X742" s="427"/>
      <c r="Z742" s="428"/>
      <c r="AA742" s="152" t="s">
        <v>1876</v>
      </c>
      <c r="AB742" s="427"/>
      <c r="AC742" s="117" t="s">
        <v>1333</v>
      </c>
      <c r="AD742" s="427"/>
      <c r="AE742" s="149" t="s">
        <v>1416</v>
      </c>
    </row>
    <row r="743" spans="2:31" ht="23.1" customHeight="1" thickBot="1">
      <c r="B743" s="43"/>
      <c r="C743" s="428"/>
      <c r="D743" s="427"/>
      <c r="E743" s="85" t="s">
        <v>1268</v>
      </c>
      <c r="F743" s="95" t="s">
        <v>1171</v>
      </c>
      <c r="G743" s="101" t="s">
        <v>1163</v>
      </c>
      <c r="H743" s="427"/>
      <c r="J743" s="428"/>
      <c r="K743" s="84" t="s">
        <v>598</v>
      </c>
      <c r="L743" s="427"/>
      <c r="M743" s="427"/>
      <c r="N743" s="97" t="s">
        <v>597</v>
      </c>
      <c r="O743" s="427"/>
      <c r="R743" s="43"/>
      <c r="S743" s="428"/>
      <c r="T743" s="427"/>
      <c r="U743" s="427"/>
      <c r="V743" s="427"/>
      <c r="W743" s="298" t="s">
        <v>1410</v>
      </c>
      <c r="X743" s="427"/>
      <c r="Z743" s="428" t="s">
        <v>206</v>
      </c>
      <c r="AA743" s="150" t="s">
        <v>464</v>
      </c>
      <c r="AB743" s="427" t="s">
        <v>990</v>
      </c>
      <c r="AC743" s="115" t="s">
        <v>191</v>
      </c>
      <c r="AD743" s="427" t="s">
        <v>990</v>
      </c>
      <c r="AE743" s="93" t="s">
        <v>1420</v>
      </c>
    </row>
    <row r="744" spans="2:31" ht="23.1" customHeight="1" thickBot="1">
      <c r="B744" s="43"/>
      <c r="C744" s="428"/>
      <c r="D744" s="427"/>
      <c r="E744" s="90" t="s">
        <v>1269</v>
      </c>
      <c r="F744" s="97" t="s">
        <v>347</v>
      </c>
      <c r="G744" s="102" t="s">
        <v>1012</v>
      </c>
      <c r="H744" s="427"/>
      <c r="J744" s="428" t="s">
        <v>206</v>
      </c>
      <c r="K744" s="79" t="s">
        <v>156</v>
      </c>
      <c r="L744" s="427" t="s">
        <v>990</v>
      </c>
      <c r="M744" s="427" t="s">
        <v>990</v>
      </c>
      <c r="N744" s="93" t="s">
        <v>464</v>
      </c>
      <c r="O744" s="427" t="s">
        <v>990</v>
      </c>
      <c r="R744" s="43"/>
      <c r="S744" s="428" t="s">
        <v>206</v>
      </c>
      <c r="T744" s="427" t="s">
        <v>892</v>
      </c>
      <c r="U744" s="427" t="s">
        <v>892</v>
      </c>
      <c r="V744" s="427" t="s">
        <v>892</v>
      </c>
      <c r="W744" s="297" t="s">
        <v>1185</v>
      </c>
      <c r="X744" s="427" t="s">
        <v>892</v>
      </c>
      <c r="Z744" s="428"/>
      <c r="AA744" s="151" t="s">
        <v>1412</v>
      </c>
      <c r="AB744" s="427"/>
      <c r="AC744" s="116" t="s">
        <v>624</v>
      </c>
      <c r="AD744" s="427"/>
      <c r="AE744" s="86" t="s">
        <v>1738</v>
      </c>
    </row>
    <row r="745" spans="2:31" ht="23.1" customHeight="1" thickBot="1">
      <c r="B745" s="43"/>
      <c r="C745" s="232"/>
      <c r="D745" s="104"/>
      <c r="E745" s="104"/>
      <c r="F745" s="104"/>
      <c r="G745" s="104"/>
      <c r="H745" s="104"/>
      <c r="J745" s="428"/>
      <c r="K745" s="84" t="s">
        <v>823</v>
      </c>
      <c r="L745" s="427"/>
      <c r="M745" s="427"/>
      <c r="N745" s="95" t="s">
        <v>630</v>
      </c>
      <c r="O745" s="427"/>
      <c r="R745" s="43"/>
      <c r="S745" s="428"/>
      <c r="T745" s="427"/>
      <c r="U745" s="427"/>
      <c r="V745" s="427"/>
      <c r="W745" s="299" t="s">
        <v>1411</v>
      </c>
      <c r="X745" s="427"/>
      <c r="Z745" s="428"/>
      <c r="AA745" s="152" t="s">
        <v>1876</v>
      </c>
      <c r="AB745" s="427"/>
      <c r="AC745" s="117" t="s">
        <v>1333</v>
      </c>
      <c r="AD745" s="427"/>
      <c r="AE745" s="149" t="s">
        <v>1416</v>
      </c>
    </row>
    <row r="746" spans="2:31" ht="23.1" customHeight="1" thickBot="1">
      <c r="B746" s="43"/>
      <c r="C746" s="232"/>
      <c r="D746" s="104"/>
      <c r="E746" s="104"/>
      <c r="F746" s="104"/>
      <c r="G746" s="104"/>
      <c r="H746" s="104"/>
      <c r="J746" s="428"/>
      <c r="K746" s="89" t="s">
        <v>598</v>
      </c>
      <c r="L746" s="427"/>
      <c r="M746" s="427"/>
      <c r="N746" s="97" t="s">
        <v>597</v>
      </c>
      <c r="O746" s="427"/>
      <c r="R746" s="43"/>
      <c r="S746" s="428"/>
      <c r="T746" s="427"/>
      <c r="U746" s="427"/>
      <c r="V746" s="427"/>
      <c r="W746" s="298" t="s">
        <v>1410</v>
      </c>
      <c r="X746" s="427"/>
      <c r="Z746" s="232"/>
      <c r="AA746" s="104"/>
      <c r="AB746" s="104"/>
      <c r="AC746" s="104"/>
      <c r="AD746" s="104"/>
      <c r="AE746" s="104"/>
    </row>
    <row r="747" spans="2:31" ht="23.1" customHeight="1" thickBot="1">
      <c r="B747" s="43"/>
      <c r="C747" s="416" t="str">
        <f>C716</f>
        <v>KOMİTE 4-  ENDOKRİN  ve ÜROGENİTAL SİSTEM</v>
      </c>
      <c r="D747" s="416"/>
      <c r="E747" s="416"/>
      <c r="F747" s="416"/>
      <c r="G747" s="416"/>
      <c r="H747" s="416"/>
      <c r="J747" s="232"/>
      <c r="K747" s="104"/>
      <c r="L747" s="104"/>
      <c r="M747" s="104"/>
      <c r="N747" s="104"/>
      <c r="O747" s="104"/>
      <c r="R747" s="43"/>
      <c r="S747" s="153"/>
      <c r="T747" s="104"/>
      <c r="U747" s="104"/>
      <c r="V747" s="104"/>
      <c r="W747" s="104"/>
      <c r="X747" s="104"/>
      <c r="Z747" s="232"/>
      <c r="AA747" s="104"/>
      <c r="AB747" s="104"/>
      <c r="AC747" s="104"/>
      <c r="AD747" s="104"/>
      <c r="AE747" s="104"/>
    </row>
    <row r="748" spans="2:31" ht="23.1" customHeight="1" thickBot="1">
      <c r="B748" s="42">
        <v>25</v>
      </c>
      <c r="C748" s="66"/>
      <c r="D748" s="232"/>
      <c r="E748" s="233">
        <f>E717+1</f>
        <v>4</v>
      </c>
      <c r="F748" s="234" t="s">
        <v>150</v>
      </c>
      <c r="G748" s="104"/>
      <c r="H748" s="67"/>
      <c r="J748" s="232"/>
      <c r="K748" s="104"/>
      <c r="L748" s="104"/>
      <c r="M748" s="104"/>
      <c r="N748" s="104"/>
      <c r="O748" s="104"/>
      <c r="R748" s="42">
        <v>25</v>
      </c>
      <c r="S748" s="153"/>
      <c r="T748" s="104"/>
      <c r="U748" s="104"/>
      <c r="V748" s="104"/>
      <c r="W748" s="104"/>
      <c r="X748" s="104"/>
      <c r="Z748" s="416" t="s">
        <v>1690</v>
      </c>
      <c r="AA748" s="416"/>
      <c r="AB748" s="416"/>
      <c r="AC748" s="416"/>
      <c r="AD748" s="416"/>
      <c r="AE748" s="416"/>
    </row>
    <row r="749" spans="2:31" ht="23.1" customHeight="1" thickBot="1">
      <c r="B749" s="43"/>
      <c r="C749" s="105"/>
      <c r="D749" s="106"/>
      <c r="E749" s="106" t="str">
        <f>E718:H718</f>
        <v>Komite sorumluları:</v>
      </c>
      <c r="F749" s="106" t="str">
        <f>F718:H718</f>
        <v>Dr. Gülsüm Akdeniz</v>
      </c>
      <c r="G749" s="106" t="str">
        <f>G718:H718</f>
        <v>Dr. Salime Akçakaya Tek</v>
      </c>
      <c r="H749" s="107"/>
      <c r="I749" s="68"/>
      <c r="J749" s="416" t="s">
        <v>602</v>
      </c>
      <c r="K749" s="416"/>
      <c r="L749" s="416"/>
      <c r="M749" s="416"/>
      <c r="N749" s="416"/>
      <c r="O749" s="416"/>
      <c r="R749" s="43"/>
      <c r="S749" s="416" t="str">
        <f>S718</f>
        <v>KOMİTE 4-  ENDOKRİN  ve ÜROGENİTAL SİSTEM</v>
      </c>
      <c r="T749" s="416"/>
      <c r="U749" s="416"/>
      <c r="V749" s="416"/>
      <c r="W749" s="416"/>
      <c r="X749" s="416"/>
      <c r="Y749" s="68"/>
      <c r="Z749" s="66"/>
      <c r="AA749" s="232"/>
      <c r="AB749" s="233">
        <f>AB718+1</f>
        <v>4</v>
      </c>
      <c r="AC749" s="234" t="s">
        <v>151</v>
      </c>
      <c r="AD749" s="104"/>
      <c r="AE749" s="67"/>
    </row>
    <row r="750" spans="2:31" ht="23.1" customHeight="1" thickBot="1">
      <c r="B750" s="43"/>
      <c r="C750" s="72"/>
      <c r="D750" s="73">
        <f>7+D719</f>
        <v>46076</v>
      </c>
      <c r="E750" s="73">
        <f>7+E719</f>
        <v>46077</v>
      </c>
      <c r="F750" s="73">
        <f>7+F719</f>
        <v>46078</v>
      </c>
      <c r="G750" s="73">
        <f>7+G719</f>
        <v>46079</v>
      </c>
      <c r="H750" s="73">
        <f>7+H719</f>
        <v>46080</v>
      </c>
      <c r="I750" s="68"/>
      <c r="J750" s="66"/>
      <c r="K750" s="232"/>
      <c r="L750" s="233">
        <f>L719+1</f>
        <v>4</v>
      </c>
      <c r="M750" s="234" t="s">
        <v>151</v>
      </c>
      <c r="N750" s="104"/>
      <c r="O750" s="67"/>
      <c r="R750" s="43"/>
      <c r="S750" s="66"/>
      <c r="T750" s="232"/>
      <c r="U750" s="233">
        <f>U719+1</f>
        <v>3</v>
      </c>
      <c r="V750" s="234" t="s">
        <v>150</v>
      </c>
      <c r="W750" s="104"/>
      <c r="X750" s="67"/>
      <c r="Y750" s="68"/>
      <c r="Z750" s="105"/>
      <c r="AA750" s="106"/>
      <c r="AB750" s="70" t="s">
        <v>154</v>
      </c>
      <c r="AC750" s="70" t="s">
        <v>348</v>
      </c>
      <c r="AD750" s="70" t="s">
        <v>1029</v>
      </c>
      <c r="AE750" s="107"/>
    </row>
    <row r="751" spans="2:31" ht="21" customHeight="1" thickBot="1">
      <c r="B751" s="43"/>
      <c r="C751" s="419" t="s">
        <v>155</v>
      </c>
      <c r="D751" s="423" t="s">
        <v>2124</v>
      </c>
      <c r="E751" s="79" t="s">
        <v>169</v>
      </c>
      <c r="F751" s="93" t="s">
        <v>1215</v>
      </c>
      <c r="G751" s="427" t="s">
        <v>892</v>
      </c>
      <c r="H751" s="423" t="s">
        <v>2124</v>
      </c>
      <c r="I751" s="65"/>
      <c r="J751" s="105"/>
      <c r="K751" s="106"/>
      <c r="L751" s="106" t="str">
        <f>L720:Q720</f>
        <v>Committee Chairman:</v>
      </c>
      <c r="M751" s="106" t="str">
        <f>M720:Q720</f>
        <v>Dr. Selma ÇALIŞKAN</v>
      </c>
      <c r="N751" s="106" t="str">
        <f>N720:Q720</f>
        <v>Dr. Merve TUNÇAY</v>
      </c>
      <c r="O751" s="107"/>
      <c r="P751" s="44"/>
      <c r="R751" s="43"/>
      <c r="S751" s="105"/>
      <c r="T751" s="106"/>
      <c r="U751" s="106" t="str">
        <f>U720:Y720</f>
        <v>Komite sorumluları:</v>
      </c>
      <c r="V751" s="106" t="str">
        <f>V720:Y720</f>
        <v>Dr. Kadir DESTİCİOĞLU</v>
      </c>
      <c r="W751" s="106" t="str">
        <f>W720:Y720</f>
        <v>Dr. Merve TUNÇAY</v>
      </c>
      <c r="X751" s="107"/>
      <c r="Y751" s="65"/>
      <c r="Z751" s="75"/>
      <c r="AA751" s="76" t="s">
        <v>1926</v>
      </c>
      <c r="AB751" s="76" t="s">
        <v>1927</v>
      </c>
      <c r="AC751" s="76" t="s">
        <v>1928</v>
      </c>
      <c r="AD751" s="76" t="s">
        <v>1929</v>
      </c>
      <c r="AE751" s="76" t="s">
        <v>1930</v>
      </c>
    </row>
    <row r="752" spans="2:31" s="45" customFormat="1" ht="23.1" customHeight="1" thickBot="1">
      <c r="B752" s="43"/>
      <c r="C752" s="419"/>
      <c r="D752" s="424"/>
      <c r="E752" s="84" t="s">
        <v>1160</v>
      </c>
      <c r="F752" s="86" t="s">
        <v>1734</v>
      </c>
      <c r="G752" s="427"/>
      <c r="H752" s="424"/>
      <c r="I752" s="74"/>
      <c r="J752" s="75"/>
      <c r="K752" s="76" t="e">
        <f>7+K721</f>
        <v>#REF!</v>
      </c>
      <c r="L752" s="76" t="e">
        <f>7+L721</f>
        <v>#REF!</v>
      </c>
      <c r="M752" s="76" t="e">
        <f>7+M721</f>
        <v>#REF!</v>
      </c>
      <c r="N752" s="76" t="e">
        <f>7+N721</f>
        <v>#REF!</v>
      </c>
      <c r="O752" s="76" t="e">
        <f>7+O721</f>
        <v>#REF!</v>
      </c>
      <c r="R752" s="43"/>
      <c r="S752" s="72"/>
      <c r="T752" s="73">
        <f>7+T721</f>
        <v>44613</v>
      </c>
      <c r="U752" s="73">
        <f>7+U721</f>
        <v>44614</v>
      </c>
      <c r="V752" s="73">
        <f>7+V721</f>
        <v>44615</v>
      </c>
      <c r="W752" s="73">
        <f>7+W721</f>
        <v>44616</v>
      </c>
      <c r="X752" s="73">
        <f>7+X721</f>
        <v>44617</v>
      </c>
      <c r="Y752" s="74"/>
      <c r="Z752" s="419" t="s">
        <v>155</v>
      </c>
      <c r="AA752" s="423" t="s">
        <v>2152</v>
      </c>
      <c r="AB752" s="93" t="s">
        <v>1409</v>
      </c>
      <c r="AC752" s="78" t="s">
        <v>97</v>
      </c>
      <c r="AD752" s="80" t="s">
        <v>650</v>
      </c>
      <c r="AE752" s="423" t="s">
        <v>2152</v>
      </c>
    </row>
    <row r="753" spans="2:31" ht="23.1" customHeight="1" thickBot="1">
      <c r="B753" s="43"/>
      <c r="C753" s="419"/>
      <c r="D753" s="425"/>
      <c r="E753" s="89" t="s">
        <v>178</v>
      </c>
      <c r="F753" s="149" t="s">
        <v>1777</v>
      </c>
      <c r="G753" s="427"/>
      <c r="H753" s="425"/>
      <c r="J753" s="419" t="s">
        <v>155</v>
      </c>
      <c r="K753" s="93" t="s">
        <v>631</v>
      </c>
      <c r="L753" s="93" t="s">
        <v>631</v>
      </c>
      <c r="M753" s="147" t="s">
        <v>613</v>
      </c>
      <c r="N753" s="80" t="s">
        <v>603</v>
      </c>
      <c r="O753" s="81" t="s">
        <v>613</v>
      </c>
      <c r="R753" s="43"/>
      <c r="S753" s="419" t="s">
        <v>155</v>
      </c>
      <c r="T753" s="147" t="s">
        <v>33</v>
      </c>
      <c r="U753" s="93" t="s">
        <v>31</v>
      </c>
      <c r="V753" s="78" t="s">
        <v>17</v>
      </c>
      <c r="W753" s="79" t="s">
        <v>169</v>
      </c>
      <c r="X753" s="427" t="s">
        <v>892</v>
      </c>
      <c r="Z753" s="419"/>
      <c r="AA753" s="424"/>
      <c r="AB753" s="86" t="s">
        <v>1739</v>
      </c>
      <c r="AC753" s="83" t="s">
        <v>1406</v>
      </c>
      <c r="AD753" s="85" t="s">
        <v>1399</v>
      </c>
      <c r="AE753" s="424"/>
    </row>
    <row r="754" spans="2:31" ht="23.1" customHeight="1" thickBot="1">
      <c r="B754" s="43"/>
      <c r="C754" s="428" t="s">
        <v>165</v>
      </c>
      <c r="D754" s="426" t="s">
        <v>2120</v>
      </c>
      <c r="E754" s="79" t="s">
        <v>169</v>
      </c>
      <c r="F754" s="93" t="s">
        <v>1215</v>
      </c>
      <c r="G754" s="427" t="s">
        <v>892</v>
      </c>
      <c r="H754" s="426" t="s">
        <v>2120</v>
      </c>
      <c r="J754" s="419"/>
      <c r="K754" s="86" t="s">
        <v>632</v>
      </c>
      <c r="L754" s="86" t="s">
        <v>632</v>
      </c>
      <c r="M754" s="148" t="s">
        <v>891</v>
      </c>
      <c r="N754" s="85" t="s">
        <v>633</v>
      </c>
      <c r="O754" s="86" t="s">
        <v>634</v>
      </c>
      <c r="R754" s="43"/>
      <c r="S754" s="419"/>
      <c r="T754" s="148" t="s">
        <v>1403</v>
      </c>
      <c r="U754" s="95" t="s">
        <v>1171</v>
      </c>
      <c r="V754" s="83" t="s">
        <v>1163</v>
      </c>
      <c r="W754" s="84" t="s">
        <v>1170</v>
      </c>
      <c r="X754" s="427"/>
      <c r="Z754" s="419"/>
      <c r="AA754" s="425"/>
      <c r="AB754" s="149" t="s">
        <v>1775</v>
      </c>
      <c r="AC754" s="88" t="s">
        <v>1319</v>
      </c>
      <c r="AD754" s="90" t="s">
        <v>1408</v>
      </c>
      <c r="AE754" s="425"/>
    </row>
    <row r="755" spans="2:31" ht="23.1" customHeight="1" thickBot="1">
      <c r="B755" s="43"/>
      <c r="C755" s="428"/>
      <c r="D755" s="424"/>
      <c r="E755" s="84" t="s">
        <v>1159</v>
      </c>
      <c r="F755" s="86" t="s">
        <v>1734</v>
      </c>
      <c r="G755" s="427"/>
      <c r="H755" s="424"/>
      <c r="J755" s="419"/>
      <c r="K755" s="149" t="s">
        <v>897</v>
      </c>
      <c r="L755" s="149" t="s">
        <v>897</v>
      </c>
      <c r="M755" s="91" t="s">
        <v>590</v>
      </c>
      <c r="N755" s="90" t="s">
        <v>164</v>
      </c>
      <c r="O755" s="91" t="s">
        <v>590</v>
      </c>
      <c r="R755" s="43"/>
      <c r="S755" s="419"/>
      <c r="T755" s="149" t="s">
        <v>424</v>
      </c>
      <c r="U755" s="97" t="s">
        <v>347</v>
      </c>
      <c r="V755" s="88" t="s">
        <v>163</v>
      </c>
      <c r="W755" s="89" t="s">
        <v>176</v>
      </c>
      <c r="X755" s="427"/>
      <c r="Z755" s="428" t="s">
        <v>165</v>
      </c>
      <c r="AA755" s="426" t="s">
        <v>2151</v>
      </c>
      <c r="AB755" s="93" t="s">
        <v>1407</v>
      </c>
      <c r="AC755" s="78" t="s">
        <v>97</v>
      </c>
      <c r="AD755" s="80" t="s">
        <v>1385</v>
      </c>
      <c r="AE755" s="426" t="s">
        <v>2151</v>
      </c>
    </row>
    <row r="756" spans="2:31" ht="23.1" customHeight="1" thickBot="1">
      <c r="B756" s="43"/>
      <c r="C756" s="428"/>
      <c r="D756" s="425"/>
      <c r="E756" s="89" t="s">
        <v>1029</v>
      </c>
      <c r="F756" s="149" t="s">
        <v>1778</v>
      </c>
      <c r="G756" s="427"/>
      <c r="H756" s="425"/>
      <c r="J756" s="428" t="s">
        <v>165</v>
      </c>
      <c r="K756" s="93" t="s">
        <v>631</v>
      </c>
      <c r="L756" s="93" t="s">
        <v>631</v>
      </c>
      <c r="M756" s="147" t="s">
        <v>613</v>
      </c>
      <c r="N756" s="80" t="s">
        <v>607</v>
      </c>
      <c r="O756" s="81" t="s">
        <v>613</v>
      </c>
      <c r="R756" s="43"/>
      <c r="S756" s="428" t="s">
        <v>165</v>
      </c>
      <c r="T756" s="147" t="s">
        <v>33</v>
      </c>
      <c r="U756" s="93" t="s">
        <v>31</v>
      </c>
      <c r="V756" s="78" t="s">
        <v>17</v>
      </c>
      <c r="W756" s="79" t="s">
        <v>169</v>
      </c>
      <c r="X756" s="427" t="s">
        <v>892</v>
      </c>
      <c r="Z756" s="428"/>
      <c r="AA756" s="424"/>
      <c r="AB756" s="86" t="s">
        <v>1739</v>
      </c>
      <c r="AC756" s="83" t="s">
        <v>1406</v>
      </c>
      <c r="AD756" s="85" t="s">
        <v>1399</v>
      </c>
      <c r="AE756" s="424"/>
    </row>
    <row r="757" spans="2:31" ht="23.1" customHeight="1" thickBot="1">
      <c r="B757" s="43"/>
      <c r="C757" s="428" t="s">
        <v>168</v>
      </c>
      <c r="D757" s="383"/>
      <c r="E757" s="81" t="s">
        <v>33</v>
      </c>
      <c r="F757" s="93" t="s">
        <v>1216</v>
      </c>
      <c r="G757" s="79" t="s">
        <v>169</v>
      </c>
      <c r="H757" s="383"/>
      <c r="J757" s="428"/>
      <c r="K757" s="86" t="s">
        <v>632</v>
      </c>
      <c r="L757" s="86" t="s">
        <v>632</v>
      </c>
      <c r="M757" s="148" t="s">
        <v>891</v>
      </c>
      <c r="N757" s="85" t="s">
        <v>633</v>
      </c>
      <c r="O757" s="86" t="s">
        <v>634</v>
      </c>
      <c r="R757" s="43"/>
      <c r="S757" s="428"/>
      <c r="T757" s="148" t="s">
        <v>1403</v>
      </c>
      <c r="U757" s="95" t="s">
        <v>1171</v>
      </c>
      <c r="V757" s="83" t="s">
        <v>1163</v>
      </c>
      <c r="W757" s="84" t="s">
        <v>1170</v>
      </c>
      <c r="X757" s="427"/>
      <c r="Z757" s="428"/>
      <c r="AA757" s="425"/>
      <c r="AB757" s="149" t="s">
        <v>1776</v>
      </c>
      <c r="AC757" s="88" t="s">
        <v>1319</v>
      </c>
      <c r="AD757" s="90" t="s">
        <v>1364</v>
      </c>
      <c r="AE757" s="425"/>
    </row>
    <row r="758" spans="2:31" ht="23.1" customHeight="1" thickBot="1">
      <c r="B758" s="43"/>
      <c r="C758" s="428"/>
      <c r="D758" s="385" t="s">
        <v>2119</v>
      </c>
      <c r="E758" s="86" t="s">
        <v>1161</v>
      </c>
      <c r="F758" s="86" t="s">
        <v>1734</v>
      </c>
      <c r="G758" s="84" t="s">
        <v>1153</v>
      </c>
      <c r="H758" s="385" t="s">
        <v>975</v>
      </c>
      <c r="J758" s="428"/>
      <c r="K758" s="149" t="s">
        <v>897</v>
      </c>
      <c r="L758" s="149" t="s">
        <v>897</v>
      </c>
      <c r="M758" s="91" t="s">
        <v>590</v>
      </c>
      <c r="N758" s="90" t="s">
        <v>164</v>
      </c>
      <c r="O758" s="91" t="s">
        <v>590</v>
      </c>
      <c r="R758" s="43"/>
      <c r="S758" s="428"/>
      <c r="T758" s="149" t="s">
        <v>424</v>
      </c>
      <c r="U758" s="97" t="s">
        <v>347</v>
      </c>
      <c r="V758" s="88" t="s">
        <v>163</v>
      </c>
      <c r="W758" s="89" t="s">
        <v>176</v>
      </c>
      <c r="X758" s="427"/>
      <c r="Z758" s="428" t="s">
        <v>168</v>
      </c>
      <c r="AA758" s="383"/>
      <c r="AB758" s="93" t="s">
        <v>1401</v>
      </c>
      <c r="AC758" s="81" t="s">
        <v>613</v>
      </c>
      <c r="AD758" s="80" t="s">
        <v>1382</v>
      </c>
      <c r="AE758" s="383"/>
    </row>
    <row r="759" spans="2:31" ht="23.1" customHeight="1" thickBot="1">
      <c r="B759" s="43"/>
      <c r="C759" s="428"/>
      <c r="D759" s="384" t="s">
        <v>388</v>
      </c>
      <c r="E759" s="91" t="s">
        <v>856</v>
      </c>
      <c r="F759" s="149" t="s">
        <v>1779</v>
      </c>
      <c r="G759" s="89" t="s">
        <v>1029</v>
      </c>
      <c r="H759" s="384" t="s">
        <v>388</v>
      </c>
      <c r="J759" s="428" t="s">
        <v>168</v>
      </c>
      <c r="K759" s="93" t="s">
        <v>631</v>
      </c>
      <c r="L759" s="93" t="s">
        <v>631</v>
      </c>
      <c r="M759" s="78" t="s">
        <v>97</v>
      </c>
      <c r="N759" s="80" t="s">
        <v>608</v>
      </c>
      <c r="O759" s="79" t="s">
        <v>156</v>
      </c>
      <c r="R759" s="43"/>
      <c r="S759" s="428" t="s">
        <v>168</v>
      </c>
      <c r="T759" s="93" t="s">
        <v>31</v>
      </c>
      <c r="U759" s="147" t="s">
        <v>33</v>
      </c>
      <c r="V759" s="93" t="s">
        <v>31</v>
      </c>
      <c r="W759" s="147" t="s">
        <v>33</v>
      </c>
      <c r="X759" s="81" t="s">
        <v>33</v>
      </c>
      <c r="Z759" s="428"/>
      <c r="AA759" s="385" t="s">
        <v>976</v>
      </c>
      <c r="AB759" s="86" t="s">
        <v>1739</v>
      </c>
      <c r="AC759" s="86" t="s">
        <v>1404</v>
      </c>
      <c r="AD759" s="85" t="s">
        <v>1402</v>
      </c>
      <c r="AE759" s="385" t="s">
        <v>975</v>
      </c>
    </row>
    <row r="760" spans="2:31" ht="23.1" customHeight="1" thickBot="1">
      <c r="B760" s="43"/>
      <c r="C760" s="428" t="s">
        <v>180</v>
      </c>
      <c r="D760" s="383"/>
      <c r="E760" s="81" t="s">
        <v>33</v>
      </c>
      <c r="F760" s="93" t="s">
        <v>1217</v>
      </c>
      <c r="G760" s="84" t="s">
        <v>169</v>
      </c>
      <c r="H760" s="383"/>
      <c r="J760" s="428"/>
      <c r="K760" s="86" t="s">
        <v>635</v>
      </c>
      <c r="L760" s="86" t="s">
        <v>635</v>
      </c>
      <c r="M760" s="83" t="s">
        <v>636</v>
      </c>
      <c r="N760" s="85" t="s">
        <v>633</v>
      </c>
      <c r="O760" s="84" t="s">
        <v>637</v>
      </c>
      <c r="R760" s="43"/>
      <c r="S760" s="428"/>
      <c r="T760" s="95" t="s">
        <v>1178</v>
      </c>
      <c r="U760" s="148" t="s">
        <v>1398</v>
      </c>
      <c r="V760" s="95" t="s">
        <v>1175</v>
      </c>
      <c r="W760" s="148" t="s">
        <v>1176</v>
      </c>
      <c r="X760" s="86" t="s">
        <v>1165</v>
      </c>
      <c r="Z760" s="428"/>
      <c r="AA760" s="384" t="s">
        <v>388</v>
      </c>
      <c r="AB760" s="149" t="s">
        <v>1774</v>
      </c>
      <c r="AC760" s="91" t="s">
        <v>856</v>
      </c>
      <c r="AD760" s="90" t="s">
        <v>1364</v>
      </c>
      <c r="AE760" s="384" t="s">
        <v>388</v>
      </c>
    </row>
    <row r="761" spans="2:31" ht="23.1" customHeight="1" thickBot="1">
      <c r="B761" s="43"/>
      <c r="C761" s="428"/>
      <c r="D761" s="386" t="s">
        <v>2121</v>
      </c>
      <c r="E761" s="86" t="s">
        <v>1161</v>
      </c>
      <c r="F761" s="86" t="s">
        <v>1734</v>
      </c>
      <c r="G761" s="84" t="s">
        <v>1153</v>
      </c>
      <c r="H761" s="386" t="s">
        <v>2122</v>
      </c>
      <c r="J761" s="428"/>
      <c r="K761" s="149" t="s">
        <v>897</v>
      </c>
      <c r="L761" s="149" t="s">
        <v>897</v>
      </c>
      <c r="M761" s="88" t="s">
        <v>179</v>
      </c>
      <c r="N761" s="90" t="s">
        <v>164</v>
      </c>
      <c r="O761" s="89" t="s">
        <v>598</v>
      </c>
      <c r="R761" s="43"/>
      <c r="S761" s="428"/>
      <c r="T761" s="97" t="s">
        <v>890</v>
      </c>
      <c r="U761" s="149" t="s">
        <v>424</v>
      </c>
      <c r="V761" s="97" t="s">
        <v>890</v>
      </c>
      <c r="W761" s="149" t="s">
        <v>625</v>
      </c>
      <c r="X761" s="149" t="s">
        <v>625</v>
      </c>
      <c r="Z761" s="428" t="s">
        <v>180</v>
      </c>
      <c r="AA761" s="383"/>
      <c r="AB761" s="93" t="s">
        <v>1401</v>
      </c>
      <c r="AC761" s="81" t="s">
        <v>613</v>
      </c>
      <c r="AD761" s="80" t="s">
        <v>1382</v>
      </c>
      <c r="AE761" s="383"/>
    </row>
    <row r="762" spans="2:31" ht="23.1" customHeight="1" thickBot="1">
      <c r="B762" s="43"/>
      <c r="C762" s="428"/>
      <c r="D762" s="387"/>
      <c r="E762" s="91" t="s">
        <v>856</v>
      </c>
      <c r="F762" s="149" t="s">
        <v>1779</v>
      </c>
      <c r="G762" s="89" t="s">
        <v>1029</v>
      </c>
      <c r="H762" s="387"/>
      <c r="J762" s="428" t="s">
        <v>180</v>
      </c>
      <c r="K762" s="93" t="s">
        <v>631</v>
      </c>
      <c r="L762" s="93" t="s">
        <v>631</v>
      </c>
      <c r="M762" s="78" t="s">
        <v>97</v>
      </c>
      <c r="N762" s="80" t="s">
        <v>608</v>
      </c>
      <c r="O762" s="79" t="s">
        <v>156</v>
      </c>
      <c r="R762" s="43"/>
      <c r="S762" s="428" t="s">
        <v>180</v>
      </c>
      <c r="T762" s="93" t="s">
        <v>31</v>
      </c>
      <c r="U762" s="147" t="s">
        <v>33</v>
      </c>
      <c r="V762" s="93" t="s">
        <v>31</v>
      </c>
      <c r="W762" s="147" t="s">
        <v>33</v>
      </c>
      <c r="X762" s="81" t="s">
        <v>33</v>
      </c>
      <c r="Z762" s="428"/>
      <c r="AA762" s="386" t="s">
        <v>2125</v>
      </c>
      <c r="AB762" s="86" t="s">
        <v>1739</v>
      </c>
      <c r="AC762" s="86" t="s">
        <v>1404</v>
      </c>
      <c r="AD762" s="85" t="s">
        <v>1399</v>
      </c>
      <c r="AE762" s="386" t="s">
        <v>2123</v>
      </c>
    </row>
    <row r="763" spans="2:31" ht="23.1" customHeight="1" thickBot="1">
      <c r="B763" s="43"/>
      <c r="C763" s="224" t="s">
        <v>185</v>
      </c>
      <c r="D763" s="225" t="s">
        <v>186</v>
      </c>
      <c r="E763" s="225" t="s">
        <v>186</v>
      </c>
      <c r="F763" s="225" t="s">
        <v>186</v>
      </c>
      <c r="G763" s="225" t="s">
        <v>186</v>
      </c>
      <c r="H763" s="221" t="s">
        <v>186</v>
      </c>
      <c r="J763" s="428"/>
      <c r="K763" s="86" t="s">
        <v>635</v>
      </c>
      <c r="L763" s="86" t="s">
        <v>635</v>
      </c>
      <c r="M763" s="83" t="s">
        <v>636</v>
      </c>
      <c r="N763" s="85" t="s">
        <v>633</v>
      </c>
      <c r="O763" s="84" t="s">
        <v>637</v>
      </c>
      <c r="R763" s="43"/>
      <c r="S763" s="428"/>
      <c r="T763" s="95" t="s">
        <v>1178</v>
      </c>
      <c r="U763" s="148" t="s">
        <v>1398</v>
      </c>
      <c r="V763" s="95" t="s">
        <v>1175</v>
      </c>
      <c r="W763" s="148" t="s">
        <v>1176</v>
      </c>
      <c r="X763" s="86" t="s">
        <v>1165</v>
      </c>
      <c r="Z763" s="428"/>
      <c r="AA763" s="387"/>
      <c r="AB763" s="149" t="s">
        <v>1774</v>
      </c>
      <c r="AC763" s="91" t="s">
        <v>856</v>
      </c>
      <c r="AD763" s="90" t="s">
        <v>1364</v>
      </c>
      <c r="AE763" s="387"/>
    </row>
    <row r="764" spans="2:31" ht="23.1" customHeight="1" thickBot="1">
      <c r="B764" s="43"/>
      <c r="C764" s="428" t="s">
        <v>188</v>
      </c>
      <c r="D764" s="78" t="s">
        <v>17</v>
      </c>
      <c r="E764" s="78" t="s">
        <v>17</v>
      </c>
      <c r="F764" s="334"/>
      <c r="G764" s="297" t="s">
        <v>1155</v>
      </c>
      <c r="H764" s="79" t="s">
        <v>169</v>
      </c>
      <c r="J764" s="428"/>
      <c r="K764" s="149" t="s">
        <v>897</v>
      </c>
      <c r="L764" s="149" t="s">
        <v>897</v>
      </c>
      <c r="M764" s="88" t="s">
        <v>179</v>
      </c>
      <c r="N764" s="90" t="s">
        <v>164</v>
      </c>
      <c r="O764" s="89" t="s">
        <v>598</v>
      </c>
      <c r="R764" s="43"/>
      <c r="S764" s="428"/>
      <c r="T764" s="97" t="s">
        <v>890</v>
      </c>
      <c r="U764" s="149" t="s">
        <v>424</v>
      </c>
      <c r="V764" s="97" t="s">
        <v>890</v>
      </c>
      <c r="W764" s="149" t="s">
        <v>625</v>
      </c>
      <c r="X764" s="149" t="s">
        <v>625</v>
      </c>
      <c r="Z764" s="224" t="s">
        <v>185</v>
      </c>
      <c r="AA764" s="225" t="s">
        <v>187</v>
      </c>
      <c r="AB764" s="221" t="s">
        <v>187</v>
      </c>
      <c r="AC764" s="224" t="s">
        <v>187</v>
      </c>
      <c r="AD764" s="221" t="s">
        <v>187</v>
      </c>
      <c r="AE764" s="221" t="s">
        <v>187</v>
      </c>
    </row>
    <row r="765" spans="2:31" s="44" customFormat="1" ht="23.1" customHeight="1" thickBot="1">
      <c r="B765" s="43"/>
      <c r="C765" s="428"/>
      <c r="D765" s="83" t="s">
        <v>1154</v>
      </c>
      <c r="E765" s="83" t="s">
        <v>1157</v>
      </c>
      <c r="F765" s="381" t="s">
        <v>2131</v>
      </c>
      <c r="G765" s="101" t="s">
        <v>2098</v>
      </c>
      <c r="H765" s="84" t="s">
        <v>1158</v>
      </c>
      <c r="I765" s="74"/>
      <c r="J765" s="224" t="s">
        <v>185</v>
      </c>
      <c r="K765" s="225" t="s">
        <v>187</v>
      </c>
      <c r="L765" s="221" t="s">
        <v>187</v>
      </c>
      <c r="M765" s="224" t="s">
        <v>187</v>
      </c>
      <c r="N765" s="221" t="s">
        <v>187</v>
      </c>
      <c r="O765" s="221" t="s">
        <v>187</v>
      </c>
      <c r="R765" s="43"/>
      <c r="S765" s="224" t="s">
        <v>185</v>
      </c>
      <c r="T765" s="66" t="s">
        <v>186</v>
      </c>
      <c r="U765" s="66" t="s">
        <v>186</v>
      </c>
      <c r="V765" s="225" t="s">
        <v>186</v>
      </c>
      <c r="W765" s="225" t="s">
        <v>186</v>
      </c>
      <c r="X765" s="221" t="s">
        <v>186</v>
      </c>
      <c r="Y765" s="74"/>
      <c r="Z765" s="428" t="s">
        <v>188</v>
      </c>
      <c r="AA765" s="147" t="s">
        <v>613</v>
      </c>
      <c r="AB765" s="93" t="s">
        <v>464</v>
      </c>
      <c r="AC765" s="93" t="s">
        <v>464</v>
      </c>
      <c r="AD765" s="79" t="s">
        <v>156</v>
      </c>
      <c r="AE765" s="78" t="s">
        <v>97</v>
      </c>
    </row>
    <row r="766" spans="2:31" ht="23.1" customHeight="1" thickBot="1">
      <c r="B766" s="43"/>
      <c r="C766" s="428"/>
      <c r="D766" s="88" t="s">
        <v>247</v>
      </c>
      <c r="E766" s="88" t="s">
        <v>247</v>
      </c>
      <c r="F766" s="335"/>
      <c r="G766" s="102" t="s">
        <v>1267</v>
      </c>
      <c r="H766" s="89" t="s">
        <v>1029</v>
      </c>
      <c r="J766" s="428" t="s">
        <v>188</v>
      </c>
      <c r="K766" s="79" t="s">
        <v>156</v>
      </c>
      <c r="L766" s="79" t="s">
        <v>156</v>
      </c>
      <c r="M766" s="427" t="s">
        <v>990</v>
      </c>
      <c r="N766" s="79" t="s">
        <v>156</v>
      </c>
      <c r="O766" s="427" t="s">
        <v>990</v>
      </c>
      <c r="R766" s="43"/>
      <c r="S766" s="428" t="s">
        <v>188</v>
      </c>
      <c r="T766" s="80" t="s">
        <v>189</v>
      </c>
      <c r="U766" s="79" t="s">
        <v>169</v>
      </c>
      <c r="V766" s="427" t="s">
        <v>892</v>
      </c>
      <c r="W766" s="100" t="s">
        <v>1167</v>
      </c>
      <c r="X766" s="79" t="s">
        <v>169</v>
      </c>
      <c r="Z766" s="428"/>
      <c r="AA766" s="148" t="s">
        <v>1400</v>
      </c>
      <c r="AB766" s="95" t="s">
        <v>630</v>
      </c>
      <c r="AC766" s="95" t="s">
        <v>1413</v>
      </c>
      <c r="AD766" s="84" t="s">
        <v>1397</v>
      </c>
      <c r="AE766" s="83" t="s">
        <v>636</v>
      </c>
    </row>
    <row r="767" spans="2:31" ht="23.1" customHeight="1" thickBot="1">
      <c r="B767" s="43"/>
      <c r="C767" s="428" t="s">
        <v>200</v>
      </c>
      <c r="D767" s="78" t="s">
        <v>17</v>
      </c>
      <c r="E767" s="78" t="s">
        <v>17</v>
      </c>
      <c r="F767" s="334"/>
      <c r="G767" s="297" t="s">
        <v>1155</v>
      </c>
      <c r="H767" s="154" t="s">
        <v>169</v>
      </c>
      <c r="J767" s="428"/>
      <c r="K767" s="84" t="s">
        <v>638</v>
      </c>
      <c r="L767" s="84" t="s">
        <v>639</v>
      </c>
      <c r="M767" s="427"/>
      <c r="N767" s="84" t="s">
        <v>640</v>
      </c>
      <c r="O767" s="427"/>
      <c r="R767" s="43"/>
      <c r="S767" s="428"/>
      <c r="T767" s="85" t="s">
        <v>1393</v>
      </c>
      <c r="U767" s="84" t="s">
        <v>1169</v>
      </c>
      <c r="V767" s="427"/>
      <c r="W767" s="101" t="s">
        <v>1163</v>
      </c>
      <c r="X767" s="84" t="s">
        <v>1168</v>
      </c>
      <c r="Z767" s="428"/>
      <c r="AA767" s="91" t="s">
        <v>856</v>
      </c>
      <c r="AB767" s="97" t="s">
        <v>597</v>
      </c>
      <c r="AC767" s="97" t="s">
        <v>347</v>
      </c>
      <c r="AD767" s="84" t="s">
        <v>1271</v>
      </c>
      <c r="AE767" s="88" t="s">
        <v>179</v>
      </c>
    </row>
    <row r="768" spans="2:31" ht="23.1" customHeight="1" thickBot="1">
      <c r="B768" s="43"/>
      <c r="C768" s="428"/>
      <c r="D768" s="83" t="s">
        <v>1154</v>
      </c>
      <c r="E768" s="83" t="s">
        <v>1157</v>
      </c>
      <c r="F768" s="381" t="s">
        <v>2131</v>
      </c>
      <c r="G768" s="101" t="s">
        <v>2098</v>
      </c>
      <c r="H768" s="154" t="s">
        <v>1158</v>
      </c>
      <c r="J768" s="428"/>
      <c r="K768" s="84" t="s">
        <v>598</v>
      </c>
      <c r="L768" s="89" t="s">
        <v>598</v>
      </c>
      <c r="M768" s="427"/>
      <c r="N768" s="89" t="s">
        <v>598</v>
      </c>
      <c r="O768" s="427"/>
      <c r="R768" s="43"/>
      <c r="S768" s="428"/>
      <c r="T768" s="90" t="s">
        <v>1307</v>
      </c>
      <c r="U768" s="89" t="s">
        <v>176</v>
      </c>
      <c r="V768" s="427"/>
      <c r="W768" s="102" t="s">
        <v>1323</v>
      </c>
      <c r="X768" s="89" t="s">
        <v>176</v>
      </c>
      <c r="Z768" s="428" t="s">
        <v>200</v>
      </c>
      <c r="AA768" s="147" t="s">
        <v>613</v>
      </c>
      <c r="AB768" s="93" t="s">
        <v>464</v>
      </c>
      <c r="AC768" s="93" t="s">
        <v>464</v>
      </c>
      <c r="AD768" s="79" t="s">
        <v>156</v>
      </c>
      <c r="AE768" s="78" t="s">
        <v>97</v>
      </c>
    </row>
    <row r="769" spans="2:31" ht="23.1" customHeight="1" thickBot="1">
      <c r="B769" s="43"/>
      <c r="C769" s="428"/>
      <c r="D769" s="88" t="s">
        <v>247</v>
      </c>
      <c r="E769" s="88" t="s">
        <v>247</v>
      </c>
      <c r="F769" s="335"/>
      <c r="G769" s="102" t="s">
        <v>1267</v>
      </c>
      <c r="H769" s="89" t="s">
        <v>1029</v>
      </c>
      <c r="J769" s="428" t="s">
        <v>200</v>
      </c>
      <c r="K769" s="79" t="s">
        <v>156</v>
      </c>
      <c r="L769" s="79" t="s">
        <v>156</v>
      </c>
      <c r="M769" s="427" t="s">
        <v>990</v>
      </c>
      <c r="N769" s="84" t="s">
        <v>156</v>
      </c>
      <c r="O769" s="427" t="s">
        <v>990</v>
      </c>
      <c r="R769" s="43"/>
      <c r="S769" s="428" t="s">
        <v>200</v>
      </c>
      <c r="T769" s="80" t="s">
        <v>189</v>
      </c>
      <c r="U769" s="79" t="s">
        <v>169</v>
      </c>
      <c r="V769" s="427" t="s">
        <v>892</v>
      </c>
      <c r="W769" s="100" t="s">
        <v>1167</v>
      </c>
      <c r="X769" s="427" t="s">
        <v>892</v>
      </c>
      <c r="Z769" s="428"/>
      <c r="AA769" s="148" t="s">
        <v>1400</v>
      </c>
      <c r="AB769" s="95" t="s">
        <v>630</v>
      </c>
      <c r="AC769" s="95" t="s">
        <v>777</v>
      </c>
      <c r="AD769" s="84" t="s">
        <v>1395</v>
      </c>
      <c r="AE769" s="83" t="s">
        <v>636</v>
      </c>
    </row>
    <row r="770" spans="2:31" ht="23.1" customHeight="1" thickBot="1">
      <c r="B770" s="43"/>
      <c r="C770" s="428" t="s">
        <v>201</v>
      </c>
      <c r="D770" s="81" t="s">
        <v>33</v>
      </c>
      <c r="E770" s="427" t="s">
        <v>892</v>
      </c>
      <c r="F770" s="334"/>
      <c r="G770" s="297" t="s">
        <v>1152</v>
      </c>
      <c r="H770" s="427" t="s">
        <v>892</v>
      </c>
      <c r="J770" s="428"/>
      <c r="K770" s="84" t="s">
        <v>824</v>
      </c>
      <c r="L770" s="84" t="s">
        <v>639</v>
      </c>
      <c r="M770" s="427"/>
      <c r="N770" s="84" t="s">
        <v>640</v>
      </c>
      <c r="O770" s="427"/>
      <c r="R770" s="43"/>
      <c r="S770" s="428"/>
      <c r="T770" s="85" t="s">
        <v>1393</v>
      </c>
      <c r="U770" s="84" t="s">
        <v>1166</v>
      </c>
      <c r="V770" s="427"/>
      <c r="W770" s="101" t="s">
        <v>1163</v>
      </c>
      <c r="X770" s="427"/>
      <c r="Z770" s="428"/>
      <c r="AA770" s="91" t="s">
        <v>856</v>
      </c>
      <c r="AB770" s="97" t="s">
        <v>597</v>
      </c>
      <c r="AC770" s="97" t="s">
        <v>347</v>
      </c>
      <c r="AD770" s="84" t="s">
        <v>1271</v>
      </c>
      <c r="AE770" s="88" t="s">
        <v>179</v>
      </c>
    </row>
    <row r="771" spans="2:31" ht="23.1" customHeight="1" thickBot="1">
      <c r="B771" s="43"/>
      <c r="C771" s="428"/>
      <c r="D771" s="86" t="s">
        <v>1162</v>
      </c>
      <c r="E771" s="427"/>
      <c r="F771" s="381" t="s">
        <v>2135</v>
      </c>
      <c r="G771" s="101" t="s">
        <v>2098</v>
      </c>
      <c r="H771" s="427"/>
      <c r="J771" s="428"/>
      <c r="K771" s="84" t="s">
        <v>598</v>
      </c>
      <c r="L771" s="89" t="s">
        <v>598</v>
      </c>
      <c r="M771" s="427"/>
      <c r="N771" s="89" t="s">
        <v>598</v>
      </c>
      <c r="O771" s="427"/>
      <c r="R771" s="43"/>
      <c r="S771" s="428"/>
      <c r="T771" s="90" t="s">
        <v>1307</v>
      </c>
      <c r="U771" s="89" t="s">
        <v>176</v>
      </c>
      <c r="V771" s="427"/>
      <c r="W771" s="102" t="s">
        <v>1323</v>
      </c>
      <c r="X771" s="427"/>
      <c r="Z771" s="428" t="s">
        <v>201</v>
      </c>
      <c r="AA771" s="427" t="s">
        <v>990</v>
      </c>
      <c r="AB771" s="427" t="s">
        <v>990</v>
      </c>
      <c r="AC771" s="420" t="s">
        <v>1670</v>
      </c>
      <c r="AD771" s="79" t="s">
        <v>156</v>
      </c>
      <c r="AE771" s="79" t="s">
        <v>156</v>
      </c>
    </row>
    <row r="772" spans="2:31" ht="23.1" customHeight="1" thickBot="1">
      <c r="B772" s="43"/>
      <c r="C772" s="428"/>
      <c r="D772" s="91" t="s">
        <v>856</v>
      </c>
      <c r="E772" s="427"/>
      <c r="F772" s="335"/>
      <c r="G772" s="102" t="s">
        <v>1267</v>
      </c>
      <c r="H772" s="427"/>
      <c r="J772" s="428" t="s">
        <v>201</v>
      </c>
      <c r="K772" s="93" t="s">
        <v>464</v>
      </c>
      <c r="L772" s="78" t="s">
        <v>97</v>
      </c>
      <c r="M772" s="427" t="s">
        <v>990</v>
      </c>
      <c r="N772" s="427" t="s">
        <v>990</v>
      </c>
      <c r="O772" s="427" t="s">
        <v>990</v>
      </c>
      <c r="R772" s="43"/>
      <c r="S772" s="428" t="s">
        <v>201</v>
      </c>
      <c r="T772" s="80" t="s">
        <v>202</v>
      </c>
      <c r="U772" s="79" t="s">
        <v>169</v>
      </c>
      <c r="V772" s="427" t="s">
        <v>892</v>
      </c>
      <c r="W772" s="100" t="s">
        <v>1164</v>
      </c>
      <c r="X772" s="427" t="s">
        <v>892</v>
      </c>
      <c r="Z772" s="428"/>
      <c r="AA772" s="427"/>
      <c r="AB772" s="427"/>
      <c r="AC772" s="421"/>
      <c r="AD772" s="84" t="s">
        <v>1396</v>
      </c>
      <c r="AE772" s="84" t="s">
        <v>1394</v>
      </c>
    </row>
    <row r="773" spans="2:31" ht="23.1" customHeight="1" thickBot="1">
      <c r="B773" s="43"/>
      <c r="C773" s="428" t="s">
        <v>206</v>
      </c>
      <c r="D773" s="81" t="s">
        <v>33</v>
      </c>
      <c r="E773" s="427" t="s">
        <v>892</v>
      </c>
      <c r="F773" s="416" t="s">
        <v>2135</v>
      </c>
      <c r="G773" s="297" t="s">
        <v>1152</v>
      </c>
      <c r="H773" s="427" t="s">
        <v>892</v>
      </c>
      <c r="J773" s="428"/>
      <c r="K773" s="95" t="s">
        <v>641</v>
      </c>
      <c r="L773" s="83" t="s">
        <v>642</v>
      </c>
      <c r="M773" s="427"/>
      <c r="N773" s="427"/>
      <c r="O773" s="427"/>
      <c r="R773" s="43"/>
      <c r="S773" s="428"/>
      <c r="T773" s="85" t="s">
        <v>1393</v>
      </c>
      <c r="U773" s="84" t="s">
        <v>1166</v>
      </c>
      <c r="V773" s="427"/>
      <c r="W773" s="101" t="s">
        <v>1163</v>
      </c>
      <c r="X773" s="427"/>
      <c r="Z773" s="428"/>
      <c r="AA773" s="427"/>
      <c r="AB773" s="427"/>
      <c r="AC773" s="422"/>
      <c r="AD773" s="89" t="s">
        <v>1271</v>
      </c>
      <c r="AE773" s="89" t="s">
        <v>1271</v>
      </c>
    </row>
    <row r="774" spans="2:31" ht="23.1" customHeight="1" thickBot="1">
      <c r="B774" s="43"/>
      <c r="C774" s="428"/>
      <c r="D774" s="86" t="s">
        <v>1162</v>
      </c>
      <c r="E774" s="427"/>
      <c r="F774" s="421"/>
      <c r="G774" s="101" t="s">
        <v>2098</v>
      </c>
      <c r="H774" s="427"/>
      <c r="J774" s="428"/>
      <c r="K774" s="97" t="s">
        <v>597</v>
      </c>
      <c r="L774" s="88" t="s">
        <v>179</v>
      </c>
      <c r="M774" s="427"/>
      <c r="N774" s="427"/>
      <c r="O774" s="427"/>
      <c r="R774" s="43"/>
      <c r="S774" s="428"/>
      <c r="T774" s="90" t="s">
        <v>1307</v>
      </c>
      <c r="U774" s="89" t="s">
        <v>176</v>
      </c>
      <c r="V774" s="427"/>
      <c r="W774" s="102" t="s">
        <v>1323</v>
      </c>
      <c r="X774" s="427"/>
      <c r="Z774" s="428" t="s">
        <v>206</v>
      </c>
      <c r="AA774" s="427" t="s">
        <v>990</v>
      </c>
      <c r="AB774" s="427" t="s">
        <v>990</v>
      </c>
      <c r="AC774" s="420" t="s">
        <v>1670</v>
      </c>
      <c r="AD774" s="427" t="s">
        <v>990</v>
      </c>
      <c r="AE774" s="79" t="s">
        <v>156</v>
      </c>
    </row>
    <row r="775" spans="2:31" ht="23.1" customHeight="1" thickBot="1">
      <c r="B775" s="43"/>
      <c r="C775" s="428"/>
      <c r="D775" s="91" t="s">
        <v>856</v>
      </c>
      <c r="E775" s="427"/>
      <c r="F775" s="422"/>
      <c r="G775" s="102" t="s">
        <v>1267</v>
      </c>
      <c r="H775" s="427"/>
      <c r="J775" s="428" t="s">
        <v>206</v>
      </c>
      <c r="K775" s="93" t="s">
        <v>464</v>
      </c>
      <c r="L775" s="78" t="s">
        <v>97</v>
      </c>
      <c r="M775" s="427" t="s">
        <v>990</v>
      </c>
      <c r="N775" s="427" t="s">
        <v>990</v>
      </c>
      <c r="O775" s="427" t="s">
        <v>990</v>
      </c>
      <c r="R775" s="43"/>
      <c r="S775" s="428" t="s">
        <v>206</v>
      </c>
      <c r="T775" s="80" t="s">
        <v>202</v>
      </c>
      <c r="U775" s="427" t="s">
        <v>892</v>
      </c>
      <c r="V775" s="427" t="s">
        <v>892</v>
      </c>
      <c r="W775" s="100" t="s">
        <v>1164</v>
      </c>
      <c r="X775" s="427" t="s">
        <v>892</v>
      </c>
      <c r="Z775" s="428"/>
      <c r="AA775" s="427"/>
      <c r="AB775" s="427"/>
      <c r="AC775" s="421"/>
      <c r="AD775" s="427"/>
      <c r="AE775" s="84" t="s">
        <v>1394</v>
      </c>
    </row>
    <row r="776" spans="2:31" ht="23.1" customHeight="1" thickBot="1">
      <c r="B776" s="43"/>
      <c r="C776" s="232"/>
      <c r="D776" s="104"/>
      <c r="E776" s="104"/>
      <c r="F776" s="104"/>
      <c r="G776" s="104"/>
      <c r="H776" s="104"/>
      <c r="J776" s="428"/>
      <c r="K776" s="95" t="s">
        <v>641</v>
      </c>
      <c r="L776" s="83" t="s">
        <v>642</v>
      </c>
      <c r="M776" s="427"/>
      <c r="N776" s="427"/>
      <c r="O776" s="427"/>
      <c r="R776" s="43"/>
      <c r="S776" s="428"/>
      <c r="T776" s="85" t="s">
        <v>1393</v>
      </c>
      <c r="U776" s="427"/>
      <c r="V776" s="427"/>
      <c r="W776" s="101" t="s">
        <v>1163</v>
      </c>
      <c r="X776" s="427"/>
      <c r="Z776" s="428"/>
      <c r="AA776" s="427"/>
      <c r="AB776" s="427"/>
      <c r="AC776" s="422"/>
      <c r="AD776" s="427"/>
      <c r="AE776" s="89" t="s">
        <v>1271</v>
      </c>
    </row>
    <row r="777" spans="2:31" ht="23.1" customHeight="1" thickBot="1">
      <c r="B777" s="43"/>
      <c r="C777" s="232"/>
      <c r="D777" s="104"/>
      <c r="E777" s="104"/>
      <c r="F777" s="104"/>
      <c r="G777" s="104"/>
      <c r="H777" s="104"/>
      <c r="J777" s="428"/>
      <c r="K777" s="97" t="s">
        <v>597</v>
      </c>
      <c r="L777" s="88" t="s">
        <v>179</v>
      </c>
      <c r="M777" s="427"/>
      <c r="N777" s="427"/>
      <c r="O777" s="427"/>
      <c r="R777" s="43"/>
      <c r="S777" s="428"/>
      <c r="T777" s="90" t="s">
        <v>1307</v>
      </c>
      <c r="U777" s="427"/>
      <c r="V777" s="427"/>
      <c r="W777" s="102" t="s">
        <v>1323</v>
      </c>
      <c r="X777" s="427"/>
      <c r="Z777" s="232"/>
      <c r="AA777" s="104"/>
      <c r="AB777" s="104"/>
      <c r="AC777" s="104"/>
      <c r="AD777" s="104"/>
      <c r="AE777" s="104"/>
    </row>
    <row r="778" spans="2:31" ht="23.1" customHeight="1" thickBot="1">
      <c r="B778" s="43"/>
      <c r="C778" s="416" t="str">
        <f>C747</f>
        <v>KOMİTE 4-  ENDOKRİN  ve ÜROGENİTAL SİSTEM</v>
      </c>
      <c r="D778" s="416"/>
      <c r="E778" s="416"/>
      <c r="F778" s="416"/>
      <c r="G778" s="416"/>
      <c r="H778" s="416"/>
      <c r="J778" s="232"/>
      <c r="K778" s="104"/>
      <c r="L778" s="104"/>
      <c r="M778" s="104"/>
      <c r="N778" s="104"/>
      <c r="O778" s="104"/>
      <c r="R778" s="43"/>
      <c r="S778" s="232"/>
      <c r="T778" s="104"/>
      <c r="U778" s="104"/>
      <c r="V778" s="104"/>
      <c r="W778" s="104"/>
      <c r="X778" s="104"/>
      <c r="Z778" s="232"/>
      <c r="AA778" s="104"/>
      <c r="AB778" s="104"/>
      <c r="AC778" s="104"/>
      <c r="AD778" s="104"/>
      <c r="AE778" s="104"/>
    </row>
    <row r="779" spans="2:31" ht="23.1" customHeight="1" thickBot="1">
      <c r="B779" s="42">
        <v>26</v>
      </c>
      <c r="C779" s="66"/>
      <c r="D779" s="232"/>
      <c r="E779" s="233">
        <f>E748+1</f>
        <v>5</v>
      </c>
      <c r="F779" s="234" t="s">
        <v>150</v>
      </c>
      <c r="G779" s="104"/>
      <c r="H779" s="67"/>
      <c r="J779" s="232"/>
      <c r="K779" s="104"/>
      <c r="L779" s="104"/>
      <c r="M779" s="104"/>
      <c r="N779" s="104"/>
      <c r="O779" s="104"/>
      <c r="R779" s="42">
        <v>26</v>
      </c>
      <c r="S779" s="232"/>
      <c r="T779" s="104"/>
      <c r="U779" s="104"/>
      <c r="V779" s="104"/>
      <c r="W779" s="104"/>
      <c r="X779" s="104"/>
      <c r="Z779" s="416" t="s">
        <v>1690</v>
      </c>
      <c r="AA779" s="416"/>
      <c r="AB779" s="416"/>
      <c r="AC779" s="416"/>
      <c r="AD779" s="416"/>
      <c r="AE779" s="416"/>
    </row>
    <row r="780" spans="2:31" ht="23.1" customHeight="1" thickBot="1">
      <c r="B780" s="43"/>
      <c r="C780" s="105"/>
      <c r="D780" s="106"/>
      <c r="E780" s="106" t="str">
        <f>E749:H749</f>
        <v>Komite sorumluları:</v>
      </c>
      <c r="F780" s="106" t="str">
        <f>F749:H749</f>
        <v>Dr. Gülsüm Akdeniz</v>
      </c>
      <c r="G780" s="106" t="str">
        <f>G749:H749</f>
        <v>Dr. Salime Akçakaya Tek</v>
      </c>
      <c r="H780" s="107"/>
      <c r="I780" s="68"/>
      <c r="J780" s="416" t="s">
        <v>602</v>
      </c>
      <c r="K780" s="416"/>
      <c r="L780" s="416"/>
      <c r="M780" s="416"/>
      <c r="N780" s="416"/>
      <c r="O780" s="416"/>
      <c r="R780" s="43"/>
      <c r="S780" s="416" t="str">
        <f>S749</f>
        <v>KOMİTE 4-  ENDOKRİN  ve ÜROGENİTAL SİSTEM</v>
      </c>
      <c r="T780" s="416"/>
      <c r="U780" s="416"/>
      <c r="V780" s="416"/>
      <c r="W780" s="416"/>
      <c r="X780" s="416"/>
      <c r="Y780" s="68"/>
      <c r="Z780" s="66"/>
      <c r="AA780" s="232"/>
      <c r="AB780" s="233">
        <f>AB749+1</f>
        <v>5</v>
      </c>
      <c r="AC780" s="234" t="s">
        <v>151</v>
      </c>
      <c r="AD780" s="104"/>
      <c r="AE780" s="67"/>
    </row>
    <row r="781" spans="2:31" ht="23.1" customHeight="1" thickBot="1">
      <c r="B781" s="43"/>
      <c r="C781" s="72"/>
      <c r="D781" s="73">
        <f>7+D750</f>
        <v>46083</v>
      </c>
      <c r="E781" s="73">
        <f>7+E750</f>
        <v>46084</v>
      </c>
      <c r="F781" s="73">
        <f>7+F750</f>
        <v>46085</v>
      </c>
      <c r="G781" s="73">
        <f>7+G750</f>
        <v>46086</v>
      </c>
      <c r="H781" s="73">
        <f>7+H750</f>
        <v>46087</v>
      </c>
      <c r="I781" s="68"/>
      <c r="J781" s="66"/>
      <c r="K781" s="232"/>
      <c r="L781" s="233">
        <f>L750+1</f>
        <v>5</v>
      </c>
      <c r="M781" s="234" t="s">
        <v>151</v>
      </c>
      <c r="N781" s="104"/>
      <c r="O781" s="67"/>
      <c r="R781" s="43"/>
      <c r="S781" s="66"/>
      <c r="T781" s="232"/>
      <c r="U781" s="233">
        <f>U750+1</f>
        <v>4</v>
      </c>
      <c r="V781" s="234" t="s">
        <v>150</v>
      </c>
      <c r="W781" s="104"/>
      <c r="X781" s="67"/>
      <c r="Y781" s="68"/>
      <c r="Z781" s="105"/>
      <c r="AA781" s="106"/>
      <c r="AB781" s="70" t="s">
        <v>154</v>
      </c>
      <c r="AC781" s="70" t="s">
        <v>348</v>
      </c>
      <c r="AD781" s="70" t="s">
        <v>1029</v>
      </c>
      <c r="AE781" s="107"/>
    </row>
    <row r="782" spans="2:31" ht="21" customHeight="1" thickBot="1">
      <c r="B782" s="43"/>
      <c r="C782" s="419" t="s">
        <v>155</v>
      </c>
      <c r="D782" s="223" t="s">
        <v>1781</v>
      </c>
      <c r="E782" s="423" t="s">
        <v>2124</v>
      </c>
      <c r="F782" s="80" t="s">
        <v>1147</v>
      </c>
      <c r="G782" s="79" t="s">
        <v>169</v>
      </c>
      <c r="H782" s="427" t="s">
        <v>892</v>
      </c>
      <c r="I782" s="65"/>
      <c r="J782" s="105"/>
      <c r="K782" s="106"/>
      <c r="L782" s="106" t="str">
        <f>L751:Q751</f>
        <v>Committee Chairman:</v>
      </c>
      <c r="M782" s="106" t="str">
        <f>M751:Q751</f>
        <v>Dr. Selma ÇALIŞKAN</v>
      </c>
      <c r="N782" s="106" t="str">
        <f>N751:Q751</f>
        <v>Dr. Merve TUNÇAY</v>
      </c>
      <c r="O782" s="107"/>
      <c r="P782" s="44"/>
      <c r="R782" s="43"/>
      <c r="S782" s="105"/>
      <c r="T782" s="106"/>
      <c r="U782" s="106" t="str">
        <f>U751:Y751</f>
        <v>Komite sorumluları:</v>
      </c>
      <c r="V782" s="106" t="str">
        <f>V751:Y751</f>
        <v>Dr. Kadir DESTİCİOĞLU</v>
      </c>
      <c r="W782" s="106" t="str">
        <f>W751:Y751</f>
        <v>Dr. Merve TUNÇAY</v>
      </c>
      <c r="X782" s="107"/>
      <c r="Y782" s="65"/>
      <c r="Z782" s="75"/>
      <c r="AA782" s="76" t="s">
        <v>1921</v>
      </c>
      <c r="AB782" s="76" t="s">
        <v>1922</v>
      </c>
      <c r="AC782" s="76" t="s">
        <v>1923</v>
      </c>
      <c r="AD782" s="76" t="s">
        <v>1924</v>
      </c>
      <c r="AE782" s="76" t="s">
        <v>1925</v>
      </c>
    </row>
    <row r="783" spans="2:31" s="45" customFormat="1" ht="23.1" customHeight="1" thickBot="1">
      <c r="B783" s="43"/>
      <c r="C783" s="419"/>
      <c r="D783" s="225" t="s">
        <v>1780</v>
      </c>
      <c r="E783" s="424"/>
      <c r="F783" s="85" t="s">
        <v>1261</v>
      </c>
      <c r="G783" s="84" t="s">
        <v>1148</v>
      </c>
      <c r="H783" s="427"/>
      <c r="I783" s="74"/>
      <c r="J783" s="75"/>
      <c r="K783" s="76" t="e">
        <f>7+K752</f>
        <v>#REF!</v>
      </c>
      <c r="L783" s="76" t="e">
        <f>7+L752</f>
        <v>#REF!</v>
      </c>
      <c r="M783" s="76" t="e">
        <f>7+M752</f>
        <v>#REF!</v>
      </c>
      <c r="N783" s="76" t="e">
        <f>7+N752</f>
        <v>#REF!</v>
      </c>
      <c r="O783" s="76" t="e">
        <f>7+O752</f>
        <v>#REF!</v>
      </c>
      <c r="R783" s="43"/>
      <c r="S783" s="72"/>
      <c r="T783" s="73">
        <f>7+T752</f>
        <v>44620</v>
      </c>
      <c r="U783" s="73">
        <f>7+U752</f>
        <v>44621</v>
      </c>
      <c r="V783" s="73">
        <f>7+V752</f>
        <v>44622</v>
      </c>
      <c r="W783" s="73">
        <f>7+W752</f>
        <v>44623</v>
      </c>
      <c r="X783" s="73">
        <f>7+X752</f>
        <v>44624</v>
      </c>
      <c r="Y783" s="74"/>
      <c r="Z783" s="419" t="s">
        <v>155</v>
      </c>
      <c r="AA783" s="420" t="s">
        <v>990</v>
      </c>
      <c r="AB783" s="423" t="s">
        <v>2152</v>
      </c>
      <c r="AC783" s="79" t="s">
        <v>156</v>
      </c>
      <c r="AD783" s="223" t="s">
        <v>1683</v>
      </c>
      <c r="AE783" s="427" t="s">
        <v>990</v>
      </c>
    </row>
    <row r="784" spans="2:31" ht="23.1" customHeight="1" thickBot="1">
      <c r="B784" s="43"/>
      <c r="C784" s="419"/>
      <c r="D784" s="307" t="s">
        <v>1782</v>
      </c>
      <c r="E784" s="425"/>
      <c r="F784" s="90" t="s">
        <v>1262</v>
      </c>
      <c r="G784" s="89" t="s">
        <v>176</v>
      </c>
      <c r="H784" s="427"/>
      <c r="J784" s="419" t="s">
        <v>155</v>
      </c>
      <c r="K784" s="427" t="s">
        <v>990</v>
      </c>
      <c r="L784" s="427" t="s">
        <v>990</v>
      </c>
      <c r="M784" s="427" t="s">
        <v>990</v>
      </c>
      <c r="N784" s="427" t="s">
        <v>990</v>
      </c>
      <c r="O784" s="427" t="s">
        <v>990</v>
      </c>
      <c r="R784" s="43"/>
      <c r="S784" s="419" t="s">
        <v>155</v>
      </c>
      <c r="T784" s="81" t="s">
        <v>33</v>
      </c>
      <c r="U784" s="81" t="s">
        <v>33</v>
      </c>
      <c r="V784" s="78" t="s">
        <v>17</v>
      </c>
      <c r="W784" s="427" t="s">
        <v>892</v>
      </c>
      <c r="X784" s="427" t="s">
        <v>892</v>
      </c>
      <c r="Z784" s="419"/>
      <c r="AA784" s="421"/>
      <c r="AB784" s="424"/>
      <c r="AC784" s="84" t="s">
        <v>1736</v>
      </c>
      <c r="AD784" s="225" t="s">
        <v>1691</v>
      </c>
      <c r="AE784" s="427"/>
    </row>
    <row r="785" spans="2:31" ht="23.1" customHeight="1" thickBot="1">
      <c r="B785" s="43"/>
      <c r="C785" s="428" t="s">
        <v>165</v>
      </c>
      <c r="D785" s="223" t="s">
        <v>1681</v>
      </c>
      <c r="E785" s="426" t="s">
        <v>2120</v>
      </c>
      <c r="F785" s="80" t="s">
        <v>1147</v>
      </c>
      <c r="G785" s="84" t="s">
        <v>169</v>
      </c>
      <c r="H785" s="427" t="s">
        <v>892</v>
      </c>
      <c r="J785" s="419"/>
      <c r="K785" s="427"/>
      <c r="L785" s="427"/>
      <c r="M785" s="427"/>
      <c r="N785" s="427"/>
      <c r="O785" s="427"/>
      <c r="R785" s="43"/>
      <c r="S785" s="419"/>
      <c r="T785" s="86" t="s">
        <v>1162</v>
      </c>
      <c r="U785" s="86" t="s">
        <v>1161</v>
      </c>
      <c r="V785" s="83" t="s">
        <v>1154</v>
      </c>
      <c r="W785" s="427"/>
      <c r="X785" s="427"/>
      <c r="Z785" s="419"/>
      <c r="AA785" s="422"/>
      <c r="AB785" s="425"/>
      <c r="AC785" s="89" t="s">
        <v>598</v>
      </c>
      <c r="AD785" s="307"/>
      <c r="AE785" s="427"/>
    </row>
    <row r="786" spans="2:31" ht="23.1" customHeight="1" thickBot="1">
      <c r="B786" s="43"/>
      <c r="C786" s="428"/>
      <c r="D786" s="225" t="s">
        <v>1689</v>
      </c>
      <c r="E786" s="424"/>
      <c r="F786" s="85" t="s">
        <v>1261</v>
      </c>
      <c r="G786" s="84" t="s">
        <v>1145</v>
      </c>
      <c r="H786" s="427"/>
      <c r="J786" s="419"/>
      <c r="K786" s="427"/>
      <c r="L786" s="427"/>
      <c r="M786" s="427"/>
      <c r="N786" s="427"/>
      <c r="O786" s="427"/>
      <c r="R786" s="43"/>
      <c r="S786" s="419"/>
      <c r="T786" s="91" t="s">
        <v>590</v>
      </c>
      <c r="U786" s="91" t="s">
        <v>590</v>
      </c>
      <c r="V786" s="88" t="s">
        <v>247</v>
      </c>
      <c r="W786" s="427"/>
      <c r="X786" s="427"/>
      <c r="Z786" s="428" t="s">
        <v>165</v>
      </c>
      <c r="AA786" s="93" t="s">
        <v>464</v>
      </c>
      <c r="AB786" s="426" t="s">
        <v>2151</v>
      </c>
      <c r="AC786" s="79" t="s">
        <v>156</v>
      </c>
      <c r="AD786" s="223" t="s">
        <v>1783</v>
      </c>
      <c r="AE786" s="427" t="s">
        <v>990</v>
      </c>
    </row>
    <row r="787" spans="2:31" ht="23.1" customHeight="1" thickBot="1">
      <c r="B787" s="43"/>
      <c r="C787" s="428"/>
      <c r="D787" s="307"/>
      <c r="E787" s="425"/>
      <c r="F787" s="90" t="s">
        <v>1263</v>
      </c>
      <c r="G787" s="89" t="s">
        <v>176</v>
      </c>
      <c r="H787" s="427"/>
      <c r="J787" s="428" t="s">
        <v>165</v>
      </c>
      <c r="K787" s="81" t="s">
        <v>102</v>
      </c>
      <c r="L787" s="427" t="s">
        <v>990</v>
      </c>
      <c r="M787" s="427" t="s">
        <v>990</v>
      </c>
      <c r="N787" s="427" t="s">
        <v>990</v>
      </c>
      <c r="O787" s="427" t="s">
        <v>990</v>
      </c>
      <c r="R787" s="43"/>
      <c r="S787" s="428" t="s">
        <v>165</v>
      </c>
      <c r="T787" s="81" t="s">
        <v>33</v>
      </c>
      <c r="U787" s="81" t="s">
        <v>33</v>
      </c>
      <c r="V787" s="78" t="s">
        <v>17</v>
      </c>
      <c r="W787" s="427" t="s">
        <v>892</v>
      </c>
      <c r="X787" s="427" t="s">
        <v>892</v>
      </c>
      <c r="Z787" s="428"/>
      <c r="AA787" s="95" t="s">
        <v>641</v>
      </c>
      <c r="AB787" s="424"/>
      <c r="AC787" s="84" t="s">
        <v>1736</v>
      </c>
      <c r="AD787" s="225" t="s">
        <v>1784</v>
      </c>
      <c r="AE787" s="427"/>
    </row>
    <row r="788" spans="2:31" ht="23.1" customHeight="1" thickBot="1">
      <c r="B788" s="43"/>
      <c r="C788" s="428" t="s">
        <v>168</v>
      </c>
      <c r="D788" s="79" t="s">
        <v>169</v>
      </c>
      <c r="E788" s="383"/>
      <c r="F788" s="80" t="s">
        <v>1150</v>
      </c>
      <c r="G788" s="93" t="s">
        <v>31</v>
      </c>
      <c r="H788" s="79" t="s">
        <v>169</v>
      </c>
      <c r="J788" s="428"/>
      <c r="K788" s="86" t="s">
        <v>644</v>
      </c>
      <c r="L788" s="427"/>
      <c r="M788" s="427"/>
      <c r="N788" s="427"/>
      <c r="O788" s="427"/>
      <c r="R788" s="43"/>
      <c r="S788" s="428"/>
      <c r="T788" s="86" t="s">
        <v>1162</v>
      </c>
      <c r="U788" s="86" t="s">
        <v>1161</v>
      </c>
      <c r="V788" s="83" t="s">
        <v>1154</v>
      </c>
      <c r="W788" s="427"/>
      <c r="X788" s="427"/>
      <c r="Z788" s="428"/>
      <c r="AA788" s="97" t="s">
        <v>597</v>
      </c>
      <c r="AB788" s="425"/>
      <c r="AC788" s="89" t="s">
        <v>598</v>
      </c>
      <c r="AD788" s="307" t="s">
        <v>1785</v>
      </c>
      <c r="AE788" s="427"/>
    </row>
    <row r="789" spans="2:31" ht="23.1" customHeight="1" thickBot="1">
      <c r="B789" s="43"/>
      <c r="C789" s="428"/>
      <c r="D789" s="84" t="s">
        <v>1156</v>
      </c>
      <c r="E789" s="385" t="s">
        <v>2119</v>
      </c>
      <c r="F789" s="85" t="s">
        <v>1261</v>
      </c>
      <c r="G789" s="95" t="s">
        <v>1153</v>
      </c>
      <c r="H789" s="84" t="s">
        <v>1142</v>
      </c>
      <c r="J789" s="428"/>
      <c r="K789" s="91" t="s">
        <v>856</v>
      </c>
      <c r="L789" s="427"/>
      <c r="M789" s="427"/>
      <c r="N789" s="427"/>
      <c r="O789" s="427"/>
      <c r="R789" s="43"/>
      <c r="S789" s="428"/>
      <c r="T789" s="91" t="s">
        <v>590</v>
      </c>
      <c r="U789" s="91" t="s">
        <v>590</v>
      </c>
      <c r="V789" s="88" t="s">
        <v>247</v>
      </c>
      <c r="W789" s="427"/>
      <c r="X789" s="427"/>
      <c r="Z789" s="428" t="s">
        <v>168</v>
      </c>
      <c r="AA789" s="93" t="s">
        <v>464</v>
      </c>
      <c r="AB789" s="383"/>
      <c r="AC789" s="79" t="s">
        <v>156</v>
      </c>
      <c r="AD789" s="79" t="s">
        <v>156</v>
      </c>
      <c r="AE789" s="317" t="s">
        <v>156</v>
      </c>
    </row>
    <row r="790" spans="2:31" ht="23.1" customHeight="1" thickBot="1">
      <c r="B790" s="43"/>
      <c r="C790" s="428"/>
      <c r="D790" s="89" t="s">
        <v>178</v>
      </c>
      <c r="E790" s="384" t="s">
        <v>388</v>
      </c>
      <c r="F790" s="90" t="s">
        <v>1263</v>
      </c>
      <c r="G790" s="97" t="s">
        <v>597</v>
      </c>
      <c r="H790" s="89" t="s">
        <v>176</v>
      </c>
      <c r="J790" s="428" t="s">
        <v>168</v>
      </c>
      <c r="K790" s="79" t="s">
        <v>156</v>
      </c>
      <c r="L790" s="154" t="s">
        <v>156</v>
      </c>
      <c r="M790" s="78" t="s">
        <v>97</v>
      </c>
      <c r="N790" s="427" t="s">
        <v>990</v>
      </c>
      <c r="O790" s="427" t="s">
        <v>990</v>
      </c>
      <c r="R790" s="43"/>
      <c r="S790" s="428" t="s">
        <v>168</v>
      </c>
      <c r="T790" s="79" t="s">
        <v>169</v>
      </c>
      <c r="U790" s="79" t="s">
        <v>169</v>
      </c>
      <c r="V790" s="79" t="s">
        <v>169</v>
      </c>
      <c r="W790" s="78" t="s">
        <v>17</v>
      </c>
      <c r="X790" s="79" t="s">
        <v>169</v>
      </c>
      <c r="Z790" s="428"/>
      <c r="AA790" s="95" t="s">
        <v>641</v>
      </c>
      <c r="AB790" s="385" t="s">
        <v>976</v>
      </c>
      <c r="AC790" s="84" t="s">
        <v>1390</v>
      </c>
      <c r="AD790" s="84" t="s">
        <v>1386</v>
      </c>
      <c r="AE790" s="316" t="s">
        <v>1389</v>
      </c>
    </row>
    <row r="791" spans="2:31" ht="23.1" customHeight="1" thickBot="1">
      <c r="B791" s="43"/>
      <c r="C791" s="428" t="s">
        <v>180</v>
      </c>
      <c r="D791" s="84" t="s">
        <v>169</v>
      </c>
      <c r="E791" s="383"/>
      <c r="F791" s="80" t="s">
        <v>1150</v>
      </c>
      <c r="G791" s="93" t="s">
        <v>31</v>
      </c>
      <c r="H791" s="84" t="s">
        <v>169</v>
      </c>
      <c r="J791" s="428"/>
      <c r="K791" s="84" t="s">
        <v>645</v>
      </c>
      <c r="L791" s="154" t="s">
        <v>825</v>
      </c>
      <c r="M791" s="83" t="s">
        <v>646</v>
      </c>
      <c r="N791" s="427"/>
      <c r="O791" s="427"/>
      <c r="R791" s="43"/>
      <c r="S791" s="428"/>
      <c r="T791" s="84" t="s">
        <v>1391</v>
      </c>
      <c r="U791" s="84" t="s">
        <v>1158</v>
      </c>
      <c r="V791" s="84" t="s">
        <v>1153</v>
      </c>
      <c r="W791" s="83" t="s">
        <v>1387</v>
      </c>
      <c r="X791" s="84" t="s">
        <v>1156</v>
      </c>
      <c r="Z791" s="428"/>
      <c r="AA791" s="97" t="s">
        <v>597</v>
      </c>
      <c r="AB791" s="384" t="s">
        <v>388</v>
      </c>
      <c r="AC791" s="89" t="s">
        <v>1271</v>
      </c>
      <c r="AD791" s="89" t="s">
        <v>198</v>
      </c>
      <c r="AE791" s="315" t="s">
        <v>1271</v>
      </c>
    </row>
    <row r="792" spans="2:31" ht="23.1" customHeight="1" thickBot="1">
      <c r="B792" s="43"/>
      <c r="C792" s="428"/>
      <c r="D792" s="84" t="s">
        <v>1156</v>
      </c>
      <c r="E792" s="386" t="s">
        <v>2122</v>
      </c>
      <c r="F792" s="85" t="s">
        <v>1261</v>
      </c>
      <c r="G792" s="95" t="s">
        <v>1153</v>
      </c>
      <c r="H792" s="84" t="s">
        <v>1142</v>
      </c>
      <c r="J792" s="428"/>
      <c r="K792" s="89" t="s">
        <v>198</v>
      </c>
      <c r="L792" s="89" t="s">
        <v>198</v>
      </c>
      <c r="M792" s="88" t="s">
        <v>179</v>
      </c>
      <c r="N792" s="427"/>
      <c r="O792" s="427"/>
      <c r="R792" s="43"/>
      <c r="S792" s="428"/>
      <c r="T792" s="89" t="s">
        <v>178</v>
      </c>
      <c r="U792" s="89" t="s">
        <v>178</v>
      </c>
      <c r="V792" s="89" t="s">
        <v>178</v>
      </c>
      <c r="W792" s="88" t="s">
        <v>247</v>
      </c>
      <c r="X792" s="89" t="s">
        <v>178</v>
      </c>
      <c r="Z792" s="428" t="s">
        <v>180</v>
      </c>
      <c r="AA792" s="81" t="s">
        <v>102</v>
      </c>
      <c r="AB792" s="383"/>
      <c r="AC792" s="79" t="s">
        <v>156</v>
      </c>
      <c r="AD792" s="84" t="s">
        <v>156</v>
      </c>
      <c r="AE792" s="317" t="s">
        <v>156</v>
      </c>
    </row>
    <row r="793" spans="2:31" ht="23.1" customHeight="1" thickBot="1">
      <c r="B793" s="43"/>
      <c r="C793" s="428"/>
      <c r="D793" s="89" t="s">
        <v>178</v>
      </c>
      <c r="E793" s="387"/>
      <c r="F793" s="90" t="s">
        <v>1263</v>
      </c>
      <c r="G793" s="97" t="s">
        <v>597</v>
      </c>
      <c r="H793" s="89" t="s">
        <v>176</v>
      </c>
      <c r="J793" s="428" t="s">
        <v>180</v>
      </c>
      <c r="K793" s="79" t="s">
        <v>156</v>
      </c>
      <c r="L793" s="154" t="s">
        <v>156</v>
      </c>
      <c r="M793" s="78" t="s">
        <v>97</v>
      </c>
      <c r="N793" s="427" t="s">
        <v>990</v>
      </c>
      <c r="O793" s="427" t="s">
        <v>990</v>
      </c>
      <c r="R793" s="43"/>
      <c r="S793" s="428" t="s">
        <v>180</v>
      </c>
      <c r="T793" s="79" t="s">
        <v>169</v>
      </c>
      <c r="U793" s="154" t="s">
        <v>169</v>
      </c>
      <c r="V793" s="84" t="s">
        <v>169</v>
      </c>
      <c r="W793" s="78" t="s">
        <v>17</v>
      </c>
      <c r="X793" s="84" t="s">
        <v>169</v>
      </c>
      <c r="Z793" s="428"/>
      <c r="AA793" s="86" t="s">
        <v>1392</v>
      </c>
      <c r="AB793" s="386" t="s">
        <v>2123</v>
      </c>
      <c r="AC793" s="84" t="s">
        <v>1390</v>
      </c>
      <c r="AD793" s="84" t="s">
        <v>1384</v>
      </c>
      <c r="AE793" s="316" t="s">
        <v>1389</v>
      </c>
    </row>
    <row r="794" spans="2:31" ht="23.1" customHeight="1" thickBot="1">
      <c r="B794" s="43"/>
      <c r="C794" s="224" t="s">
        <v>185</v>
      </c>
      <c r="D794" s="225" t="s">
        <v>186</v>
      </c>
      <c r="E794" s="66" t="s">
        <v>186</v>
      </c>
      <c r="F794" s="221" t="s">
        <v>186</v>
      </c>
      <c r="G794" s="221" t="s">
        <v>186</v>
      </c>
      <c r="H794" s="221" t="s">
        <v>186</v>
      </c>
      <c r="J794" s="428"/>
      <c r="K794" s="84" t="s">
        <v>645</v>
      </c>
      <c r="L794" s="84" t="s">
        <v>826</v>
      </c>
      <c r="M794" s="83" t="s">
        <v>646</v>
      </c>
      <c r="N794" s="427"/>
      <c r="O794" s="427"/>
      <c r="R794" s="43"/>
      <c r="S794" s="428"/>
      <c r="T794" s="84" t="s">
        <v>1159</v>
      </c>
      <c r="U794" s="154" t="s">
        <v>1158</v>
      </c>
      <c r="V794" s="84" t="s">
        <v>1153</v>
      </c>
      <c r="W794" s="83" t="s">
        <v>1387</v>
      </c>
      <c r="X794" s="84" t="s">
        <v>1156</v>
      </c>
      <c r="Z794" s="428"/>
      <c r="AA794" s="91" t="s">
        <v>856</v>
      </c>
      <c r="AB794" s="387"/>
      <c r="AC794" s="89" t="s">
        <v>1271</v>
      </c>
      <c r="AD794" s="89" t="s">
        <v>198</v>
      </c>
      <c r="AE794" s="315" t="s">
        <v>1271</v>
      </c>
    </row>
    <row r="795" spans="2:31" ht="23.1" customHeight="1" thickBot="1">
      <c r="B795" s="43"/>
      <c r="C795" s="428" t="s">
        <v>188</v>
      </c>
      <c r="D795" s="79" t="s">
        <v>169</v>
      </c>
      <c r="E795" s="78" t="s">
        <v>643</v>
      </c>
      <c r="F795" s="93" t="s">
        <v>1216</v>
      </c>
      <c r="G795" s="79" t="s">
        <v>169</v>
      </c>
      <c r="H795" s="80" t="s">
        <v>202</v>
      </c>
      <c r="J795" s="428"/>
      <c r="K795" s="89" t="s">
        <v>198</v>
      </c>
      <c r="L795" s="89" t="s">
        <v>198</v>
      </c>
      <c r="M795" s="88" t="s">
        <v>179</v>
      </c>
      <c r="N795" s="427"/>
      <c r="O795" s="427"/>
      <c r="R795" s="43"/>
      <c r="S795" s="428"/>
      <c r="T795" s="89" t="s">
        <v>178</v>
      </c>
      <c r="U795" s="89" t="s">
        <v>178</v>
      </c>
      <c r="V795" s="89" t="s">
        <v>178</v>
      </c>
      <c r="W795" s="88" t="s">
        <v>247</v>
      </c>
      <c r="X795" s="89" t="s">
        <v>178</v>
      </c>
      <c r="Z795" s="224" t="s">
        <v>185</v>
      </c>
      <c r="AA795" s="225" t="s">
        <v>187</v>
      </c>
      <c r="AB795" s="221" t="s">
        <v>187</v>
      </c>
      <c r="AC795" s="221" t="s">
        <v>187</v>
      </c>
      <c r="AD795" s="221" t="s">
        <v>187</v>
      </c>
      <c r="AE795" s="221" t="s">
        <v>187</v>
      </c>
    </row>
    <row r="796" spans="2:31" s="44" customFormat="1" ht="23.1" customHeight="1" thickBot="1">
      <c r="B796" s="43"/>
      <c r="C796" s="428"/>
      <c r="D796" s="84" t="s">
        <v>1146</v>
      </c>
      <c r="E796" s="83" t="s">
        <v>1144</v>
      </c>
      <c r="F796" s="86" t="s">
        <v>2099</v>
      </c>
      <c r="G796" s="84" t="s">
        <v>1143</v>
      </c>
      <c r="H796" s="85" t="s">
        <v>1259</v>
      </c>
      <c r="I796" s="74"/>
      <c r="J796" s="224" t="s">
        <v>185</v>
      </c>
      <c r="K796" s="225" t="s">
        <v>187</v>
      </c>
      <c r="L796" s="221" t="s">
        <v>187</v>
      </c>
      <c r="M796" s="224" t="s">
        <v>187</v>
      </c>
      <c r="N796" s="221" t="s">
        <v>187</v>
      </c>
      <c r="O796" s="221" t="s">
        <v>187</v>
      </c>
      <c r="R796" s="43"/>
      <c r="S796" s="224" t="s">
        <v>185</v>
      </c>
      <c r="T796" s="225" t="s">
        <v>186</v>
      </c>
      <c r="U796" s="225" t="s">
        <v>186</v>
      </c>
      <c r="V796" s="225" t="s">
        <v>186</v>
      </c>
      <c r="W796" s="225" t="s">
        <v>186</v>
      </c>
      <c r="X796" s="221" t="s">
        <v>186</v>
      </c>
      <c r="Y796" s="74"/>
      <c r="Z796" s="428" t="s">
        <v>188</v>
      </c>
      <c r="AA796" s="78" t="s">
        <v>97</v>
      </c>
      <c r="AB796" s="80" t="s">
        <v>650</v>
      </c>
      <c r="AC796" s="416" t="s">
        <v>2140</v>
      </c>
      <c r="AD796" s="80" t="s">
        <v>650</v>
      </c>
      <c r="AE796" s="317" t="s">
        <v>156</v>
      </c>
    </row>
    <row r="797" spans="2:31" ht="23.1" customHeight="1" thickBot="1">
      <c r="B797" s="43"/>
      <c r="C797" s="428"/>
      <c r="D797" s="89" t="s">
        <v>176</v>
      </c>
      <c r="E797" s="88" t="s">
        <v>1025</v>
      </c>
      <c r="F797" s="149" t="s">
        <v>1265</v>
      </c>
      <c r="G797" s="89" t="s">
        <v>176</v>
      </c>
      <c r="H797" s="90" t="s">
        <v>1264</v>
      </c>
      <c r="J797" s="428" t="s">
        <v>188</v>
      </c>
      <c r="K797" s="80" t="s">
        <v>647</v>
      </c>
      <c r="L797" s="427" t="s">
        <v>990</v>
      </c>
      <c r="M797" s="427" t="s">
        <v>990</v>
      </c>
      <c r="N797" s="80" t="s">
        <v>647</v>
      </c>
      <c r="O797" s="427" t="s">
        <v>990</v>
      </c>
      <c r="R797" s="43"/>
      <c r="S797" s="428" t="s">
        <v>188</v>
      </c>
      <c r="T797" s="93" t="s">
        <v>1381</v>
      </c>
      <c r="U797" s="93" t="s">
        <v>1380</v>
      </c>
      <c r="V797" s="427" t="s">
        <v>892</v>
      </c>
      <c r="W797" s="297" t="s">
        <v>1155</v>
      </c>
      <c r="X797" s="93" t="s">
        <v>31</v>
      </c>
      <c r="Z797" s="428"/>
      <c r="AA797" s="83" t="s">
        <v>646</v>
      </c>
      <c r="AB797" s="85" t="s">
        <v>2100</v>
      </c>
      <c r="AC797" s="429"/>
      <c r="AD797" s="85" t="s">
        <v>2101</v>
      </c>
      <c r="AE797" s="316" t="s">
        <v>1388</v>
      </c>
    </row>
    <row r="798" spans="2:31" ht="23.1" customHeight="1" thickBot="1">
      <c r="B798" s="43"/>
      <c r="C798" s="428" t="s">
        <v>200</v>
      </c>
      <c r="D798" s="84" t="s">
        <v>169</v>
      </c>
      <c r="E798" s="78" t="s">
        <v>643</v>
      </c>
      <c r="F798" s="93" t="s">
        <v>1216</v>
      </c>
      <c r="G798" s="84" t="s">
        <v>169</v>
      </c>
      <c r="H798" s="80" t="s">
        <v>202</v>
      </c>
      <c r="J798" s="428"/>
      <c r="K798" s="85" t="s">
        <v>648</v>
      </c>
      <c r="L798" s="427"/>
      <c r="M798" s="427"/>
      <c r="N798" s="85" t="s">
        <v>649</v>
      </c>
      <c r="O798" s="427"/>
      <c r="R798" s="43"/>
      <c r="S798" s="428"/>
      <c r="T798" s="86" t="s">
        <v>1383</v>
      </c>
      <c r="U798" s="86" t="s">
        <v>1383</v>
      </c>
      <c r="V798" s="427"/>
      <c r="W798" s="101" t="s">
        <v>1379</v>
      </c>
      <c r="X798" s="95" t="s">
        <v>1153</v>
      </c>
      <c r="Z798" s="428"/>
      <c r="AA798" s="88" t="s">
        <v>179</v>
      </c>
      <c r="AB798" s="90" t="s">
        <v>1347</v>
      </c>
      <c r="AC798" s="430"/>
      <c r="AD798" s="90" t="s">
        <v>1347</v>
      </c>
      <c r="AE798" s="315" t="s">
        <v>198</v>
      </c>
    </row>
    <row r="799" spans="2:31" ht="23.1" customHeight="1" thickBot="1">
      <c r="B799" s="43"/>
      <c r="C799" s="428"/>
      <c r="D799" s="84" t="s">
        <v>1146</v>
      </c>
      <c r="E799" s="83" t="s">
        <v>1144</v>
      </c>
      <c r="F799" s="86" t="s">
        <v>2099</v>
      </c>
      <c r="G799" s="84" t="s">
        <v>1143</v>
      </c>
      <c r="H799" s="85" t="s">
        <v>1260</v>
      </c>
      <c r="J799" s="428"/>
      <c r="K799" s="90" t="s">
        <v>164</v>
      </c>
      <c r="L799" s="427"/>
      <c r="M799" s="427"/>
      <c r="N799" s="90" t="s">
        <v>164</v>
      </c>
      <c r="O799" s="427"/>
      <c r="R799" s="43"/>
      <c r="S799" s="428"/>
      <c r="T799" s="149" t="s">
        <v>1378</v>
      </c>
      <c r="U799" s="149" t="s">
        <v>1378</v>
      </c>
      <c r="V799" s="427"/>
      <c r="W799" s="102" t="s">
        <v>1377</v>
      </c>
      <c r="X799" s="97" t="s">
        <v>597</v>
      </c>
      <c r="Z799" s="428" t="s">
        <v>200</v>
      </c>
      <c r="AA799" s="78" t="s">
        <v>97</v>
      </c>
      <c r="AB799" s="80" t="s">
        <v>1385</v>
      </c>
      <c r="AC799" s="416" t="s">
        <v>2140</v>
      </c>
      <c r="AD799" s="80" t="s">
        <v>650</v>
      </c>
      <c r="AE799" s="317" t="s">
        <v>156</v>
      </c>
    </row>
    <row r="800" spans="2:31" ht="23.1" customHeight="1" thickBot="1">
      <c r="B800" s="43"/>
      <c r="C800" s="428"/>
      <c r="D800" s="89" t="s">
        <v>176</v>
      </c>
      <c r="E800" s="88" t="s">
        <v>1025</v>
      </c>
      <c r="F800" s="149" t="s">
        <v>1266</v>
      </c>
      <c r="G800" s="89" t="s">
        <v>176</v>
      </c>
      <c r="H800" s="90" t="s">
        <v>1264</v>
      </c>
      <c r="J800" s="428" t="s">
        <v>200</v>
      </c>
      <c r="K800" s="80" t="s">
        <v>647</v>
      </c>
      <c r="L800" s="427" t="s">
        <v>990</v>
      </c>
      <c r="M800" s="427" t="s">
        <v>990</v>
      </c>
      <c r="N800" s="80" t="s">
        <v>607</v>
      </c>
      <c r="O800" s="427" t="s">
        <v>990</v>
      </c>
      <c r="R800" s="43"/>
      <c r="S800" s="428" t="s">
        <v>200</v>
      </c>
      <c r="T800" s="93" t="s">
        <v>1381</v>
      </c>
      <c r="U800" s="93" t="s">
        <v>1380</v>
      </c>
      <c r="V800" s="427" t="s">
        <v>892</v>
      </c>
      <c r="W800" s="297" t="s">
        <v>1155</v>
      </c>
      <c r="X800" s="93" t="s">
        <v>31</v>
      </c>
      <c r="Z800" s="428"/>
      <c r="AA800" s="83" t="s">
        <v>646</v>
      </c>
      <c r="AB800" s="85" t="s">
        <v>2100</v>
      </c>
      <c r="AC800" s="429"/>
      <c r="AD800" s="85" t="s">
        <v>2101</v>
      </c>
      <c r="AE800" s="316" t="s">
        <v>1388</v>
      </c>
    </row>
    <row r="801" spans="2:31" ht="23.1" customHeight="1" thickBot="1">
      <c r="B801" s="43"/>
      <c r="C801" s="428" t="s">
        <v>201</v>
      </c>
      <c r="D801" s="427" t="s">
        <v>892</v>
      </c>
      <c r="E801" s="427" t="s">
        <v>892</v>
      </c>
      <c r="F801" s="93" t="s">
        <v>1216</v>
      </c>
      <c r="G801" s="81" t="s">
        <v>33</v>
      </c>
      <c r="H801" s="80" t="s">
        <v>189</v>
      </c>
      <c r="J801" s="428"/>
      <c r="K801" s="85" t="s">
        <v>648</v>
      </c>
      <c r="L801" s="427"/>
      <c r="M801" s="427"/>
      <c r="N801" s="85" t="s">
        <v>649</v>
      </c>
      <c r="O801" s="427"/>
      <c r="R801" s="43"/>
      <c r="S801" s="428"/>
      <c r="T801" s="86" t="s">
        <v>1383</v>
      </c>
      <c r="U801" s="86" t="s">
        <v>1383</v>
      </c>
      <c r="V801" s="427"/>
      <c r="W801" s="101" t="s">
        <v>1379</v>
      </c>
      <c r="X801" s="95" t="s">
        <v>1153</v>
      </c>
      <c r="Z801" s="428"/>
      <c r="AA801" s="88" t="s">
        <v>179</v>
      </c>
      <c r="AB801" s="90" t="s">
        <v>1347</v>
      </c>
      <c r="AC801" s="430"/>
      <c r="AD801" s="90" t="s">
        <v>1347</v>
      </c>
      <c r="AE801" s="315" t="s">
        <v>198</v>
      </c>
    </row>
    <row r="802" spans="2:31" ht="23.1" customHeight="1" thickBot="1">
      <c r="B802" s="43"/>
      <c r="C802" s="428"/>
      <c r="D802" s="427"/>
      <c r="E802" s="427"/>
      <c r="F802" s="86" t="s">
        <v>2099</v>
      </c>
      <c r="G802" s="86" t="s">
        <v>1149</v>
      </c>
      <c r="H802" s="85" t="s">
        <v>1259</v>
      </c>
      <c r="J802" s="428"/>
      <c r="K802" s="90" t="s">
        <v>164</v>
      </c>
      <c r="L802" s="427"/>
      <c r="M802" s="427"/>
      <c r="N802" s="90" t="s">
        <v>164</v>
      </c>
      <c r="O802" s="427"/>
      <c r="R802" s="43"/>
      <c r="S802" s="428"/>
      <c r="T802" s="149" t="s">
        <v>1378</v>
      </c>
      <c r="U802" s="149" t="s">
        <v>1378</v>
      </c>
      <c r="V802" s="427"/>
      <c r="W802" s="102" t="s">
        <v>1377</v>
      </c>
      <c r="X802" s="97" t="s">
        <v>597</v>
      </c>
      <c r="Z802" s="428" t="s">
        <v>201</v>
      </c>
      <c r="AA802" s="79" t="s">
        <v>156</v>
      </c>
      <c r="AB802" s="80" t="s">
        <v>1382</v>
      </c>
      <c r="AC802" s="416" t="s">
        <v>2140</v>
      </c>
      <c r="AD802" s="80" t="s">
        <v>647</v>
      </c>
      <c r="AE802" s="427" t="s">
        <v>990</v>
      </c>
    </row>
    <row r="803" spans="2:31" ht="23.1" customHeight="1" thickBot="1">
      <c r="B803" s="43"/>
      <c r="C803" s="428"/>
      <c r="D803" s="427"/>
      <c r="E803" s="427"/>
      <c r="F803" s="149" t="s">
        <v>1265</v>
      </c>
      <c r="G803" s="91" t="s">
        <v>856</v>
      </c>
      <c r="H803" s="90" t="s">
        <v>1263</v>
      </c>
      <c r="J803" s="428" t="s">
        <v>201</v>
      </c>
      <c r="K803" s="80" t="s">
        <v>650</v>
      </c>
      <c r="L803" s="427" t="s">
        <v>990</v>
      </c>
      <c r="M803" s="427" t="s">
        <v>990</v>
      </c>
      <c r="N803" s="80" t="s">
        <v>608</v>
      </c>
      <c r="O803" s="427" t="s">
        <v>990</v>
      </c>
      <c r="R803" s="43"/>
      <c r="S803" s="428" t="s">
        <v>201</v>
      </c>
      <c r="T803" s="93" t="s">
        <v>1381</v>
      </c>
      <c r="U803" s="93" t="s">
        <v>1380</v>
      </c>
      <c r="V803" s="427" t="s">
        <v>892</v>
      </c>
      <c r="W803" s="297" t="s">
        <v>1152</v>
      </c>
      <c r="X803" s="427" t="s">
        <v>892</v>
      </c>
      <c r="Z803" s="428"/>
      <c r="AA803" s="84" t="s">
        <v>1405</v>
      </c>
      <c r="AB803" s="85" t="s">
        <v>2100</v>
      </c>
      <c r="AC803" s="429"/>
      <c r="AD803" s="85" t="s">
        <v>2101</v>
      </c>
      <c r="AE803" s="427"/>
    </row>
    <row r="804" spans="2:31" ht="23.1" customHeight="1" thickBot="1">
      <c r="B804" s="43"/>
      <c r="C804" s="428" t="s">
        <v>206</v>
      </c>
      <c r="D804" s="427" t="s">
        <v>892</v>
      </c>
      <c r="E804" s="427" t="s">
        <v>892</v>
      </c>
      <c r="F804" s="93" t="s">
        <v>1217</v>
      </c>
      <c r="G804" s="427" t="s">
        <v>892</v>
      </c>
      <c r="H804" s="80" t="s">
        <v>189</v>
      </c>
      <c r="J804" s="428"/>
      <c r="K804" s="85" t="s">
        <v>648</v>
      </c>
      <c r="L804" s="427"/>
      <c r="M804" s="427"/>
      <c r="N804" s="85" t="s">
        <v>649</v>
      </c>
      <c r="O804" s="427"/>
      <c r="R804" s="43"/>
      <c r="S804" s="428"/>
      <c r="T804" s="86" t="s">
        <v>1151</v>
      </c>
      <c r="U804" s="86" t="s">
        <v>1151</v>
      </c>
      <c r="V804" s="427"/>
      <c r="W804" s="101" t="s">
        <v>1379</v>
      </c>
      <c r="X804" s="427"/>
      <c r="Z804" s="428"/>
      <c r="AA804" s="89" t="s">
        <v>1271</v>
      </c>
      <c r="AB804" s="90" t="s">
        <v>1347</v>
      </c>
      <c r="AC804" s="430"/>
      <c r="AD804" s="90" t="s">
        <v>1347</v>
      </c>
      <c r="AE804" s="427"/>
    </row>
    <row r="805" spans="2:31" ht="23.1" customHeight="1" thickBot="1">
      <c r="B805" s="43"/>
      <c r="C805" s="428"/>
      <c r="D805" s="427"/>
      <c r="E805" s="427"/>
      <c r="F805" s="86" t="s">
        <v>2099</v>
      </c>
      <c r="G805" s="427"/>
      <c r="H805" s="85" t="s">
        <v>1259</v>
      </c>
      <c r="J805" s="428"/>
      <c r="K805" s="90" t="s">
        <v>164</v>
      </c>
      <c r="L805" s="427"/>
      <c r="M805" s="427"/>
      <c r="N805" s="90" t="s">
        <v>164</v>
      </c>
      <c r="O805" s="427"/>
      <c r="R805" s="43"/>
      <c r="S805" s="428"/>
      <c r="T805" s="149" t="s">
        <v>1378</v>
      </c>
      <c r="U805" s="149" t="s">
        <v>1378</v>
      </c>
      <c r="V805" s="427"/>
      <c r="W805" s="102" t="s">
        <v>1377</v>
      </c>
      <c r="X805" s="427"/>
      <c r="Z805" s="428" t="s">
        <v>206</v>
      </c>
      <c r="AA805" s="84" t="s">
        <v>156</v>
      </c>
      <c r="AB805" s="80" t="s">
        <v>1382</v>
      </c>
      <c r="AC805" s="416" t="s">
        <v>2140</v>
      </c>
      <c r="AD805" s="80" t="s">
        <v>647</v>
      </c>
      <c r="AE805" s="427" t="s">
        <v>990</v>
      </c>
    </row>
    <row r="806" spans="2:31" ht="23.1" customHeight="1" thickBot="1">
      <c r="B806" s="43"/>
      <c r="C806" s="428"/>
      <c r="D806" s="427"/>
      <c r="E806" s="427"/>
      <c r="F806" s="149" t="s">
        <v>1266</v>
      </c>
      <c r="G806" s="427"/>
      <c r="H806" s="90" t="s">
        <v>1263</v>
      </c>
      <c r="J806" s="428" t="s">
        <v>206</v>
      </c>
      <c r="K806" s="80" t="s">
        <v>650</v>
      </c>
      <c r="L806" s="427" t="s">
        <v>990</v>
      </c>
      <c r="M806" s="427" t="s">
        <v>990</v>
      </c>
      <c r="N806" s="80" t="s">
        <v>608</v>
      </c>
      <c r="O806" s="427" t="s">
        <v>990</v>
      </c>
      <c r="R806" s="43"/>
      <c r="S806" s="428" t="s">
        <v>206</v>
      </c>
      <c r="T806" s="93" t="s">
        <v>1381</v>
      </c>
      <c r="U806" s="93" t="s">
        <v>1380</v>
      </c>
      <c r="V806" s="427" t="s">
        <v>892</v>
      </c>
      <c r="W806" s="297" t="s">
        <v>1152</v>
      </c>
      <c r="X806" s="427" t="s">
        <v>892</v>
      </c>
      <c r="Z806" s="428"/>
      <c r="AA806" s="84" t="s">
        <v>1405</v>
      </c>
      <c r="AB806" s="85" t="s">
        <v>2100</v>
      </c>
      <c r="AC806" s="429"/>
      <c r="AD806" s="85" t="s">
        <v>2101</v>
      </c>
      <c r="AE806" s="427"/>
    </row>
    <row r="807" spans="2:31" ht="23.1" customHeight="1" thickBot="1">
      <c r="B807" s="43"/>
      <c r="C807" s="232"/>
      <c r="D807" s="104"/>
      <c r="E807" s="104"/>
      <c r="F807" s="104"/>
      <c r="G807" s="104"/>
      <c r="H807" s="104"/>
      <c r="J807" s="428"/>
      <c r="K807" s="85" t="s">
        <v>648</v>
      </c>
      <c r="L807" s="427"/>
      <c r="M807" s="427"/>
      <c r="N807" s="85" t="s">
        <v>649</v>
      </c>
      <c r="O807" s="427"/>
      <c r="R807" s="43"/>
      <c r="S807" s="428"/>
      <c r="T807" s="86" t="s">
        <v>1151</v>
      </c>
      <c r="U807" s="86" t="s">
        <v>1151</v>
      </c>
      <c r="V807" s="427"/>
      <c r="W807" s="101" t="s">
        <v>1379</v>
      </c>
      <c r="X807" s="427"/>
      <c r="Z807" s="428"/>
      <c r="AA807" s="89" t="s">
        <v>1271</v>
      </c>
      <c r="AB807" s="90" t="s">
        <v>1347</v>
      </c>
      <c r="AC807" s="430"/>
      <c r="AD807" s="90" t="s">
        <v>1347</v>
      </c>
      <c r="AE807" s="427"/>
    </row>
    <row r="808" spans="2:31" ht="23.1" customHeight="1" thickBot="1">
      <c r="B808" s="43"/>
      <c r="C808" s="232"/>
      <c r="D808" s="104"/>
      <c r="E808" s="104"/>
      <c r="F808" s="104"/>
      <c r="G808" s="104"/>
      <c r="H808" s="104"/>
      <c r="J808" s="428"/>
      <c r="K808" s="90" t="s">
        <v>164</v>
      </c>
      <c r="L808" s="427"/>
      <c r="M808" s="427"/>
      <c r="N808" s="90" t="s">
        <v>164</v>
      </c>
      <c r="O808" s="427"/>
      <c r="R808" s="43"/>
      <c r="S808" s="428"/>
      <c r="T808" s="149" t="s">
        <v>1378</v>
      </c>
      <c r="U808" s="149" t="s">
        <v>1378</v>
      </c>
      <c r="V808" s="427"/>
      <c r="W808" s="102" t="s">
        <v>1377</v>
      </c>
      <c r="X808" s="427"/>
      <c r="Z808" s="232"/>
      <c r="AA808" s="104"/>
      <c r="AB808" s="104"/>
      <c r="AC808" s="104"/>
      <c r="AD808" s="104"/>
      <c r="AE808" s="104"/>
    </row>
    <row r="809" spans="2:31" ht="23.1" customHeight="1" thickBot="1">
      <c r="B809" s="43"/>
      <c r="C809" s="416" t="str">
        <f>C778</f>
        <v>KOMİTE 4-  ENDOKRİN  ve ÜROGENİTAL SİSTEM</v>
      </c>
      <c r="D809" s="416"/>
      <c r="E809" s="416"/>
      <c r="F809" s="416"/>
      <c r="G809" s="416"/>
      <c r="H809" s="416"/>
      <c r="J809" s="232"/>
      <c r="K809" s="104"/>
      <c r="L809" s="104"/>
      <c r="M809" s="104"/>
      <c r="N809" s="104"/>
      <c r="O809" s="104"/>
      <c r="R809" s="43"/>
      <c r="S809" s="232"/>
      <c r="T809" s="104"/>
      <c r="U809" s="104"/>
      <c r="V809" s="104"/>
      <c r="W809" s="104"/>
      <c r="X809" s="104"/>
      <c r="Z809" s="232"/>
      <c r="AA809" s="104"/>
      <c r="AB809" s="104"/>
      <c r="AC809" s="104"/>
      <c r="AD809" s="104"/>
      <c r="AE809" s="104"/>
    </row>
    <row r="810" spans="2:31" ht="23.1" customHeight="1" thickBot="1">
      <c r="B810" s="42">
        <v>27</v>
      </c>
      <c r="C810" s="66"/>
      <c r="D810" s="232"/>
      <c r="E810" s="233">
        <f>E779+1</f>
        <v>6</v>
      </c>
      <c r="F810" s="234" t="s">
        <v>150</v>
      </c>
      <c r="G810" s="104"/>
      <c r="H810" s="67"/>
      <c r="J810" s="232"/>
      <c r="K810" s="104"/>
      <c r="L810" s="104"/>
      <c r="M810" s="104"/>
      <c r="N810" s="104"/>
      <c r="O810" s="104"/>
      <c r="R810" s="42">
        <v>27</v>
      </c>
      <c r="S810" s="232"/>
      <c r="T810" s="104"/>
      <c r="U810" s="104"/>
      <c r="V810" s="104"/>
      <c r="W810" s="104"/>
      <c r="X810" s="104"/>
      <c r="Z810" s="416" t="s">
        <v>602</v>
      </c>
      <c r="AA810" s="416"/>
      <c r="AB810" s="416"/>
      <c r="AC810" s="416"/>
      <c r="AD810" s="416"/>
      <c r="AE810" s="416"/>
    </row>
    <row r="811" spans="2:31" ht="23.1" customHeight="1" thickBot="1">
      <c r="B811" s="43"/>
      <c r="C811" s="105"/>
      <c r="D811" s="106"/>
      <c r="E811" s="106" t="str">
        <f>E780:H780</f>
        <v>Komite sorumluları:</v>
      </c>
      <c r="F811" s="106" t="str">
        <f>F780:H780</f>
        <v>Dr. Gülsüm Akdeniz</v>
      </c>
      <c r="G811" s="106" t="str">
        <f>G780:H780</f>
        <v>Dr. Salime Akçakaya Tek</v>
      </c>
      <c r="H811" s="107"/>
      <c r="I811" s="68"/>
      <c r="J811" s="416" t="s">
        <v>602</v>
      </c>
      <c r="K811" s="416"/>
      <c r="L811" s="416"/>
      <c r="M811" s="416"/>
      <c r="N811" s="416"/>
      <c r="O811" s="416"/>
      <c r="R811" s="43"/>
      <c r="S811" s="416" t="str">
        <f>S780</f>
        <v>KOMİTE 4-  ENDOKRİN  ve ÜROGENİTAL SİSTEM</v>
      </c>
      <c r="T811" s="416"/>
      <c r="U811" s="416"/>
      <c r="V811" s="416"/>
      <c r="W811" s="416"/>
      <c r="X811" s="416"/>
      <c r="Y811" s="68"/>
      <c r="Z811" s="66"/>
      <c r="AA811" s="232"/>
      <c r="AB811" s="233">
        <f>AB780+1</f>
        <v>6</v>
      </c>
      <c r="AC811" s="234" t="s">
        <v>151</v>
      </c>
      <c r="AD811" s="104"/>
      <c r="AE811" s="67"/>
    </row>
    <row r="812" spans="2:31" ht="23.1" customHeight="1" thickBot="1">
      <c r="B812" s="43"/>
      <c r="C812" s="72"/>
      <c r="D812" s="73">
        <f>7+D781</f>
        <v>46090</v>
      </c>
      <c r="E812" s="73">
        <f>7+E781</f>
        <v>46091</v>
      </c>
      <c r="F812" s="73">
        <f>7+F781</f>
        <v>46092</v>
      </c>
      <c r="G812" s="73">
        <f>7+G781</f>
        <v>46093</v>
      </c>
      <c r="H812" s="73">
        <f>7+H781</f>
        <v>46094</v>
      </c>
      <c r="I812" s="68"/>
      <c r="J812" s="66"/>
      <c r="K812" s="232"/>
      <c r="L812" s="233">
        <f>L781+1</f>
        <v>6</v>
      </c>
      <c r="M812" s="234" t="s">
        <v>151</v>
      </c>
      <c r="N812" s="104"/>
      <c r="O812" s="67"/>
      <c r="R812" s="43"/>
      <c r="S812" s="66"/>
      <c r="T812" s="232"/>
      <c r="U812" s="233">
        <f>U781+1</f>
        <v>5</v>
      </c>
      <c r="V812" s="234" t="s">
        <v>150</v>
      </c>
      <c r="W812" s="104"/>
      <c r="X812" s="67"/>
      <c r="Y812" s="68"/>
      <c r="Z812" s="105"/>
      <c r="AA812" s="106"/>
      <c r="AB812" s="70" t="s">
        <v>154</v>
      </c>
      <c r="AC812" s="70" t="s">
        <v>348</v>
      </c>
      <c r="AD812" s="70" t="s">
        <v>1029</v>
      </c>
      <c r="AE812" s="107"/>
    </row>
    <row r="813" spans="2:31" ht="21" customHeight="1" thickBot="1">
      <c r="B813" s="43"/>
      <c r="C813" s="419" t="s">
        <v>155</v>
      </c>
      <c r="D813" s="427" t="s">
        <v>892</v>
      </c>
      <c r="E813" s="427" t="s">
        <v>892</v>
      </c>
      <c r="F813" s="427" t="s">
        <v>892</v>
      </c>
      <c r="G813" s="484" t="s">
        <v>789</v>
      </c>
      <c r="H813" s="460" t="s">
        <v>853</v>
      </c>
      <c r="I813" s="65"/>
      <c r="J813" s="105"/>
      <c r="K813" s="106"/>
      <c r="L813" s="106" t="str">
        <f>L782:Q782</f>
        <v>Committee Chairman:</v>
      </c>
      <c r="M813" s="106" t="str">
        <f>M782:Q782</f>
        <v>Dr. Selma ÇALIŞKAN</v>
      </c>
      <c r="N813" s="106" t="str">
        <f>N782:Q782</f>
        <v>Dr. Merve TUNÇAY</v>
      </c>
      <c r="O813" s="107"/>
      <c r="P813" s="44"/>
      <c r="R813" s="43"/>
      <c r="S813" s="105"/>
      <c r="T813" s="106"/>
      <c r="U813" s="106" t="str">
        <f>U782:Y782</f>
        <v>Komite sorumluları:</v>
      </c>
      <c r="V813" s="106" t="str">
        <f>V782:Y782</f>
        <v>Dr. Kadir DESTİCİOĞLU</v>
      </c>
      <c r="W813" s="106" t="str">
        <f>W782:Y782</f>
        <v>Dr. Merve TUNÇAY</v>
      </c>
      <c r="X813" s="107"/>
      <c r="Y813" s="65"/>
      <c r="Z813" s="75"/>
      <c r="AA813" s="76" t="s">
        <v>1916</v>
      </c>
      <c r="AB813" s="76" t="s">
        <v>1917</v>
      </c>
      <c r="AC813" s="76" t="s">
        <v>1918</v>
      </c>
      <c r="AD813" s="76" t="s">
        <v>1919</v>
      </c>
      <c r="AE813" s="76" t="s">
        <v>1920</v>
      </c>
    </row>
    <row r="814" spans="2:31" s="45" customFormat="1" ht="23.1" customHeight="1" thickBot="1">
      <c r="B814" s="43"/>
      <c r="C814" s="419"/>
      <c r="D814" s="427"/>
      <c r="E814" s="427"/>
      <c r="F814" s="427"/>
      <c r="G814" s="485"/>
      <c r="H814" s="495"/>
      <c r="I814" s="74"/>
      <c r="J814" s="75"/>
      <c r="K814" s="76" t="e">
        <f>7+K783</f>
        <v>#REF!</v>
      </c>
      <c r="L814" s="76" t="e">
        <f>7+L783</f>
        <v>#REF!</v>
      </c>
      <c r="M814" s="76" t="e">
        <f>7+M783</f>
        <v>#REF!</v>
      </c>
      <c r="N814" s="76" t="e">
        <f>7+N783</f>
        <v>#REF!</v>
      </c>
      <c r="O814" s="76" t="e">
        <f>7+O783</f>
        <v>#REF!</v>
      </c>
      <c r="R814" s="43"/>
      <c r="S814" s="72"/>
      <c r="T814" s="73">
        <f>7+T783</f>
        <v>44627</v>
      </c>
      <c r="U814" s="73">
        <f>7+U783</f>
        <v>44628</v>
      </c>
      <c r="V814" s="73">
        <f>7+V783</f>
        <v>44629</v>
      </c>
      <c r="W814" s="73">
        <f>7+W783</f>
        <v>44630</v>
      </c>
      <c r="X814" s="73">
        <f>7+X783</f>
        <v>44631</v>
      </c>
      <c r="Y814" s="74"/>
      <c r="Z814" s="419" t="s">
        <v>155</v>
      </c>
      <c r="AA814" s="427" t="s">
        <v>990</v>
      </c>
      <c r="AB814" s="427" t="s">
        <v>990</v>
      </c>
      <c r="AC814" s="477" t="s">
        <v>990</v>
      </c>
      <c r="AD814" s="484" t="s">
        <v>1877</v>
      </c>
      <c r="AE814" s="460" t="s">
        <v>1878</v>
      </c>
    </row>
    <row r="815" spans="2:31" ht="23.1" customHeight="1" thickBot="1">
      <c r="B815" s="43"/>
      <c r="C815" s="419"/>
      <c r="D815" s="427"/>
      <c r="E815" s="427"/>
      <c r="F815" s="427"/>
      <c r="G815" s="485"/>
      <c r="H815" s="495"/>
      <c r="J815" s="419" t="s">
        <v>155</v>
      </c>
      <c r="K815" s="427" t="s">
        <v>990</v>
      </c>
      <c r="L815" s="427" t="s">
        <v>990</v>
      </c>
      <c r="M815" s="427" t="s">
        <v>990</v>
      </c>
      <c r="N815" s="427" t="s">
        <v>990</v>
      </c>
      <c r="O815" s="427"/>
      <c r="R815" s="43"/>
      <c r="S815" s="419" t="s">
        <v>155</v>
      </c>
      <c r="T815" s="80" t="s">
        <v>1150</v>
      </c>
      <c r="U815" s="427" t="s">
        <v>892</v>
      </c>
      <c r="V815" s="78" t="s">
        <v>643</v>
      </c>
      <c r="W815" s="80" t="s">
        <v>189</v>
      </c>
      <c r="X815" s="427" t="s">
        <v>892</v>
      </c>
      <c r="Z815" s="419"/>
      <c r="AA815" s="427"/>
      <c r="AB815" s="427"/>
      <c r="AC815" s="478"/>
      <c r="AD815" s="516"/>
      <c r="AE815" s="495"/>
    </row>
    <row r="816" spans="2:31" ht="23.1" customHeight="1" thickBot="1">
      <c r="B816" s="43"/>
      <c r="C816" s="428" t="s">
        <v>165</v>
      </c>
      <c r="D816" s="427" t="s">
        <v>892</v>
      </c>
      <c r="E816" s="435" t="s">
        <v>1764</v>
      </c>
      <c r="F816" s="427" t="s">
        <v>892</v>
      </c>
      <c r="G816" s="485"/>
      <c r="H816" s="495"/>
      <c r="J816" s="419"/>
      <c r="K816" s="427"/>
      <c r="L816" s="427"/>
      <c r="M816" s="427"/>
      <c r="N816" s="427"/>
      <c r="O816" s="427"/>
      <c r="R816" s="43"/>
      <c r="S816" s="419"/>
      <c r="T816" s="85" t="s">
        <v>1373</v>
      </c>
      <c r="U816" s="427"/>
      <c r="V816" s="83" t="s">
        <v>1374</v>
      </c>
      <c r="W816" s="85" t="s">
        <v>1371</v>
      </c>
      <c r="X816" s="427"/>
      <c r="Z816" s="419"/>
      <c r="AA816" s="427"/>
      <c r="AB816" s="427"/>
      <c r="AC816" s="479"/>
      <c r="AD816" s="516"/>
      <c r="AE816" s="495"/>
    </row>
    <row r="817" spans="2:31" ht="23.1" customHeight="1" thickBot="1">
      <c r="B817" s="43"/>
      <c r="C817" s="428"/>
      <c r="D817" s="427"/>
      <c r="E817" s="453"/>
      <c r="F817" s="427"/>
      <c r="G817" s="485"/>
      <c r="H817" s="495"/>
      <c r="J817" s="419"/>
      <c r="K817" s="427"/>
      <c r="L817" s="427"/>
      <c r="M817" s="427"/>
      <c r="N817" s="427"/>
      <c r="O817" s="427"/>
      <c r="R817" s="43"/>
      <c r="S817" s="419"/>
      <c r="T817" s="90" t="s">
        <v>1370</v>
      </c>
      <c r="U817" s="427"/>
      <c r="V817" s="88" t="s">
        <v>1376</v>
      </c>
      <c r="W817" s="90" t="s">
        <v>1307</v>
      </c>
      <c r="X817" s="427"/>
      <c r="Z817" s="428" t="s">
        <v>165</v>
      </c>
      <c r="AA817" s="427" t="s">
        <v>990</v>
      </c>
      <c r="AB817" s="427" t="s">
        <v>990</v>
      </c>
      <c r="AC817" s="513" t="s">
        <v>1762</v>
      </c>
      <c r="AD817" s="516"/>
      <c r="AE817" s="495"/>
    </row>
    <row r="818" spans="2:31" ht="23.1" customHeight="1" thickBot="1">
      <c r="B818" s="43"/>
      <c r="C818" s="428"/>
      <c r="D818" s="427"/>
      <c r="E818" s="453"/>
      <c r="F818" s="427"/>
      <c r="G818" s="485"/>
      <c r="H818" s="495"/>
      <c r="J818" s="428" t="s">
        <v>165</v>
      </c>
      <c r="K818" s="427" t="s">
        <v>990</v>
      </c>
      <c r="L818" s="427" t="s">
        <v>990</v>
      </c>
      <c r="M818" s="427" t="s">
        <v>990</v>
      </c>
      <c r="N818" s="442" t="s">
        <v>315</v>
      </c>
      <c r="O818" s="427"/>
      <c r="R818" s="43"/>
      <c r="S818" s="428" t="s">
        <v>165</v>
      </c>
      <c r="T818" s="80" t="s">
        <v>1150</v>
      </c>
      <c r="U818" s="81" t="s">
        <v>33</v>
      </c>
      <c r="V818" s="78" t="s">
        <v>643</v>
      </c>
      <c r="W818" s="80" t="s">
        <v>189</v>
      </c>
      <c r="X818" s="427" t="s">
        <v>892</v>
      </c>
      <c r="Z818" s="428"/>
      <c r="AA818" s="427"/>
      <c r="AB818" s="427"/>
      <c r="AC818" s="514"/>
      <c r="AD818" s="516"/>
      <c r="AE818" s="495"/>
    </row>
    <row r="819" spans="2:31" ht="23.1" customHeight="1" thickBot="1">
      <c r="B819" s="43"/>
      <c r="C819" s="428" t="s">
        <v>168</v>
      </c>
      <c r="D819" s="427" t="s">
        <v>892</v>
      </c>
      <c r="E819" s="453"/>
      <c r="F819" s="427" t="s">
        <v>892</v>
      </c>
      <c r="G819" s="485"/>
      <c r="H819" s="495"/>
      <c r="J819" s="428"/>
      <c r="K819" s="427"/>
      <c r="L819" s="427"/>
      <c r="M819" s="427"/>
      <c r="N819" s="442"/>
      <c r="O819" s="427"/>
      <c r="R819" s="43"/>
      <c r="S819" s="428"/>
      <c r="T819" s="85" t="s">
        <v>1373</v>
      </c>
      <c r="U819" s="86" t="s">
        <v>1375</v>
      </c>
      <c r="V819" s="83" t="s">
        <v>1374</v>
      </c>
      <c r="W819" s="85" t="s">
        <v>1371</v>
      </c>
      <c r="X819" s="427"/>
      <c r="Z819" s="428"/>
      <c r="AA819" s="427"/>
      <c r="AB819" s="427"/>
      <c r="AC819" s="514"/>
      <c r="AD819" s="516"/>
      <c r="AE819" s="495"/>
    </row>
    <row r="820" spans="2:31" ht="23.1" customHeight="1" thickBot="1">
      <c r="B820" s="43"/>
      <c r="C820" s="428"/>
      <c r="D820" s="427"/>
      <c r="E820" s="453"/>
      <c r="F820" s="427"/>
      <c r="G820" s="485"/>
      <c r="H820" s="495"/>
      <c r="J820" s="428"/>
      <c r="K820" s="427"/>
      <c r="L820" s="427"/>
      <c r="M820" s="427"/>
      <c r="N820" s="442"/>
      <c r="O820" s="427"/>
      <c r="R820" s="43"/>
      <c r="S820" s="428"/>
      <c r="T820" s="90" t="s">
        <v>1370</v>
      </c>
      <c r="U820" s="91" t="s">
        <v>856</v>
      </c>
      <c r="V820" s="88" t="s">
        <v>163</v>
      </c>
      <c r="W820" s="90" t="s">
        <v>1307</v>
      </c>
      <c r="X820" s="427"/>
      <c r="Z820" s="428" t="s">
        <v>168</v>
      </c>
      <c r="AA820" s="427" t="s">
        <v>990</v>
      </c>
      <c r="AB820" s="427" t="s">
        <v>990</v>
      </c>
      <c r="AC820" s="514"/>
      <c r="AD820" s="516"/>
      <c r="AE820" s="495"/>
    </row>
    <row r="821" spans="2:31" ht="23.1" customHeight="1" thickBot="1">
      <c r="B821" s="43"/>
      <c r="C821" s="428"/>
      <c r="D821" s="427"/>
      <c r="E821" s="453"/>
      <c r="F821" s="427"/>
      <c r="G821" s="485"/>
      <c r="H821" s="495"/>
      <c r="J821" s="428" t="s">
        <v>168</v>
      </c>
      <c r="K821" s="427" t="s">
        <v>990</v>
      </c>
      <c r="L821" s="427" t="s">
        <v>990</v>
      </c>
      <c r="M821" s="427" t="s">
        <v>990</v>
      </c>
      <c r="N821" s="442"/>
      <c r="O821" s="427"/>
      <c r="R821" s="43"/>
      <c r="S821" s="428" t="s">
        <v>168</v>
      </c>
      <c r="T821" s="80" t="s">
        <v>1147</v>
      </c>
      <c r="U821" s="79" t="s">
        <v>169</v>
      </c>
      <c r="V821" s="79" t="s">
        <v>169</v>
      </c>
      <c r="W821" s="80" t="s">
        <v>202</v>
      </c>
      <c r="X821" s="427" t="s">
        <v>892</v>
      </c>
      <c r="Z821" s="428"/>
      <c r="AA821" s="427"/>
      <c r="AB821" s="427"/>
      <c r="AC821" s="514"/>
      <c r="AD821" s="516"/>
      <c r="AE821" s="495"/>
    </row>
    <row r="822" spans="2:31" ht="23.1" customHeight="1" thickBot="1">
      <c r="B822" s="43"/>
      <c r="C822" s="428" t="s">
        <v>180</v>
      </c>
      <c r="D822" s="427" t="s">
        <v>892</v>
      </c>
      <c r="E822" s="453"/>
      <c r="F822" s="427" t="s">
        <v>892</v>
      </c>
      <c r="G822" s="485"/>
      <c r="H822" s="495"/>
      <c r="J822" s="428"/>
      <c r="K822" s="427"/>
      <c r="L822" s="427"/>
      <c r="M822" s="427"/>
      <c r="N822" s="442"/>
      <c r="O822" s="427"/>
      <c r="R822" s="43"/>
      <c r="S822" s="428"/>
      <c r="T822" s="85" t="s">
        <v>1373</v>
      </c>
      <c r="U822" s="84" t="s">
        <v>1145</v>
      </c>
      <c r="V822" s="84" t="s">
        <v>1146</v>
      </c>
      <c r="W822" s="85" t="s">
        <v>1371</v>
      </c>
      <c r="X822" s="427"/>
      <c r="Z822" s="428"/>
      <c r="AA822" s="427"/>
      <c r="AB822" s="427"/>
      <c r="AC822" s="514"/>
      <c r="AD822" s="516"/>
      <c r="AE822" s="495"/>
    </row>
    <row r="823" spans="2:31" ht="23.1" customHeight="1" thickBot="1">
      <c r="B823" s="43"/>
      <c r="C823" s="428"/>
      <c r="D823" s="427"/>
      <c r="E823" s="453"/>
      <c r="F823" s="427"/>
      <c r="G823" s="485"/>
      <c r="H823" s="495"/>
      <c r="J823" s="428"/>
      <c r="K823" s="427"/>
      <c r="L823" s="427"/>
      <c r="M823" s="427"/>
      <c r="N823" s="442"/>
      <c r="O823" s="427"/>
      <c r="R823" s="43"/>
      <c r="S823" s="428"/>
      <c r="T823" s="90" t="s">
        <v>1370</v>
      </c>
      <c r="U823" s="89" t="s">
        <v>176</v>
      </c>
      <c r="V823" s="89" t="s">
        <v>176</v>
      </c>
      <c r="W823" s="90" t="s">
        <v>1307</v>
      </c>
      <c r="X823" s="427"/>
      <c r="Z823" s="428" t="s">
        <v>180</v>
      </c>
      <c r="AA823" s="427" t="s">
        <v>990</v>
      </c>
      <c r="AB823" s="427" t="s">
        <v>990</v>
      </c>
      <c r="AC823" s="514"/>
      <c r="AD823" s="516"/>
      <c r="AE823" s="495"/>
    </row>
    <row r="824" spans="2:31" ht="23.1" customHeight="1" thickBot="1">
      <c r="B824" s="43"/>
      <c r="C824" s="428"/>
      <c r="D824" s="427"/>
      <c r="E824" s="454"/>
      <c r="F824" s="427"/>
      <c r="G824" s="486"/>
      <c r="H824" s="500"/>
      <c r="J824" s="428" t="s">
        <v>180</v>
      </c>
      <c r="K824" s="427" t="s">
        <v>990</v>
      </c>
      <c r="L824" s="427" t="s">
        <v>990</v>
      </c>
      <c r="M824" s="427" t="s">
        <v>990</v>
      </c>
      <c r="N824" s="442"/>
      <c r="O824" s="427"/>
      <c r="R824" s="43"/>
      <c r="S824" s="428" t="s">
        <v>180</v>
      </c>
      <c r="T824" s="80" t="s">
        <v>1147</v>
      </c>
      <c r="U824" s="84" t="s">
        <v>169</v>
      </c>
      <c r="V824" s="84" t="s">
        <v>169</v>
      </c>
      <c r="W824" s="80" t="s">
        <v>202</v>
      </c>
      <c r="X824" s="427" t="s">
        <v>892</v>
      </c>
      <c r="Z824" s="428"/>
      <c r="AA824" s="427"/>
      <c r="AB824" s="427"/>
      <c r="AC824" s="514"/>
      <c r="AD824" s="516"/>
      <c r="AE824" s="495"/>
    </row>
    <row r="825" spans="2:31" ht="23.1" customHeight="1" thickBot="1">
      <c r="B825" s="43"/>
      <c r="C825" s="224" t="s">
        <v>185</v>
      </c>
      <c r="D825" s="225" t="s">
        <v>186</v>
      </c>
      <c r="E825" s="66" t="s">
        <v>186</v>
      </c>
      <c r="F825" s="225" t="s">
        <v>186</v>
      </c>
      <c r="G825" s="118" t="s">
        <v>186</v>
      </c>
      <c r="H825" s="225" t="s">
        <v>186</v>
      </c>
      <c r="J825" s="428"/>
      <c r="K825" s="427"/>
      <c r="L825" s="427"/>
      <c r="M825" s="427"/>
      <c r="N825" s="442"/>
      <c r="O825" s="427"/>
      <c r="R825" s="43"/>
      <c r="S825" s="428"/>
      <c r="T825" s="85" t="s">
        <v>1373</v>
      </c>
      <c r="U825" s="84" t="s">
        <v>1372</v>
      </c>
      <c r="V825" s="84" t="s">
        <v>1146</v>
      </c>
      <c r="W825" s="85" t="s">
        <v>1371</v>
      </c>
      <c r="X825" s="427"/>
      <c r="Z825" s="428"/>
      <c r="AA825" s="427"/>
      <c r="AB825" s="427"/>
      <c r="AC825" s="515"/>
      <c r="AD825" s="517"/>
      <c r="AE825" s="500"/>
    </row>
    <row r="826" spans="2:31" ht="23.1" customHeight="1" thickBot="1">
      <c r="B826" s="43"/>
      <c r="C826" s="428" t="s">
        <v>188</v>
      </c>
      <c r="D826" s="427" t="s">
        <v>892</v>
      </c>
      <c r="E826" s="435" t="s">
        <v>1764</v>
      </c>
      <c r="F826" s="427" t="s">
        <v>892</v>
      </c>
      <c r="G826" s="464" t="s">
        <v>1219</v>
      </c>
      <c r="H826" s="427" t="s">
        <v>892</v>
      </c>
      <c r="J826" s="428"/>
      <c r="K826" s="427"/>
      <c r="L826" s="427"/>
      <c r="M826" s="427"/>
      <c r="N826" s="442"/>
      <c r="O826" s="427"/>
      <c r="R826" s="43"/>
      <c r="S826" s="428"/>
      <c r="T826" s="90" t="s">
        <v>1370</v>
      </c>
      <c r="U826" s="89" t="s">
        <v>176</v>
      </c>
      <c r="V826" s="89" t="s">
        <v>176</v>
      </c>
      <c r="W826" s="90" t="s">
        <v>1307</v>
      </c>
      <c r="X826" s="427"/>
      <c r="Z826" s="224" t="s">
        <v>185</v>
      </c>
      <c r="AA826" s="225" t="s">
        <v>187</v>
      </c>
      <c r="AB826" s="221" t="s">
        <v>187</v>
      </c>
      <c r="AC826" s="224" t="s">
        <v>187</v>
      </c>
      <c r="AD826" s="224" t="s">
        <v>187</v>
      </c>
      <c r="AE826" s="221" t="s">
        <v>187</v>
      </c>
    </row>
    <row r="827" spans="2:31" s="44" customFormat="1" ht="23.1" customHeight="1" thickBot="1">
      <c r="B827" s="43"/>
      <c r="C827" s="428"/>
      <c r="D827" s="427"/>
      <c r="E827" s="453"/>
      <c r="F827" s="427"/>
      <c r="G827" s="465"/>
      <c r="H827" s="427"/>
      <c r="I827" s="74"/>
      <c r="J827" s="224" t="s">
        <v>185</v>
      </c>
      <c r="K827" s="225" t="s">
        <v>187</v>
      </c>
      <c r="L827" s="221" t="s">
        <v>187</v>
      </c>
      <c r="M827" s="224" t="s">
        <v>187</v>
      </c>
      <c r="N827" s="224" t="s">
        <v>187</v>
      </c>
      <c r="O827" s="221" t="s">
        <v>187</v>
      </c>
      <c r="R827" s="43"/>
      <c r="S827" s="224" t="s">
        <v>185</v>
      </c>
      <c r="T827" s="225" t="s">
        <v>186</v>
      </c>
      <c r="U827" s="66" t="s">
        <v>186</v>
      </c>
      <c r="V827" s="225" t="s">
        <v>186</v>
      </c>
      <c r="W827" s="225" t="s">
        <v>186</v>
      </c>
      <c r="X827" s="221" t="s">
        <v>186</v>
      </c>
      <c r="Y827" s="74"/>
      <c r="Z827" s="428" t="s">
        <v>188</v>
      </c>
      <c r="AA827" s="427" t="s">
        <v>990</v>
      </c>
      <c r="AB827" s="427" t="s">
        <v>990</v>
      </c>
      <c r="AC827" s="435" t="s">
        <v>1762</v>
      </c>
      <c r="AD827" s="438" t="s">
        <v>1287</v>
      </c>
      <c r="AE827" s="427" t="s">
        <v>990</v>
      </c>
    </row>
    <row r="828" spans="2:31" ht="23.1" customHeight="1" thickBot="1">
      <c r="B828" s="43"/>
      <c r="C828" s="428"/>
      <c r="D828" s="427"/>
      <c r="E828" s="453"/>
      <c r="F828" s="427"/>
      <c r="G828" s="465"/>
      <c r="H828" s="427"/>
      <c r="J828" s="428" t="s">
        <v>188</v>
      </c>
      <c r="K828" s="427" t="s">
        <v>990</v>
      </c>
      <c r="L828" s="427" t="s">
        <v>990</v>
      </c>
      <c r="M828" s="427" t="s">
        <v>990</v>
      </c>
      <c r="N828" s="427"/>
      <c r="O828" s="427"/>
      <c r="R828" s="43"/>
      <c r="S828" s="428" t="s">
        <v>188</v>
      </c>
      <c r="T828" s="427" t="s">
        <v>892</v>
      </c>
      <c r="U828" s="427" t="s">
        <v>892</v>
      </c>
      <c r="V828" s="427" t="s">
        <v>892</v>
      </c>
      <c r="W828" s="427" t="s">
        <v>892</v>
      </c>
      <c r="X828" s="427" t="s">
        <v>892</v>
      </c>
      <c r="Z828" s="428"/>
      <c r="AA828" s="427"/>
      <c r="AB828" s="427"/>
      <c r="AC828" s="436"/>
      <c r="AD828" s="439"/>
      <c r="AE828" s="427"/>
    </row>
    <row r="829" spans="2:31" ht="23.1" customHeight="1" thickBot="1">
      <c r="B829" s="43"/>
      <c r="C829" s="428" t="s">
        <v>200</v>
      </c>
      <c r="D829" s="427" t="s">
        <v>892</v>
      </c>
      <c r="E829" s="453"/>
      <c r="F829" s="427" t="s">
        <v>892</v>
      </c>
      <c r="G829" s="464" t="s">
        <v>1219</v>
      </c>
      <c r="H829" s="427" t="s">
        <v>892</v>
      </c>
      <c r="J829" s="428"/>
      <c r="K829" s="427"/>
      <c r="L829" s="427"/>
      <c r="M829" s="427"/>
      <c r="N829" s="427"/>
      <c r="O829" s="427"/>
      <c r="R829" s="43"/>
      <c r="S829" s="428"/>
      <c r="T829" s="427"/>
      <c r="U829" s="427"/>
      <c r="V829" s="427"/>
      <c r="W829" s="427"/>
      <c r="X829" s="427"/>
      <c r="Z829" s="428"/>
      <c r="AA829" s="427"/>
      <c r="AB829" s="427"/>
      <c r="AC829" s="436"/>
      <c r="AD829" s="440"/>
      <c r="AE829" s="427"/>
    </row>
    <row r="830" spans="2:31" ht="23.1" customHeight="1" thickBot="1">
      <c r="B830" s="43"/>
      <c r="C830" s="428"/>
      <c r="D830" s="427"/>
      <c r="E830" s="453"/>
      <c r="F830" s="427"/>
      <c r="G830" s="465"/>
      <c r="H830" s="427"/>
      <c r="J830" s="428"/>
      <c r="K830" s="427"/>
      <c r="L830" s="427"/>
      <c r="M830" s="427"/>
      <c r="N830" s="427"/>
      <c r="O830" s="427"/>
      <c r="R830" s="43"/>
      <c r="S830" s="428"/>
      <c r="T830" s="427"/>
      <c r="U830" s="427"/>
      <c r="V830" s="427"/>
      <c r="W830" s="427"/>
      <c r="X830" s="427"/>
      <c r="Z830" s="428" t="s">
        <v>200</v>
      </c>
      <c r="AA830" s="427" t="s">
        <v>990</v>
      </c>
      <c r="AB830" s="427" t="s">
        <v>990</v>
      </c>
      <c r="AC830" s="436"/>
      <c r="AD830" s="438" t="s">
        <v>1287</v>
      </c>
      <c r="AE830" s="427" t="s">
        <v>990</v>
      </c>
    </row>
    <row r="831" spans="2:31" ht="23.1" customHeight="1" thickBot="1">
      <c r="B831" s="43"/>
      <c r="C831" s="428"/>
      <c r="D831" s="427"/>
      <c r="E831" s="453"/>
      <c r="F831" s="427"/>
      <c r="G831" s="465"/>
      <c r="H831" s="427"/>
      <c r="J831" s="428" t="s">
        <v>200</v>
      </c>
      <c r="K831" s="427" t="s">
        <v>990</v>
      </c>
      <c r="L831" s="427" t="s">
        <v>990</v>
      </c>
      <c r="M831" s="427" t="s">
        <v>990</v>
      </c>
      <c r="N831" s="427"/>
      <c r="O831" s="427"/>
      <c r="R831" s="43"/>
      <c r="S831" s="428" t="s">
        <v>200</v>
      </c>
      <c r="T831" s="427" t="s">
        <v>892</v>
      </c>
      <c r="U831" s="427" t="s">
        <v>892</v>
      </c>
      <c r="V831" s="427" t="s">
        <v>892</v>
      </c>
      <c r="W831" s="427" t="s">
        <v>892</v>
      </c>
      <c r="X831" s="427" t="s">
        <v>892</v>
      </c>
      <c r="Z831" s="428"/>
      <c r="AA831" s="427"/>
      <c r="AB831" s="427"/>
      <c r="AC831" s="436"/>
      <c r="AD831" s="439"/>
      <c r="AE831" s="427"/>
    </row>
    <row r="832" spans="2:31" ht="23.1" customHeight="1" thickBot="1">
      <c r="B832" s="43"/>
      <c r="C832" s="428" t="s">
        <v>201</v>
      </c>
      <c r="D832" s="427" t="s">
        <v>892</v>
      </c>
      <c r="E832" s="453"/>
      <c r="F832" s="427" t="s">
        <v>892</v>
      </c>
      <c r="G832" s="427" t="s">
        <v>892</v>
      </c>
      <c r="H832" s="427" t="s">
        <v>892</v>
      </c>
      <c r="J832" s="428"/>
      <c r="K832" s="427"/>
      <c r="L832" s="427"/>
      <c r="M832" s="427"/>
      <c r="N832" s="427"/>
      <c r="O832" s="427"/>
      <c r="R832" s="43"/>
      <c r="S832" s="428"/>
      <c r="T832" s="427"/>
      <c r="U832" s="427"/>
      <c r="V832" s="427"/>
      <c r="W832" s="427"/>
      <c r="X832" s="427"/>
      <c r="Z832" s="428"/>
      <c r="AA832" s="427"/>
      <c r="AB832" s="427"/>
      <c r="AC832" s="436"/>
      <c r="AD832" s="440"/>
      <c r="AE832" s="427"/>
    </row>
    <row r="833" spans="2:31 1026:1026" ht="23.1" customHeight="1" thickBot="1">
      <c r="B833" s="43"/>
      <c r="C833" s="428"/>
      <c r="D833" s="427"/>
      <c r="E833" s="453"/>
      <c r="F833" s="427"/>
      <c r="G833" s="427"/>
      <c r="H833" s="427"/>
      <c r="J833" s="428"/>
      <c r="K833" s="427"/>
      <c r="L833" s="427"/>
      <c r="M833" s="427"/>
      <c r="N833" s="427"/>
      <c r="O833" s="427"/>
      <c r="R833" s="43"/>
      <c r="S833" s="428"/>
      <c r="T833" s="427"/>
      <c r="U833" s="427"/>
      <c r="V833" s="427"/>
      <c r="W833" s="427"/>
      <c r="X833" s="427"/>
      <c r="Z833" s="428" t="s">
        <v>201</v>
      </c>
      <c r="AA833" s="427" t="s">
        <v>990</v>
      </c>
      <c r="AB833" s="427" t="s">
        <v>990</v>
      </c>
      <c r="AC833" s="436"/>
      <c r="AD833" s="427" t="s">
        <v>990</v>
      </c>
      <c r="AE833" s="427" t="s">
        <v>990</v>
      </c>
    </row>
    <row r="834" spans="2:31 1026:1026" ht="23.1" customHeight="1" thickBot="1">
      <c r="B834" s="43"/>
      <c r="C834" s="428"/>
      <c r="D834" s="427"/>
      <c r="E834" s="454"/>
      <c r="F834" s="427"/>
      <c r="G834" s="427"/>
      <c r="H834" s="427"/>
      <c r="J834" s="428" t="s">
        <v>201</v>
      </c>
      <c r="K834" s="427" t="s">
        <v>990</v>
      </c>
      <c r="L834" s="427" t="s">
        <v>990</v>
      </c>
      <c r="M834" s="427" t="s">
        <v>990</v>
      </c>
      <c r="N834" s="427"/>
      <c r="O834" s="427"/>
      <c r="R834" s="43"/>
      <c r="S834" s="428" t="s">
        <v>201</v>
      </c>
      <c r="T834" s="427" t="s">
        <v>892</v>
      </c>
      <c r="U834" s="427" t="s">
        <v>892</v>
      </c>
      <c r="V834" s="427" t="s">
        <v>892</v>
      </c>
      <c r="W834" s="427" t="s">
        <v>892</v>
      </c>
      <c r="X834" s="427" t="s">
        <v>892</v>
      </c>
      <c r="Z834" s="428"/>
      <c r="AA834" s="427"/>
      <c r="AB834" s="427"/>
      <c r="AC834" s="436"/>
      <c r="AD834" s="427"/>
      <c r="AE834" s="427"/>
    </row>
    <row r="835" spans="2:31 1026:1026" ht="23.1" customHeight="1" thickBot="1">
      <c r="B835" s="43"/>
      <c r="C835" s="428" t="s">
        <v>206</v>
      </c>
      <c r="D835" s="427" t="s">
        <v>892</v>
      </c>
      <c r="E835" s="427" t="s">
        <v>892</v>
      </c>
      <c r="F835" s="427" t="s">
        <v>892</v>
      </c>
      <c r="G835" s="427" t="s">
        <v>892</v>
      </c>
      <c r="H835" s="427" t="s">
        <v>892</v>
      </c>
      <c r="J835" s="428"/>
      <c r="K835" s="427"/>
      <c r="L835" s="427"/>
      <c r="M835" s="427"/>
      <c r="N835" s="427"/>
      <c r="O835" s="427"/>
      <c r="R835" s="43"/>
      <c r="S835" s="428"/>
      <c r="T835" s="427"/>
      <c r="U835" s="427"/>
      <c r="V835" s="427"/>
      <c r="W835" s="427"/>
      <c r="X835" s="427"/>
      <c r="Z835" s="428"/>
      <c r="AA835" s="427"/>
      <c r="AB835" s="427"/>
      <c r="AC835" s="437"/>
      <c r="AD835" s="427"/>
      <c r="AE835" s="427"/>
    </row>
    <row r="836" spans="2:31 1026:1026" ht="23.1" customHeight="1" thickBot="1">
      <c r="B836" s="43"/>
      <c r="C836" s="428"/>
      <c r="D836" s="427"/>
      <c r="E836" s="427"/>
      <c r="F836" s="427"/>
      <c r="G836" s="427"/>
      <c r="H836" s="427"/>
      <c r="J836" s="428"/>
      <c r="K836" s="427"/>
      <c r="L836" s="427"/>
      <c r="M836" s="427"/>
      <c r="N836" s="427"/>
      <c r="O836" s="427"/>
      <c r="R836" s="43"/>
      <c r="S836" s="428"/>
      <c r="T836" s="427"/>
      <c r="U836" s="427"/>
      <c r="V836" s="427"/>
      <c r="W836" s="427"/>
      <c r="X836" s="427"/>
      <c r="Z836" s="428" t="s">
        <v>206</v>
      </c>
      <c r="AA836" s="427" t="s">
        <v>990</v>
      </c>
      <c r="AB836" s="427" t="s">
        <v>990</v>
      </c>
      <c r="AC836" s="420" t="s">
        <v>990</v>
      </c>
      <c r="AD836" s="427" t="s">
        <v>990</v>
      </c>
      <c r="AE836" s="427" t="s">
        <v>990</v>
      </c>
    </row>
    <row r="837" spans="2:31 1026:1026" ht="23.1" customHeight="1" thickBot="1">
      <c r="B837" s="43"/>
      <c r="C837" s="428"/>
      <c r="D837" s="427"/>
      <c r="E837" s="427"/>
      <c r="F837" s="427"/>
      <c r="G837" s="427"/>
      <c r="H837" s="427"/>
      <c r="J837" s="428" t="s">
        <v>206</v>
      </c>
      <c r="K837" s="427" t="s">
        <v>990</v>
      </c>
      <c r="L837" s="427" t="s">
        <v>990</v>
      </c>
      <c r="M837" s="427" t="s">
        <v>990</v>
      </c>
      <c r="N837" s="427"/>
      <c r="O837" s="427"/>
      <c r="R837" s="43"/>
      <c r="S837" s="428" t="s">
        <v>206</v>
      </c>
      <c r="T837" s="427" t="s">
        <v>892</v>
      </c>
      <c r="U837" s="427" t="s">
        <v>892</v>
      </c>
      <c r="V837" s="427" t="s">
        <v>892</v>
      </c>
      <c r="W837" s="427" t="s">
        <v>892</v>
      </c>
      <c r="X837" s="427" t="s">
        <v>892</v>
      </c>
      <c r="Z837" s="428"/>
      <c r="AA837" s="427"/>
      <c r="AB837" s="427"/>
      <c r="AC837" s="421"/>
      <c r="AD837" s="427"/>
      <c r="AE837" s="427"/>
    </row>
    <row r="838" spans="2:31 1026:1026" ht="23.1" customHeight="1" thickBot="1">
      <c r="B838" s="43"/>
      <c r="C838" s="232"/>
      <c r="D838" s="104"/>
      <c r="E838" s="104"/>
      <c r="F838" s="104"/>
      <c r="G838" s="104"/>
      <c r="H838" s="104"/>
      <c r="J838" s="428"/>
      <c r="K838" s="427"/>
      <c r="L838" s="427"/>
      <c r="M838" s="427"/>
      <c r="N838" s="427"/>
      <c r="O838" s="427"/>
      <c r="R838" s="43"/>
      <c r="S838" s="428"/>
      <c r="T838" s="427"/>
      <c r="U838" s="427"/>
      <c r="V838" s="427"/>
      <c r="W838" s="427"/>
      <c r="X838" s="427"/>
      <c r="Z838" s="428"/>
      <c r="AA838" s="427"/>
      <c r="AB838" s="427"/>
      <c r="AC838" s="422"/>
      <c r="AD838" s="427"/>
      <c r="AE838" s="427"/>
    </row>
    <row r="839" spans="2:31 1026:1026" ht="23.1" customHeight="1" thickBot="1">
      <c r="B839" s="43"/>
      <c r="C839" s="232"/>
      <c r="D839" s="104"/>
      <c r="E839" s="104"/>
      <c r="F839" s="104"/>
      <c r="G839" s="104"/>
      <c r="H839" s="104"/>
      <c r="J839" s="428"/>
      <c r="K839" s="427"/>
      <c r="L839" s="427"/>
      <c r="M839" s="427"/>
      <c r="N839" s="427"/>
      <c r="O839" s="427"/>
      <c r="R839" s="43"/>
      <c r="S839" s="428"/>
      <c r="T839" s="427"/>
      <c r="U839" s="427"/>
      <c r="V839" s="427"/>
      <c r="W839" s="427"/>
      <c r="X839" s="427"/>
      <c r="Z839" s="232"/>
      <c r="AA839" s="104"/>
      <c r="AB839" s="104"/>
      <c r="AC839" s="104"/>
      <c r="AD839" s="104"/>
      <c r="AE839" s="104"/>
    </row>
    <row r="840" spans="2:31 1026:1026" ht="23.1" customHeight="1" thickBot="1">
      <c r="B840" s="43"/>
      <c r="C840" s="416" t="s">
        <v>1141</v>
      </c>
      <c r="D840" s="416"/>
      <c r="E840" s="416"/>
      <c r="F840" s="416"/>
      <c r="G840" s="416"/>
      <c r="H840" s="416"/>
      <c r="J840" s="232"/>
      <c r="K840" s="104"/>
      <c r="L840" s="104"/>
      <c r="M840" s="104"/>
      <c r="N840" s="104"/>
      <c r="O840" s="104"/>
      <c r="R840" s="43"/>
      <c r="S840" s="232"/>
      <c r="T840" s="104"/>
      <c r="U840" s="104"/>
      <c r="V840" s="104"/>
      <c r="W840" s="104"/>
      <c r="X840" s="104"/>
      <c r="Z840" s="232"/>
      <c r="AA840" s="104"/>
      <c r="AB840" s="104"/>
      <c r="AC840" s="104"/>
      <c r="AD840" s="104"/>
      <c r="AE840" s="104"/>
    </row>
    <row r="841" spans="2:31 1026:1026" ht="23.1" customHeight="1" thickBot="1">
      <c r="B841" s="42">
        <v>28</v>
      </c>
      <c r="C841" s="66"/>
      <c r="D841" s="232"/>
      <c r="E841" s="233">
        <v>1</v>
      </c>
      <c r="F841" s="234" t="s">
        <v>150</v>
      </c>
      <c r="G841" s="104"/>
      <c r="H841" s="67"/>
      <c r="J841" s="232"/>
      <c r="K841" s="104"/>
      <c r="L841" s="104"/>
      <c r="M841" s="104"/>
      <c r="N841" s="104"/>
      <c r="O841" s="104"/>
      <c r="R841" s="42">
        <v>28</v>
      </c>
      <c r="S841" s="232"/>
      <c r="T841" s="104"/>
      <c r="U841" s="104"/>
      <c r="V841" s="104"/>
      <c r="W841" s="104"/>
      <c r="X841" s="104"/>
      <c r="Z841" s="416" t="s">
        <v>651</v>
      </c>
      <c r="AA841" s="416"/>
      <c r="AB841" s="416"/>
      <c r="AC841" s="416"/>
      <c r="AD841" s="416"/>
      <c r="AE841" s="416"/>
    </row>
    <row r="842" spans="2:31 1026:1026" ht="23.1" customHeight="1" thickBot="1">
      <c r="B842" s="43"/>
      <c r="C842" s="69"/>
      <c r="D842" s="70"/>
      <c r="E842" s="70" t="s">
        <v>152</v>
      </c>
      <c r="F842" s="70" t="s">
        <v>1132</v>
      </c>
      <c r="G842" s="70" t="s">
        <v>2106</v>
      </c>
      <c r="H842" s="71"/>
      <c r="I842" s="68"/>
      <c r="J842" s="416" t="s">
        <v>651</v>
      </c>
      <c r="K842" s="416"/>
      <c r="L842" s="416"/>
      <c r="M842" s="416"/>
      <c r="N842" s="416"/>
      <c r="O842" s="416"/>
      <c r="R842" s="43"/>
      <c r="S842" s="416" t="str">
        <f>S811</f>
        <v>KOMİTE 4-  ENDOKRİN  ve ÜROGENİTAL SİSTEM</v>
      </c>
      <c r="T842" s="416"/>
      <c r="U842" s="416"/>
      <c r="V842" s="416"/>
      <c r="W842" s="416"/>
      <c r="X842" s="416"/>
      <c r="Y842" s="68"/>
      <c r="Z842" s="66"/>
      <c r="AA842" s="232"/>
      <c r="AB842" s="233">
        <v>1</v>
      </c>
      <c r="AC842" s="234" t="s">
        <v>151</v>
      </c>
      <c r="AD842" s="104"/>
      <c r="AE842" s="67"/>
    </row>
    <row r="843" spans="2:31 1026:1026" ht="23.1" customHeight="1" thickBot="1">
      <c r="B843" s="43"/>
      <c r="C843" s="72"/>
      <c r="D843" s="73">
        <f>7+D812</f>
        <v>46097</v>
      </c>
      <c r="E843" s="73">
        <f>7+E812</f>
        <v>46098</v>
      </c>
      <c r="F843" s="73">
        <f>7+F812</f>
        <v>46099</v>
      </c>
      <c r="G843" s="73">
        <f>7+G812</f>
        <v>46100</v>
      </c>
      <c r="H843" s="73">
        <f>7+H812</f>
        <v>46101</v>
      </c>
      <c r="I843" s="68"/>
      <c r="J843" s="66"/>
      <c r="K843" s="232"/>
      <c r="L843" s="233">
        <v>1</v>
      </c>
      <c r="M843" s="234" t="s">
        <v>150</v>
      </c>
      <c r="N843" s="104"/>
      <c r="O843" s="67"/>
      <c r="R843" s="43"/>
      <c r="S843" s="66"/>
      <c r="T843" s="232"/>
      <c r="U843" s="233">
        <f>U812+1</f>
        <v>6</v>
      </c>
      <c r="V843" s="234" t="s">
        <v>150</v>
      </c>
      <c r="W843" s="104"/>
      <c r="X843" s="67"/>
      <c r="Y843" s="68"/>
      <c r="Z843" s="69"/>
      <c r="AA843" s="70"/>
      <c r="AB843" s="70" t="s">
        <v>154</v>
      </c>
      <c r="AC843" s="70" t="s">
        <v>1132</v>
      </c>
      <c r="AD843" s="70" t="s">
        <v>1982</v>
      </c>
      <c r="AE843" s="71"/>
    </row>
    <row r="844" spans="2:31 1026:1026" ht="23.1" customHeight="1" thickBot="1">
      <c r="B844" s="43"/>
      <c r="C844" s="419" t="s">
        <v>155</v>
      </c>
      <c r="D844" s="78" t="s">
        <v>17</v>
      </c>
      <c r="E844" s="427" t="s">
        <v>892</v>
      </c>
      <c r="F844" s="79" t="s">
        <v>169</v>
      </c>
      <c r="G844" s="427" t="s">
        <v>892</v>
      </c>
      <c r="H844" s="468" t="s">
        <v>1668</v>
      </c>
      <c r="I844" s="65"/>
      <c r="J844" s="69"/>
      <c r="K844" s="70"/>
      <c r="L844" s="70" t="s">
        <v>154</v>
      </c>
      <c r="M844" s="70" t="s">
        <v>865</v>
      </c>
      <c r="N844" s="70" t="s">
        <v>866</v>
      </c>
      <c r="O844" s="71"/>
      <c r="P844" s="44"/>
      <c r="R844" s="43"/>
      <c r="S844" s="105"/>
      <c r="T844" s="106"/>
      <c r="U844" s="106" t="str">
        <f>U813:Y813</f>
        <v>Komite sorumluları:</v>
      </c>
      <c r="V844" s="106" t="str">
        <f>V813:Y813</f>
        <v>Dr. Kadir DESTİCİOĞLU</v>
      </c>
      <c r="W844" s="106" t="str">
        <f>W813:Y813</f>
        <v>Dr. Merve TUNÇAY</v>
      </c>
      <c r="X844" s="107"/>
      <c r="Y844" s="65"/>
      <c r="Z844" s="75"/>
      <c r="AA844" s="76" t="s">
        <v>1880</v>
      </c>
      <c r="AB844" s="76" t="s">
        <v>1881</v>
      </c>
      <c r="AC844" s="76" t="s">
        <v>1882</v>
      </c>
      <c r="AD844" s="76" t="s">
        <v>1883</v>
      </c>
      <c r="AE844" s="76" t="s">
        <v>1884</v>
      </c>
    </row>
    <row r="845" spans="2:31 1026:1026" s="45" customFormat="1" ht="23.1" customHeight="1" thickBot="1">
      <c r="B845" s="43"/>
      <c r="C845" s="419"/>
      <c r="D845" s="83" t="s">
        <v>1139</v>
      </c>
      <c r="E845" s="427"/>
      <c r="F845" s="84" t="s">
        <v>1138</v>
      </c>
      <c r="G845" s="427"/>
      <c r="H845" s="469"/>
      <c r="I845" s="74"/>
      <c r="J845" s="75"/>
      <c r="K845" s="76" t="e">
        <f>7+K814</f>
        <v>#REF!</v>
      </c>
      <c r="L845" s="76" t="e">
        <f>7+L814</f>
        <v>#REF!</v>
      </c>
      <c r="M845" s="184" t="e">
        <f>7+M814</f>
        <v>#REF!</v>
      </c>
      <c r="N845" s="76" t="e">
        <f>7+N814</f>
        <v>#REF!</v>
      </c>
      <c r="O845" s="76" t="e">
        <f>7+O814</f>
        <v>#REF!</v>
      </c>
      <c r="R845" s="43"/>
      <c r="S845" s="72"/>
      <c r="T845" s="73">
        <f>7+T814</f>
        <v>44634</v>
      </c>
      <c r="U845" s="73">
        <f>7+U814</f>
        <v>44635</v>
      </c>
      <c r="V845" s="73">
        <f>7+V814</f>
        <v>44636</v>
      </c>
      <c r="W845" s="73">
        <f>7+W814</f>
        <v>44637</v>
      </c>
      <c r="X845" s="73">
        <f>7+X814</f>
        <v>44638</v>
      </c>
      <c r="Y845" s="74"/>
      <c r="Z845" s="419" t="s">
        <v>155</v>
      </c>
      <c r="AA845" s="427" t="s">
        <v>990</v>
      </c>
      <c r="AB845" s="79" t="s">
        <v>156</v>
      </c>
      <c r="AC845" s="420" t="s">
        <v>990</v>
      </c>
      <c r="AD845" s="427" t="s">
        <v>990</v>
      </c>
      <c r="AE845" s="468" t="s">
        <v>1879</v>
      </c>
    </row>
    <row r="846" spans="2:31 1026:1026" ht="23.1" customHeight="1" thickBot="1">
      <c r="B846" s="43"/>
      <c r="C846" s="419"/>
      <c r="D846" s="88" t="s">
        <v>247</v>
      </c>
      <c r="E846" s="427"/>
      <c r="F846" s="89" t="s">
        <v>1029</v>
      </c>
      <c r="G846" s="427"/>
      <c r="H846" s="469"/>
      <c r="J846" s="419" t="s">
        <v>155</v>
      </c>
      <c r="K846" s="427" t="s">
        <v>990</v>
      </c>
      <c r="L846" s="427" t="s">
        <v>990</v>
      </c>
      <c r="M846" s="427" t="s">
        <v>990</v>
      </c>
      <c r="N846" s="139" t="s">
        <v>156</v>
      </c>
      <c r="O846" s="100" t="s">
        <v>652</v>
      </c>
      <c r="R846" s="43"/>
      <c r="S846" s="419" t="s">
        <v>155</v>
      </c>
      <c r="T846" s="427" t="s">
        <v>892</v>
      </c>
      <c r="U846" s="427" t="s">
        <v>892</v>
      </c>
      <c r="V846" s="427" t="s">
        <v>892</v>
      </c>
      <c r="W846" s="427" t="s">
        <v>892</v>
      </c>
      <c r="X846" s="427"/>
      <c r="Z846" s="419"/>
      <c r="AA846" s="427"/>
      <c r="AB846" s="84" t="s">
        <v>827</v>
      </c>
      <c r="AC846" s="421"/>
      <c r="AD846" s="427"/>
      <c r="AE846" s="469"/>
      <c r="AML846"/>
    </row>
    <row r="847" spans="2:31 1026:1026" ht="23.1" customHeight="1" thickBot="1">
      <c r="B847" s="43"/>
      <c r="C847" s="428" t="s">
        <v>165</v>
      </c>
      <c r="D847" s="78" t="s">
        <v>17</v>
      </c>
      <c r="E847" s="124" t="s">
        <v>23</v>
      </c>
      <c r="F847" s="79" t="s">
        <v>169</v>
      </c>
      <c r="G847" s="427" t="s">
        <v>892</v>
      </c>
      <c r="H847" s="469"/>
      <c r="J847" s="419"/>
      <c r="K847" s="427"/>
      <c r="L847" s="427"/>
      <c r="M847" s="427"/>
      <c r="N847" s="140" t="s">
        <v>773</v>
      </c>
      <c r="O847" s="85" t="s">
        <v>898</v>
      </c>
      <c r="R847" s="43"/>
      <c r="S847" s="419"/>
      <c r="T847" s="427"/>
      <c r="U847" s="427"/>
      <c r="V847" s="427"/>
      <c r="W847" s="427"/>
      <c r="X847" s="427"/>
      <c r="Z847" s="419"/>
      <c r="AA847" s="427"/>
      <c r="AB847" s="89" t="s">
        <v>666</v>
      </c>
      <c r="AC847" s="422"/>
      <c r="AD847" s="427"/>
      <c r="AE847" s="469"/>
      <c r="AML847"/>
    </row>
    <row r="848" spans="2:31 1026:1026" ht="23.1" customHeight="1" thickBot="1">
      <c r="B848" s="43"/>
      <c r="C848" s="428"/>
      <c r="D848" s="83" t="s">
        <v>1139</v>
      </c>
      <c r="E848" s="125" t="s">
        <v>1140</v>
      </c>
      <c r="F848" s="84" t="s">
        <v>1138</v>
      </c>
      <c r="G848" s="427"/>
      <c r="H848" s="469"/>
      <c r="J848" s="419"/>
      <c r="K848" s="427"/>
      <c r="L848" s="427"/>
      <c r="M848" s="427"/>
      <c r="N848" s="123" t="s">
        <v>198</v>
      </c>
      <c r="O848" s="90" t="s">
        <v>654</v>
      </c>
      <c r="R848" s="43"/>
      <c r="S848" s="419"/>
      <c r="T848" s="427"/>
      <c r="U848" s="427"/>
      <c r="V848" s="427"/>
      <c r="W848" s="427"/>
      <c r="X848" s="427"/>
      <c r="Z848" s="428" t="s">
        <v>165</v>
      </c>
      <c r="AA848" s="427" t="s">
        <v>990</v>
      </c>
      <c r="AB848" s="317" t="s">
        <v>156</v>
      </c>
      <c r="AC848" s="124" t="s">
        <v>655</v>
      </c>
      <c r="AD848" s="427" t="s">
        <v>990</v>
      </c>
      <c r="AE848" s="469"/>
      <c r="AML848"/>
    </row>
    <row r="849" spans="2:31 1026:1026" ht="23.1" customHeight="1" thickBot="1">
      <c r="B849" s="43"/>
      <c r="C849" s="428"/>
      <c r="D849" s="88" t="s">
        <v>247</v>
      </c>
      <c r="E849" s="126" t="s">
        <v>348</v>
      </c>
      <c r="F849" s="89" t="s">
        <v>1029</v>
      </c>
      <c r="G849" s="427"/>
      <c r="H849" s="469"/>
      <c r="J849" s="428" t="s">
        <v>165</v>
      </c>
      <c r="K849" s="427" t="s">
        <v>990</v>
      </c>
      <c r="L849" s="124" t="s">
        <v>655</v>
      </c>
      <c r="M849" s="427" t="s">
        <v>990</v>
      </c>
      <c r="N849" s="79" t="s">
        <v>156</v>
      </c>
      <c r="O849" s="100" t="s">
        <v>652</v>
      </c>
      <c r="R849" s="43"/>
      <c r="S849" s="428" t="s">
        <v>165</v>
      </c>
      <c r="T849" s="427" t="s">
        <v>892</v>
      </c>
      <c r="U849" s="427" t="s">
        <v>892</v>
      </c>
      <c r="V849" s="427" t="s">
        <v>892</v>
      </c>
      <c r="W849" s="442" t="s">
        <v>314</v>
      </c>
      <c r="X849" s="427"/>
      <c r="Z849" s="428"/>
      <c r="AA849" s="427"/>
      <c r="AB849" s="316" t="s">
        <v>827</v>
      </c>
      <c r="AC849" s="125" t="s">
        <v>656</v>
      </c>
      <c r="AD849" s="427"/>
      <c r="AE849" s="469"/>
      <c r="AML849"/>
    </row>
    <row r="850" spans="2:31 1026:1026" ht="23.1" customHeight="1" thickBot="1">
      <c r="B850" s="43"/>
      <c r="C850" s="428" t="s">
        <v>168</v>
      </c>
      <c r="D850" s="81" t="s">
        <v>33</v>
      </c>
      <c r="E850" s="78" t="s">
        <v>17</v>
      </c>
      <c r="F850" s="296" t="s">
        <v>33</v>
      </c>
      <c r="G850" s="427" t="s">
        <v>892</v>
      </c>
      <c r="H850" s="469"/>
      <c r="J850" s="428"/>
      <c r="K850" s="427"/>
      <c r="L850" s="125" t="s">
        <v>656</v>
      </c>
      <c r="M850" s="427"/>
      <c r="N850" s="84" t="s">
        <v>773</v>
      </c>
      <c r="O850" s="85" t="s">
        <v>898</v>
      </c>
      <c r="R850" s="43"/>
      <c r="S850" s="428"/>
      <c r="T850" s="427"/>
      <c r="U850" s="427"/>
      <c r="V850" s="427"/>
      <c r="W850" s="442"/>
      <c r="X850" s="427"/>
      <c r="Z850" s="428"/>
      <c r="AA850" s="427"/>
      <c r="AB850" s="315" t="s">
        <v>666</v>
      </c>
      <c r="AC850" s="126" t="s">
        <v>153</v>
      </c>
      <c r="AD850" s="427"/>
      <c r="AE850" s="469"/>
      <c r="AML850"/>
    </row>
    <row r="851" spans="2:31 1026:1026" ht="23.1" customHeight="1" thickBot="1">
      <c r="B851" s="43"/>
      <c r="C851" s="428"/>
      <c r="D851" s="86" t="s">
        <v>1136</v>
      </c>
      <c r="E851" s="83" t="s">
        <v>1125</v>
      </c>
      <c r="F851" s="295" t="s">
        <v>1137</v>
      </c>
      <c r="G851" s="427"/>
      <c r="H851" s="469"/>
      <c r="J851" s="428"/>
      <c r="K851" s="427"/>
      <c r="L851" s="126" t="s">
        <v>657</v>
      </c>
      <c r="M851" s="427"/>
      <c r="N851" s="89" t="s">
        <v>198</v>
      </c>
      <c r="O851" s="90" t="s">
        <v>654</v>
      </c>
      <c r="R851" s="43"/>
      <c r="S851" s="428"/>
      <c r="T851" s="427"/>
      <c r="U851" s="427"/>
      <c r="V851" s="427"/>
      <c r="W851" s="442"/>
      <c r="X851" s="427"/>
      <c r="Z851" s="428" t="s">
        <v>168</v>
      </c>
      <c r="AA851" s="78" t="s">
        <v>97</v>
      </c>
      <c r="AB851" s="81" t="s">
        <v>662</v>
      </c>
      <c r="AC851" s="78" t="s">
        <v>97</v>
      </c>
      <c r="AD851" s="427" t="s">
        <v>990</v>
      </c>
      <c r="AE851" s="469"/>
      <c r="AML851"/>
    </row>
    <row r="852" spans="2:31 1026:1026" ht="23.1" customHeight="1" thickBot="1">
      <c r="B852" s="43"/>
      <c r="C852" s="428"/>
      <c r="D852" s="91" t="s">
        <v>625</v>
      </c>
      <c r="E852" s="88" t="s">
        <v>163</v>
      </c>
      <c r="F852" s="91" t="s">
        <v>625</v>
      </c>
      <c r="G852" s="427"/>
      <c r="H852" s="469"/>
      <c r="J852" s="428" t="s">
        <v>168</v>
      </c>
      <c r="K852" s="78" t="s">
        <v>97</v>
      </c>
      <c r="L852" s="81" t="s">
        <v>662</v>
      </c>
      <c r="M852" s="427" t="s">
        <v>990</v>
      </c>
      <c r="N852" s="78" t="s">
        <v>97</v>
      </c>
      <c r="O852" s="100" t="s">
        <v>658</v>
      </c>
      <c r="R852" s="43"/>
      <c r="S852" s="428" t="s">
        <v>168</v>
      </c>
      <c r="T852" s="427" t="s">
        <v>892</v>
      </c>
      <c r="U852" s="427" t="s">
        <v>892</v>
      </c>
      <c r="V852" s="427" t="s">
        <v>892</v>
      </c>
      <c r="W852" s="442"/>
      <c r="X852" s="427"/>
      <c r="Z852" s="428"/>
      <c r="AA852" s="83" t="s">
        <v>1753</v>
      </c>
      <c r="AB852" s="86" t="s">
        <v>1361</v>
      </c>
      <c r="AC852" s="83" t="s">
        <v>663</v>
      </c>
      <c r="AD852" s="427"/>
      <c r="AE852" s="469"/>
      <c r="AML852"/>
    </row>
    <row r="853" spans="2:31 1026:1026" ht="23.1" customHeight="1" thickBot="1">
      <c r="B853" s="43"/>
      <c r="C853" s="428" t="s">
        <v>180</v>
      </c>
      <c r="D853" s="81" t="s">
        <v>33</v>
      </c>
      <c r="E853" s="78" t="s">
        <v>17</v>
      </c>
      <c r="F853" s="296" t="s">
        <v>33</v>
      </c>
      <c r="G853" s="427" t="s">
        <v>892</v>
      </c>
      <c r="H853" s="469"/>
      <c r="J853" s="428"/>
      <c r="K853" s="83" t="s">
        <v>659</v>
      </c>
      <c r="L853" s="86" t="s">
        <v>660</v>
      </c>
      <c r="M853" s="427"/>
      <c r="N853" s="83" t="s">
        <v>661</v>
      </c>
      <c r="O853" s="85" t="s">
        <v>898</v>
      </c>
      <c r="R853" s="43"/>
      <c r="S853" s="428"/>
      <c r="T853" s="427"/>
      <c r="U853" s="427"/>
      <c r="V853" s="427"/>
      <c r="W853" s="442"/>
      <c r="X853" s="427"/>
      <c r="Z853" s="428"/>
      <c r="AA853" s="88" t="s">
        <v>179</v>
      </c>
      <c r="AB853" s="91" t="s">
        <v>625</v>
      </c>
      <c r="AC853" s="88" t="s">
        <v>179</v>
      </c>
      <c r="AD853" s="427"/>
      <c r="AE853" s="469"/>
      <c r="AML853"/>
    </row>
    <row r="854" spans="2:31 1026:1026" ht="23.1" customHeight="1" thickBot="1">
      <c r="B854" s="43"/>
      <c r="C854" s="428"/>
      <c r="D854" s="86" t="s">
        <v>1136</v>
      </c>
      <c r="E854" s="83" t="s">
        <v>1125</v>
      </c>
      <c r="F854" s="295" t="s">
        <v>1137</v>
      </c>
      <c r="G854" s="427"/>
      <c r="H854" s="469"/>
      <c r="J854" s="428"/>
      <c r="K854" s="88" t="s">
        <v>179</v>
      </c>
      <c r="L854" s="91" t="s">
        <v>625</v>
      </c>
      <c r="M854" s="427"/>
      <c r="N854" s="88" t="s">
        <v>273</v>
      </c>
      <c r="O854" s="90" t="s">
        <v>654</v>
      </c>
      <c r="R854" s="43"/>
      <c r="S854" s="428"/>
      <c r="T854" s="427"/>
      <c r="U854" s="427"/>
      <c r="V854" s="427"/>
      <c r="W854" s="442"/>
      <c r="X854" s="427"/>
      <c r="Z854" s="428" t="s">
        <v>180</v>
      </c>
      <c r="AA854" s="78" t="s">
        <v>97</v>
      </c>
      <c r="AB854" s="81" t="s">
        <v>662</v>
      </c>
      <c r="AC854" s="78" t="s">
        <v>97</v>
      </c>
      <c r="AD854" s="427" t="s">
        <v>990</v>
      </c>
      <c r="AE854" s="469"/>
      <c r="AML854"/>
    </row>
    <row r="855" spans="2:31 1026:1026" ht="23.1" customHeight="1" thickBot="1">
      <c r="B855" s="43"/>
      <c r="C855" s="428"/>
      <c r="D855" s="91" t="s">
        <v>625</v>
      </c>
      <c r="E855" s="88" t="s">
        <v>163</v>
      </c>
      <c r="F855" s="91" t="s">
        <v>625</v>
      </c>
      <c r="G855" s="427"/>
      <c r="H855" s="470"/>
      <c r="J855" s="428" t="s">
        <v>180</v>
      </c>
      <c r="K855" s="78" t="s">
        <v>97</v>
      </c>
      <c r="L855" s="81" t="s">
        <v>662</v>
      </c>
      <c r="M855" s="427" t="s">
        <v>990</v>
      </c>
      <c r="N855" s="78" t="s">
        <v>97</v>
      </c>
      <c r="O855" s="100" t="s">
        <v>658</v>
      </c>
      <c r="R855" s="43"/>
      <c r="S855" s="428" t="s">
        <v>180</v>
      </c>
      <c r="T855" s="427" t="s">
        <v>892</v>
      </c>
      <c r="U855" s="427" t="s">
        <v>892</v>
      </c>
      <c r="V855" s="427" t="s">
        <v>892</v>
      </c>
      <c r="W855" s="442"/>
      <c r="X855" s="427"/>
      <c r="Z855" s="428"/>
      <c r="AA855" s="83" t="s">
        <v>1753</v>
      </c>
      <c r="AB855" s="86" t="s">
        <v>1361</v>
      </c>
      <c r="AC855" s="83" t="s">
        <v>663</v>
      </c>
      <c r="AD855" s="427"/>
      <c r="AE855" s="469"/>
      <c r="AML855"/>
    </row>
    <row r="856" spans="2:31 1026:1026" ht="23.1" customHeight="1" thickBot="1">
      <c r="B856" s="43"/>
      <c r="C856" s="224" t="s">
        <v>185</v>
      </c>
      <c r="D856" s="225" t="s">
        <v>186</v>
      </c>
      <c r="E856" s="221" t="s">
        <v>186</v>
      </c>
      <c r="F856" s="225" t="s">
        <v>186</v>
      </c>
      <c r="G856" s="66" t="s">
        <v>186</v>
      </c>
      <c r="H856" s="221" t="s">
        <v>186</v>
      </c>
      <c r="J856" s="428"/>
      <c r="K856" s="83" t="s">
        <v>659</v>
      </c>
      <c r="L856" s="86" t="s">
        <v>660</v>
      </c>
      <c r="M856" s="427"/>
      <c r="N856" s="83" t="s">
        <v>661</v>
      </c>
      <c r="O856" s="85" t="s">
        <v>898</v>
      </c>
      <c r="R856" s="43"/>
      <c r="S856" s="428"/>
      <c r="T856" s="427"/>
      <c r="U856" s="427"/>
      <c r="V856" s="427"/>
      <c r="W856" s="442"/>
      <c r="X856" s="427"/>
      <c r="Z856" s="428"/>
      <c r="AA856" s="88" t="s">
        <v>179</v>
      </c>
      <c r="AB856" s="91" t="s">
        <v>625</v>
      </c>
      <c r="AC856" s="88" t="s">
        <v>179</v>
      </c>
      <c r="AD856" s="427"/>
      <c r="AE856" s="470"/>
      <c r="AML856"/>
    </row>
    <row r="857" spans="2:31 1026:1026" ht="23.1" customHeight="1" thickBot="1">
      <c r="B857" s="43"/>
      <c r="C857" s="428" t="s">
        <v>188</v>
      </c>
      <c r="D857" s="79" t="s">
        <v>169</v>
      </c>
      <c r="E857" s="81" t="s">
        <v>33</v>
      </c>
      <c r="F857" s="455" t="s">
        <v>1255</v>
      </c>
      <c r="G857" s="427" t="s">
        <v>892</v>
      </c>
      <c r="H857" s="468" t="s">
        <v>1668</v>
      </c>
      <c r="J857" s="428"/>
      <c r="K857" s="88" t="s">
        <v>179</v>
      </c>
      <c r="L857" s="91" t="s">
        <v>625</v>
      </c>
      <c r="M857" s="427"/>
      <c r="N857" s="88" t="s">
        <v>273</v>
      </c>
      <c r="O857" s="90" t="s">
        <v>654</v>
      </c>
      <c r="R857" s="43"/>
      <c r="S857" s="428"/>
      <c r="T857" s="427"/>
      <c r="U857" s="427"/>
      <c r="V857" s="427"/>
      <c r="W857" s="442"/>
      <c r="X857" s="427"/>
      <c r="Z857" s="224" t="s">
        <v>185</v>
      </c>
      <c r="AA857" s="225" t="s">
        <v>187</v>
      </c>
      <c r="AB857" s="221" t="s">
        <v>187</v>
      </c>
      <c r="AC857" s="224" t="s">
        <v>187</v>
      </c>
      <c r="AD857" s="221" t="s">
        <v>187</v>
      </c>
      <c r="AE857" s="221" t="s">
        <v>187</v>
      </c>
    </row>
    <row r="858" spans="2:31 1026:1026" s="44" customFormat="1" ht="23.1" customHeight="1" thickBot="1">
      <c r="B858" s="43"/>
      <c r="C858" s="428"/>
      <c r="D858" s="84" t="s">
        <v>1135</v>
      </c>
      <c r="E858" s="86" t="s">
        <v>1134</v>
      </c>
      <c r="F858" s="427"/>
      <c r="G858" s="427"/>
      <c r="H858" s="469"/>
      <c r="I858" s="74"/>
      <c r="J858" s="224" t="s">
        <v>185</v>
      </c>
      <c r="K858" s="225" t="s">
        <v>187</v>
      </c>
      <c r="L858" s="221" t="s">
        <v>187</v>
      </c>
      <c r="M858" s="224" t="s">
        <v>187</v>
      </c>
      <c r="N858" s="221" t="s">
        <v>187</v>
      </c>
      <c r="O858" s="221" t="s">
        <v>187</v>
      </c>
      <c r="R858" s="43"/>
      <c r="S858" s="224" t="s">
        <v>185</v>
      </c>
      <c r="T858" s="225" t="s">
        <v>186</v>
      </c>
      <c r="U858" s="66" t="s">
        <v>186</v>
      </c>
      <c r="V858" s="225" t="s">
        <v>186</v>
      </c>
      <c r="W858" s="225" t="s">
        <v>186</v>
      </c>
      <c r="X858" s="225" t="s">
        <v>186</v>
      </c>
      <c r="Y858" s="74"/>
      <c r="Z858" s="428" t="s">
        <v>188</v>
      </c>
      <c r="AA858" s="81" t="s">
        <v>662</v>
      </c>
      <c r="AB858" s="78" t="s">
        <v>97</v>
      </c>
      <c r="AC858" s="223"/>
      <c r="AD858" s="427" t="s">
        <v>990</v>
      </c>
      <c r="AE858" s="468" t="s">
        <v>1879</v>
      </c>
    </row>
    <row r="859" spans="2:31 1026:1026" ht="23.1" customHeight="1" thickBot="1">
      <c r="B859" s="43"/>
      <c r="C859" s="428"/>
      <c r="D859" s="89" t="s">
        <v>1029</v>
      </c>
      <c r="E859" s="91" t="s">
        <v>625</v>
      </c>
      <c r="F859" s="427"/>
      <c r="G859" s="427"/>
      <c r="H859" s="469"/>
      <c r="J859" s="428" t="s">
        <v>188</v>
      </c>
      <c r="K859" s="79" t="s">
        <v>156</v>
      </c>
      <c r="L859" s="79" t="s">
        <v>156</v>
      </c>
      <c r="M859" s="81" t="s">
        <v>102</v>
      </c>
      <c r="N859" s="81" t="s">
        <v>102</v>
      </c>
      <c r="O859" s="79" t="s">
        <v>156</v>
      </c>
      <c r="R859" s="43"/>
      <c r="S859" s="428" t="s">
        <v>188</v>
      </c>
      <c r="T859" s="427" t="s">
        <v>892</v>
      </c>
      <c r="U859" s="427" t="s">
        <v>892</v>
      </c>
      <c r="V859" s="427" t="s">
        <v>892</v>
      </c>
      <c r="W859" s="427"/>
      <c r="X859" s="427"/>
      <c r="Z859" s="428"/>
      <c r="AA859" s="86" t="s">
        <v>1363</v>
      </c>
      <c r="AB859" s="83" t="s">
        <v>1360</v>
      </c>
      <c r="AC859" s="225" t="s">
        <v>2138</v>
      </c>
      <c r="AD859" s="427"/>
      <c r="AE859" s="469"/>
    </row>
    <row r="860" spans="2:31 1026:1026" ht="23.1" customHeight="1" thickBot="1">
      <c r="B860" s="43"/>
      <c r="C860" s="428" t="s">
        <v>200</v>
      </c>
      <c r="D860" s="79" t="s">
        <v>169</v>
      </c>
      <c r="E860" s="81" t="s">
        <v>33</v>
      </c>
      <c r="F860" s="455" t="s">
        <v>1255</v>
      </c>
      <c r="G860" s="427" t="s">
        <v>892</v>
      </c>
      <c r="H860" s="469"/>
      <c r="J860" s="428"/>
      <c r="K860" s="84" t="s">
        <v>664</v>
      </c>
      <c r="L860" s="84" t="s">
        <v>827</v>
      </c>
      <c r="M860" s="86" t="s">
        <v>883</v>
      </c>
      <c r="N860" s="86" t="s">
        <v>665</v>
      </c>
      <c r="O860" s="84" t="s">
        <v>653</v>
      </c>
      <c r="R860" s="43"/>
      <c r="S860" s="428"/>
      <c r="T860" s="427"/>
      <c r="U860" s="427"/>
      <c r="V860" s="427"/>
      <c r="W860" s="427"/>
      <c r="X860" s="427"/>
      <c r="Z860" s="428"/>
      <c r="AA860" s="91" t="s">
        <v>625</v>
      </c>
      <c r="AB860" s="88" t="s">
        <v>273</v>
      </c>
      <c r="AC860" s="307"/>
      <c r="AD860" s="427"/>
      <c r="AE860" s="469"/>
    </row>
    <row r="861" spans="2:31 1026:1026" ht="23.1" customHeight="1" thickBot="1">
      <c r="B861" s="43"/>
      <c r="C861" s="428"/>
      <c r="D861" s="84" t="s">
        <v>1135</v>
      </c>
      <c r="E861" s="86" t="s">
        <v>1134</v>
      </c>
      <c r="F861" s="427"/>
      <c r="G861" s="427"/>
      <c r="H861" s="469"/>
      <c r="J861" s="428"/>
      <c r="K861" s="89" t="s">
        <v>666</v>
      </c>
      <c r="L861" s="89" t="s">
        <v>666</v>
      </c>
      <c r="M861" s="91" t="s">
        <v>625</v>
      </c>
      <c r="N861" s="91" t="s">
        <v>856</v>
      </c>
      <c r="O861" s="84" t="s">
        <v>598</v>
      </c>
      <c r="R861" s="43"/>
      <c r="S861" s="428"/>
      <c r="T861" s="427"/>
      <c r="U861" s="427"/>
      <c r="V861" s="427"/>
      <c r="W861" s="427"/>
      <c r="X861" s="427"/>
      <c r="Z861" s="428" t="s">
        <v>200</v>
      </c>
      <c r="AA861" s="81" t="s">
        <v>662</v>
      </c>
      <c r="AB861" s="78" t="s">
        <v>97</v>
      </c>
      <c r="AC861" s="223"/>
      <c r="AD861" s="427" t="s">
        <v>990</v>
      </c>
      <c r="AE861" s="469"/>
    </row>
    <row r="862" spans="2:31 1026:1026" ht="23.1" customHeight="1" thickBot="1">
      <c r="B862" s="43"/>
      <c r="C862" s="428"/>
      <c r="D862" s="89" t="s">
        <v>1029</v>
      </c>
      <c r="E862" s="91" t="s">
        <v>625</v>
      </c>
      <c r="F862" s="427"/>
      <c r="G862" s="427"/>
      <c r="H862" s="469"/>
      <c r="J862" s="428" t="s">
        <v>200</v>
      </c>
      <c r="K862" s="79" t="s">
        <v>156</v>
      </c>
      <c r="L862" s="79" t="s">
        <v>156</v>
      </c>
      <c r="M862" s="81" t="s">
        <v>102</v>
      </c>
      <c r="N862" s="81" t="s">
        <v>102</v>
      </c>
      <c r="O862" s="79" t="s">
        <v>156</v>
      </c>
      <c r="R862" s="43"/>
      <c r="S862" s="428" t="s">
        <v>200</v>
      </c>
      <c r="T862" s="427" t="s">
        <v>892</v>
      </c>
      <c r="U862" s="427" t="s">
        <v>892</v>
      </c>
      <c r="V862" s="427" t="s">
        <v>892</v>
      </c>
      <c r="W862" s="427"/>
      <c r="X862" s="427"/>
      <c r="Z862" s="428"/>
      <c r="AA862" s="86" t="s">
        <v>1363</v>
      </c>
      <c r="AB862" s="83" t="s">
        <v>1360</v>
      </c>
      <c r="AC862" s="225" t="s">
        <v>2139</v>
      </c>
      <c r="AD862" s="427"/>
      <c r="AE862" s="469"/>
    </row>
    <row r="863" spans="2:31 1026:1026" ht="23.1" customHeight="1" thickBot="1">
      <c r="B863" s="43"/>
      <c r="C863" s="428" t="s">
        <v>201</v>
      </c>
      <c r="D863" s="78" t="s">
        <v>17</v>
      </c>
      <c r="E863" s="78" t="s">
        <v>17</v>
      </c>
      <c r="F863" s="455" t="s">
        <v>1255</v>
      </c>
      <c r="G863" s="427" t="s">
        <v>892</v>
      </c>
      <c r="H863" s="469"/>
      <c r="J863" s="428"/>
      <c r="K863" s="84" t="s">
        <v>664</v>
      </c>
      <c r="L863" s="84" t="s">
        <v>828</v>
      </c>
      <c r="M863" s="86" t="s">
        <v>883</v>
      </c>
      <c r="N863" s="86" t="s">
        <v>665</v>
      </c>
      <c r="O863" s="84" t="s">
        <v>653</v>
      </c>
      <c r="R863" s="43"/>
      <c r="S863" s="428"/>
      <c r="T863" s="427"/>
      <c r="U863" s="427"/>
      <c r="V863" s="427"/>
      <c r="W863" s="427"/>
      <c r="X863" s="427"/>
      <c r="Z863" s="428"/>
      <c r="AA863" s="91" t="s">
        <v>625</v>
      </c>
      <c r="AB863" s="88" t="s">
        <v>273</v>
      </c>
      <c r="AC863" s="307"/>
      <c r="AD863" s="427"/>
      <c r="AE863" s="469"/>
    </row>
    <row r="864" spans="2:31 1026:1026" ht="23.1" customHeight="1" thickBot="1">
      <c r="B864" s="43"/>
      <c r="C864" s="428"/>
      <c r="D864" s="83" t="s">
        <v>1119</v>
      </c>
      <c r="E864" s="83" t="s">
        <v>1740</v>
      </c>
      <c r="F864" s="427"/>
      <c r="G864" s="427"/>
      <c r="H864" s="469"/>
      <c r="J864" s="428"/>
      <c r="K864" s="89" t="s">
        <v>666</v>
      </c>
      <c r="L864" s="89" t="s">
        <v>666</v>
      </c>
      <c r="M864" s="91" t="s">
        <v>625</v>
      </c>
      <c r="N864" s="91" t="s">
        <v>856</v>
      </c>
      <c r="O864" s="89" t="s">
        <v>598</v>
      </c>
      <c r="R864" s="43"/>
      <c r="S864" s="428"/>
      <c r="T864" s="427"/>
      <c r="U864" s="427"/>
      <c r="V864" s="427"/>
      <c r="W864" s="427"/>
      <c r="X864" s="427"/>
      <c r="Z864" s="428" t="s">
        <v>201</v>
      </c>
      <c r="AA864" s="79" t="s">
        <v>156</v>
      </c>
      <c r="AC864" s="223"/>
      <c r="AD864" s="427" t="s">
        <v>990</v>
      </c>
      <c r="AE864" s="469"/>
    </row>
    <row r="865" spans="2:31" ht="23.1" customHeight="1" thickBot="1">
      <c r="B865" s="43"/>
      <c r="C865" s="428"/>
      <c r="D865" s="88" t="s">
        <v>1117</v>
      </c>
      <c r="E865" s="88" t="s">
        <v>1117</v>
      </c>
      <c r="F865" s="427"/>
      <c r="G865" s="427"/>
      <c r="H865" s="469"/>
      <c r="J865" s="428" t="s">
        <v>201</v>
      </c>
      <c r="K865" s="81" t="s">
        <v>662</v>
      </c>
      <c r="L865" s="78" t="s">
        <v>97</v>
      </c>
      <c r="M865" s="78" t="s">
        <v>97</v>
      </c>
      <c r="N865" s="427" t="s">
        <v>990</v>
      </c>
      <c r="O865" s="427" t="s">
        <v>990</v>
      </c>
      <c r="R865" s="43"/>
      <c r="S865" s="428" t="s">
        <v>201</v>
      </c>
      <c r="T865" s="427" t="s">
        <v>892</v>
      </c>
      <c r="U865" s="427" t="s">
        <v>892</v>
      </c>
      <c r="V865" s="427" t="s">
        <v>892</v>
      </c>
      <c r="W865" s="427"/>
      <c r="X865" s="427"/>
      <c r="Z865" s="428"/>
      <c r="AA865" s="84" t="s">
        <v>664</v>
      </c>
      <c r="AC865" s="225" t="s">
        <v>2139</v>
      </c>
      <c r="AD865" s="427"/>
      <c r="AE865" s="469"/>
    </row>
    <row r="866" spans="2:31" ht="23.1" customHeight="1" thickBot="1">
      <c r="B866" s="43"/>
      <c r="C866" s="428" t="s">
        <v>206</v>
      </c>
      <c r="D866" s="78" t="s">
        <v>17</v>
      </c>
      <c r="E866" s="78" t="s">
        <v>17</v>
      </c>
      <c r="F866" s="455" t="s">
        <v>1255</v>
      </c>
      <c r="G866" s="427" t="s">
        <v>892</v>
      </c>
      <c r="H866" s="469"/>
      <c r="J866" s="428"/>
      <c r="K866" s="86" t="s">
        <v>667</v>
      </c>
      <c r="L866" s="83" t="s">
        <v>668</v>
      </c>
      <c r="M866" s="83" t="s">
        <v>663</v>
      </c>
      <c r="N866" s="427"/>
      <c r="O866" s="427"/>
      <c r="R866" s="43"/>
      <c r="S866" s="428"/>
      <c r="T866" s="427"/>
      <c r="U866" s="427"/>
      <c r="V866" s="427"/>
      <c r="W866" s="427"/>
      <c r="X866" s="427"/>
      <c r="Z866" s="428"/>
      <c r="AA866" s="89" t="s">
        <v>666</v>
      </c>
      <c r="AC866" s="307"/>
      <c r="AD866" s="427"/>
      <c r="AE866" s="469"/>
    </row>
    <row r="867" spans="2:31" ht="23.1" customHeight="1" thickBot="1">
      <c r="B867" s="43"/>
      <c r="C867" s="428"/>
      <c r="D867" s="83" t="s">
        <v>1119</v>
      </c>
      <c r="E867" s="83" t="s">
        <v>1740</v>
      </c>
      <c r="F867" s="427"/>
      <c r="G867" s="427"/>
      <c r="H867" s="469"/>
      <c r="J867" s="428"/>
      <c r="K867" s="91" t="s">
        <v>625</v>
      </c>
      <c r="L867" s="88" t="s">
        <v>273</v>
      </c>
      <c r="M867" s="88" t="s">
        <v>273</v>
      </c>
      <c r="N867" s="427"/>
      <c r="O867" s="427"/>
      <c r="R867" s="43"/>
      <c r="S867" s="428"/>
      <c r="T867" s="427"/>
      <c r="U867" s="427"/>
      <c r="V867" s="427"/>
      <c r="W867" s="427"/>
      <c r="X867" s="427"/>
      <c r="Z867" s="428" t="s">
        <v>206</v>
      </c>
      <c r="AA867" s="79" t="s">
        <v>156</v>
      </c>
      <c r="AB867" s="427" t="s">
        <v>990</v>
      </c>
      <c r="AC867" s="223"/>
      <c r="AD867" s="427" t="s">
        <v>990</v>
      </c>
      <c r="AE867" s="469"/>
    </row>
    <row r="868" spans="2:31" ht="23.1" customHeight="1" thickBot="1">
      <c r="B868" s="43"/>
      <c r="C868" s="428"/>
      <c r="D868" s="88" t="s">
        <v>1117</v>
      </c>
      <c r="E868" s="88" t="s">
        <v>1117</v>
      </c>
      <c r="F868" s="427"/>
      <c r="G868" s="427"/>
      <c r="H868" s="470"/>
      <c r="J868" s="428" t="s">
        <v>206</v>
      </c>
      <c r="K868" s="81" t="s">
        <v>662</v>
      </c>
      <c r="L868" s="78" t="s">
        <v>97</v>
      </c>
      <c r="M868" s="78" t="s">
        <v>97</v>
      </c>
      <c r="N868" s="427" t="s">
        <v>990</v>
      </c>
      <c r="O868" s="427" t="s">
        <v>990</v>
      </c>
      <c r="R868" s="43"/>
      <c r="S868" s="428" t="s">
        <v>206</v>
      </c>
      <c r="T868" s="427" t="s">
        <v>892</v>
      </c>
      <c r="U868" s="427" t="s">
        <v>892</v>
      </c>
      <c r="V868" s="427" t="s">
        <v>892</v>
      </c>
      <c r="W868" s="427"/>
      <c r="X868" s="427"/>
      <c r="Z868" s="428"/>
      <c r="AA868" s="84" t="s">
        <v>664</v>
      </c>
      <c r="AB868" s="427"/>
      <c r="AC868" s="225" t="s">
        <v>2138</v>
      </c>
      <c r="AD868" s="427"/>
      <c r="AE868" s="469"/>
    </row>
    <row r="869" spans="2:31" ht="23.1" customHeight="1" thickBot="1">
      <c r="B869" s="43"/>
      <c r="C869" s="232"/>
      <c r="D869" s="104"/>
      <c r="E869" s="104"/>
      <c r="F869" s="104"/>
      <c r="G869" s="104"/>
      <c r="H869" s="104"/>
      <c r="J869" s="428"/>
      <c r="K869" s="86" t="s">
        <v>667</v>
      </c>
      <c r="L869" s="83" t="s">
        <v>668</v>
      </c>
      <c r="M869" s="83" t="s">
        <v>663</v>
      </c>
      <c r="N869" s="427"/>
      <c r="O869" s="427"/>
      <c r="R869" s="43"/>
      <c r="S869" s="428"/>
      <c r="T869" s="427"/>
      <c r="U869" s="427"/>
      <c r="V869" s="427"/>
      <c r="W869" s="427"/>
      <c r="X869" s="427"/>
      <c r="Z869" s="428"/>
      <c r="AA869" s="89" t="s">
        <v>666</v>
      </c>
      <c r="AB869" s="427"/>
      <c r="AC869" s="307"/>
      <c r="AD869" s="427"/>
      <c r="AE869" s="470"/>
    </row>
    <row r="870" spans="2:31" ht="23.1" customHeight="1" thickBot="1">
      <c r="B870" s="43"/>
      <c r="C870" s="232"/>
      <c r="D870" s="104"/>
      <c r="E870" s="104"/>
      <c r="F870" s="104"/>
      <c r="G870" s="104"/>
      <c r="H870" s="104"/>
      <c r="J870" s="428"/>
      <c r="K870" s="91" t="s">
        <v>625</v>
      </c>
      <c r="L870" s="88" t="s">
        <v>273</v>
      </c>
      <c r="M870" s="88" t="s">
        <v>273</v>
      </c>
      <c r="N870" s="427"/>
      <c r="O870" s="427"/>
      <c r="R870" s="43"/>
      <c r="S870" s="428"/>
      <c r="T870" s="427"/>
      <c r="U870" s="427"/>
      <c r="V870" s="427"/>
      <c r="W870" s="427"/>
      <c r="X870" s="427"/>
      <c r="Z870" s="232"/>
      <c r="AA870" s="104"/>
      <c r="AB870" s="104"/>
      <c r="AC870" s="104"/>
      <c r="AD870" s="104"/>
      <c r="AE870" s="104"/>
    </row>
    <row r="871" spans="2:31" ht="23.1" customHeight="1" thickBot="1">
      <c r="B871" s="43"/>
      <c r="C871" s="416" t="str">
        <f>C840</f>
        <v>KOMİTE 5- SİNİR SİSTEMİ ve MİKOLOJİ</v>
      </c>
      <c r="D871" s="416"/>
      <c r="E871" s="416"/>
      <c r="F871" s="416"/>
      <c r="G871" s="416"/>
      <c r="H871" s="416"/>
      <c r="J871" s="232"/>
      <c r="K871" s="104"/>
      <c r="L871" s="104"/>
      <c r="M871" s="104"/>
      <c r="N871" s="104"/>
      <c r="O871" s="104"/>
      <c r="R871" s="43"/>
      <c r="S871" s="232"/>
      <c r="T871" s="104"/>
      <c r="U871" s="104"/>
      <c r="V871" s="104"/>
      <c r="W871" s="104"/>
      <c r="X871" s="104"/>
      <c r="Z871" s="232"/>
      <c r="AA871" s="104"/>
      <c r="AB871" s="104"/>
      <c r="AC871" s="104"/>
      <c r="AD871" s="104"/>
      <c r="AE871" s="104"/>
    </row>
    <row r="872" spans="2:31" ht="23.1" customHeight="1" thickBot="1">
      <c r="B872" s="42">
        <v>29</v>
      </c>
      <c r="C872" s="66"/>
      <c r="D872" s="232"/>
      <c r="E872" s="233">
        <f>E841+1</f>
        <v>2</v>
      </c>
      <c r="F872" s="234" t="s">
        <v>150</v>
      </c>
      <c r="G872" s="104"/>
      <c r="H872" s="67"/>
      <c r="J872" s="232"/>
      <c r="K872" s="104"/>
      <c r="L872" s="104"/>
      <c r="M872" s="104"/>
      <c r="N872" s="104"/>
      <c r="O872" s="104"/>
      <c r="R872" s="42">
        <v>29</v>
      </c>
      <c r="S872" s="232"/>
      <c r="T872" s="104"/>
      <c r="U872" s="104"/>
      <c r="V872" s="104"/>
      <c r="W872" s="104"/>
      <c r="X872" s="104"/>
      <c r="Z872" s="416" t="s">
        <v>651</v>
      </c>
      <c r="AA872" s="416"/>
      <c r="AB872" s="416"/>
      <c r="AC872" s="416"/>
      <c r="AD872" s="416"/>
      <c r="AE872" s="416"/>
    </row>
    <row r="873" spans="2:31" ht="23.1" customHeight="1" thickBot="1">
      <c r="B873" s="43"/>
      <c r="C873" s="105"/>
      <c r="D873" s="106"/>
      <c r="E873" s="70" t="s">
        <v>152</v>
      </c>
      <c r="F873" s="70" t="s">
        <v>1132</v>
      </c>
      <c r="G873" s="70" t="s">
        <v>2106</v>
      </c>
      <c r="H873" s="107"/>
      <c r="J873" s="416" t="s">
        <v>651</v>
      </c>
      <c r="K873" s="416"/>
      <c r="L873" s="416"/>
      <c r="M873" s="416"/>
      <c r="N873" s="416"/>
      <c r="O873" s="416"/>
      <c r="R873" s="43"/>
      <c r="S873" s="416" t="s">
        <v>1141</v>
      </c>
      <c r="T873" s="416"/>
      <c r="U873" s="416"/>
      <c r="V873" s="416"/>
      <c r="W873" s="416"/>
      <c r="X873" s="416"/>
      <c r="Y873" s="68"/>
      <c r="Z873" s="66"/>
      <c r="AA873" s="232"/>
      <c r="AB873" s="233">
        <f>AB842+1</f>
        <v>2</v>
      </c>
      <c r="AC873" s="234" t="s">
        <v>150</v>
      </c>
      <c r="AD873" s="104"/>
      <c r="AE873" s="67"/>
    </row>
    <row r="874" spans="2:31" ht="23.1" customHeight="1" thickBot="1">
      <c r="B874" s="43"/>
      <c r="C874" s="75"/>
      <c r="D874" s="73">
        <f>7+D843</f>
        <v>46104</v>
      </c>
      <c r="E874" s="73">
        <f>7+E843</f>
        <v>46105</v>
      </c>
      <c r="F874" s="73">
        <f>7+F843</f>
        <v>46106</v>
      </c>
      <c r="G874" s="73">
        <f>7+G843</f>
        <v>46107</v>
      </c>
      <c r="H874" s="73">
        <f>7+H843</f>
        <v>46108</v>
      </c>
      <c r="I874" s="68"/>
      <c r="J874" s="66"/>
      <c r="K874" s="232"/>
      <c r="L874" s="233">
        <f>L843+1</f>
        <v>2</v>
      </c>
      <c r="M874" s="234" t="s">
        <v>150</v>
      </c>
      <c r="N874" s="104"/>
      <c r="O874" s="67"/>
      <c r="R874" s="43"/>
      <c r="S874" s="66"/>
      <c r="T874" s="232"/>
      <c r="U874" s="233">
        <v>1</v>
      </c>
      <c r="V874" s="234" t="s">
        <v>150</v>
      </c>
      <c r="W874" s="104"/>
      <c r="X874" s="67"/>
      <c r="Y874" s="68"/>
      <c r="Z874" s="105"/>
      <c r="AA874" s="106"/>
      <c r="AB874" s="70" t="s">
        <v>154</v>
      </c>
      <c r="AC874" s="70" t="s">
        <v>1132</v>
      </c>
      <c r="AD874" s="70" t="s">
        <v>1982</v>
      </c>
      <c r="AE874" s="107"/>
    </row>
    <row r="875" spans="2:31" ht="21" customHeight="1" thickBot="1">
      <c r="B875" s="43"/>
      <c r="C875" s="419" t="s">
        <v>155</v>
      </c>
      <c r="D875" s="81" t="s">
        <v>33</v>
      </c>
      <c r="E875" s="427" t="s">
        <v>892</v>
      </c>
      <c r="F875" s="78" t="s">
        <v>17</v>
      </c>
      <c r="G875" s="100" t="s">
        <v>189</v>
      </c>
      <c r="H875" s="79" t="s">
        <v>169</v>
      </c>
      <c r="I875" s="65"/>
      <c r="J875" s="105"/>
      <c r="K875" s="106"/>
      <c r="L875" s="106" t="str">
        <f>L844:Q844</f>
        <v>Committee Chairman:</v>
      </c>
      <c r="M875" s="106" t="str">
        <f>M844:Q844</f>
        <v>Dr. Ceylan BAL</v>
      </c>
      <c r="N875" s="106" t="str">
        <f>N844:Q844</f>
        <v>Dr. Ayça BİLGİNOĞLU</v>
      </c>
      <c r="O875" s="107"/>
      <c r="P875" s="44"/>
      <c r="R875" s="43"/>
      <c r="S875" s="69"/>
      <c r="T875" s="70"/>
      <c r="U875" s="70" t="s">
        <v>152</v>
      </c>
      <c r="V875" s="70" t="s">
        <v>865</v>
      </c>
      <c r="W875" s="70" t="s">
        <v>866</v>
      </c>
      <c r="X875" s="71"/>
      <c r="Y875" s="65"/>
      <c r="Z875" s="75"/>
      <c r="AA875" s="76" t="s">
        <v>1885</v>
      </c>
      <c r="AB875" s="76" t="s">
        <v>1886</v>
      </c>
      <c r="AC875" s="76" t="s">
        <v>1887</v>
      </c>
      <c r="AD875" s="76" t="s">
        <v>1888</v>
      </c>
      <c r="AE875" s="76" t="s">
        <v>1889</v>
      </c>
    </row>
    <row r="876" spans="2:31" s="45" customFormat="1" ht="23.1" customHeight="1" thickBot="1">
      <c r="B876" s="43"/>
      <c r="C876" s="419"/>
      <c r="D876" s="86" t="s">
        <v>1133</v>
      </c>
      <c r="E876" s="427"/>
      <c r="F876" s="83" t="s">
        <v>1741</v>
      </c>
      <c r="G876" s="85" t="s">
        <v>1743</v>
      </c>
      <c r="H876" s="84" t="s">
        <v>1121</v>
      </c>
      <c r="I876" s="74"/>
      <c r="J876" s="75"/>
      <c r="K876" s="76" t="e">
        <f>7+K845</f>
        <v>#REF!</v>
      </c>
      <c r="L876" s="76" t="e">
        <f>7+L845</f>
        <v>#REF!</v>
      </c>
      <c r="M876" s="76" t="e">
        <f>7+M845</f>
        <v>#REF!</v>
      </c>
      <c r="N876" s="76" t="e">
        <f>7+N845</f>
        <v>#REF!</v>
      </c>
      <c r="O876" s="76" t="e">
        <f>7+O845</f>
        <v>#REF!</v>
      </c>
      <c r="R876" s="43"/>
      <c r="S876" s="72"/>
      <c r="T876" s="73">
        <f>7+T845</f>
        <v>44641</v>
      </c>
      <c r="U876" s="73">
        <f>7+U845</f>
        <v>44642</v>
      </c>
      <c r="V876" s="73">
        <f>7+V845</f>
        <v>44643</v>
      </c>
      <c r="W876" s="73">
        <f>7+W845</f>
        <v>44644</v>
      </c>
      <c r="X876" s="73">
        <f>7+X845</f>
        <v>44645</v>
      </c>
      <c r="Y876" s="74"/>
      <c r="Z876" s="419" t="s">
        <v>155</v>
      </c>
      <c r="AA876" s="427" t="s">
        <v>990</v>
      </c>
      <c r="AB876" s="78" t="s">
        <v>97</v>
      </c>
      <c r="AC876" s="100" t="s">
        <v>652</v>
      </c>
      <c r="AD876" s="427" t="s">
        <v>990</v>
      </c>
      <c r="AE876" s="79" t="s">
        <v>156</v>
      </c>
    </row>
    <row r="877" spans="2:31" ht="23.1" customHeight="1" thickBot="1">
      <c r="B877" s="43"/>
      <c r="C877" s="419"/>
      <c r="D877" s="91" t="s">
        <v>1132</v>
      </c>
      <c r="E877" s="427"/>
      <c r="F877" s="88" t="s">
        <v>247</v>
      </c>
      <c r="G877" s="90" t="s">
        <v>1248</v>
      </c>
      <c r="H877" s="89" t="s">
        <v>176</v>
      </c>
      <c r="J877" s="419" t="s">
        <v>155</v>
      </c>
      <c r="K877" s="79" t="s">
        <v>156</v>
      </c>
      <c r="L877" s="427" t="s">
        <v>990</v>
      </c>
      <c r="M877" s="79" t="s">
        <v>156</v>
      </c>
      <c r="N877" s="427" t="s">
        <v>990</v>
      </c>
      <c r="O877" s="427" t="s">
        <v>990</v>
      </c>
      <c r="R877" s="43"/>
      <c r="S877" s="419" t="s">
        <v>155</v>
      </c>
      <c r="T877" s="78" t="s">
        <v>17</v>
      </c>
      <c r="U877" s="78" t="s">
        <v>17</v>
      </c>
      <c r="V877" s="78" t="s">
        <v>17</v>
      </c>
      <c r="W877" s="78" t="s">
        <v>17</v>
      </c>
      <c r="X877" s="427" t="s">
        <v>892</v>
      </c>
      <c r="Z877" s="419"/>
      <c r="AA877" s="427"/>
      <c r="AB877" s="83" t="s">
        <v>1362</v>
      </c>
      <c r="AC877" s="85" t="s">
        <v>1365</v>
      </c>
      <c r="AD877" s="427"/>
      <c r="AE877" s="84" t="s">
        <v>670</v>
      </c>
    </row>
    <row r="878" spans="2:31" ht="23.1" customHeight="1" thickBot="1">
      <c r="B878" s="43"/>
      <c r="C878" s="428" t="s">
        <v>165</v>
      </c>
      <c r="D878" s="81" t="s">
        <v>33</v>
      </c>
      <c r="E878" s="427" t="s">
        <v>892</v>
      </c>
      <c r="F878" s="78" t="s">
        <v>17</v>
      </c>
      <c r="G878" s="100" t="s">
        <v>189</v>
      </c>
      <c r="H878" s="79" t="s">
        <v>169</v>
      </c>
      <c r="J878" s="419"/>
      <c r="K878" s="84" t="s">
        <v>670</v>
      </c>
      <c r="L878" s="427"/>
      <c r="M878" s="84" t="s">
        <v>830</v>
      </c>
      <c r="N878" s="427"/>
      <c r="O878" s="427"/>
      <c r="R878" s="43"/>
      <c r="S878" s="419"/>
      <c r="T878" s="83" t="s">
        <v>1139</v>
      </c>
      <c r="U878" s="83" t="s">
        <v>1358</v>
      </c>
      <c r="V878" s="83" t="s">
        <v>1127</v>
      </c>
      <c r="W878" s="83" t="s">
        <v>1131</v>
      </c>
      <c r="X878" s="427"/>
      <c r="Z878" s="419"/>
      <c r="AA878" s="427"/>
      <c r="AB878" s="88" t="s">
        <v>1319</v>
      </c>
      <c r="AC878" s="90" t="s">
        <v>1364</v>
      </c>
      <c r="AD878" s="427"/>
      <c r="AE878" s="89" t="s">
        <v>598</v>
      </c>
    </row>
    <row r="879" spans="2:31" ht="23.1" customHeight="1" thickBot="1">
      <c r="B879" s="43"/>
      <c r="C879" s="428"/>
      <c r="D879" s="86" t="s">
        <v>1133</v>
      </c>
      <c r="E879" s="427"/>
      <c r="F879" s="83" t="s">
        <v>1742</v>
      </c>
      <c r="G879" s="85" t="s">
        <v>1744</v>
      </c>
      <c r="H879" s="84" t="s">
        <v>1121</v>
      </c>
      <c r="J879" s="419"/>
      <c r="K879" s="89" t="s">
        <v>598</v>
      </c>
      <c r="L879" s="427"/>
      <c r="M879" s="89" t="s">
        <v>198</v>
      </c>
      <c r="N879" s="427"/>
      <c r="O879" s="427"/>
      <c r="R879" s="43"/>
      <c r="S879" s="419"/>
      <c r="T879" s="88" t="s">
        <v>247</v>
      </c>
      <c r="U879" s="88" t="s">
        <v>1117</v>
      </c>
      <c r="V879" s="88" t="s">
        <v>1117</v>
      </c>
      <c r="W879" s="88" t="s">
        <v>247</v>
      </c>
      <c r="X879" s="427"/>
      <c r="Z879" s="428" t="s">
        <v>165</v>
      </c>
      <c r="AA879" s="427" t="s">
        <v>990</v>
      </c>
      <c r="AB879" s="78" t="s">
        <v>97</v>
      </c>
      <c r="AC879" s="100" t="s">
        <v>652</v>
      </c>
      <c r="AD879" s="427" t="s">
        <v>990</v>
      </c>
      <c r="AE879" s="79" t="s">
        <v>156</v>
      </c>
    </row>
    <row r="880" spans="2:31" ht="23.1" customHeight="1" thickBot="1">
      <c r="B880" s="43"/>
      <c r="C880" s="428"/>
      <c r="D880" s="91" t="s">
        <v>1132</v>
      </c>
      <c r="E880" s="427"/>
      <c r="F880" s="88" t="s">
        <v>247</v>
      </c>
      <c r="G880" s="90" t="s">
        <v>1248</v>
      </c>
      <c r="H880" s="89" t="s">
        <v>176</v>
      </c>
      <c r="J880" s="428" t="s">
        <v>165</v>
      </c>
      <c r="K880" s="79" t="s">
        <v>156</v>
      </c>
      <c r="L880" s="427" t="s">
        <v>990</v>
      </c>
      <c r="M880" s="79" t="s">
        <v>156</v>
      </c>
      <c r="N880" s="77" t="s">
        <v>104</v>
      </c>
      <c r="O880" s="427" t="s">
        <v>990</v>
      </c>
      <c r="R880" s="43"/>
      <c r="S880" s="428" t="s">
        <v>165</v>
      </c>
      <c r="T880" s="78" t="s">
        <v>17</v>
      </c>
      <c r="U880" s="78" t="s">
        <v>17</v>
      </c>
      <c r="V880" s="78" t="s">
        <v>17</v>
      </c>
      <c r="W880" s="78" t="s">
        <v>17</v>
      </c>
      <c r="X880" s="427" t="s">
        <v>892</v>
      </c>
      <c r="Z880" s="428"/>
      <c r="AA880" s="427"/>
      <c r="AB880" s="83" t="s">
        <v>1362</v>
      </c>
      <c r="AC880" s="85" t="s">
        <v>1365</v>
      </c>
      <c r="AD880" s="427"/>
      <c r="AE880" s="84" t="s">
        <v>670</v>
      </c>
    </row>
    <row r="881" spans="2:31" ht="23.1" customHeight="1" thickBot="1">
      <c r="B881" s="43"/>
      <c r="C881" s="428" t="s">
        <v>168</v>
      </c>
      <c r="D881" s="78" t="s">
        <v>17</v>
      </c>
      <c r="E881" s="78" t="s">
        <v>17</v>
      </c>
      <c r="F881" s="79" t="s">
        <v>169</v>
      </c>
      <c r="G881" s="100" t="s">
        <v>1277</v>
      </c>
      <c r="H881" s="78" t="s">
        <v>17</v>
      </c>
      <c r="J881" s="428"/>
      <c r="K881" s="84" t="s">
        <v>670</v>
      </c>
      <c r="L881" s="427"/>
      <c r="M881" s="84" t="s">
        <v>830</v>
      </c>
      <c r="N881" s="82" t="s">
        <v>683</v>
      </c>
      <c r="O881" s="427"/>
      <c r="R881" s="43"/>
      <c r="S881" s="428"/>
      <c r="T881" s="83" t="s">
        <v>1139</v>
      </c>
      <c r="U881" s="83" t="s">
        <v>1358</v>
      </c>
      <c r="V881" s="83" t="s">
        <v>1127</v>
      </c>
      <c r="W881" s="83" t="s">
        <v>1131</v>
      </c>
      <c r="X881" s="427"/>
      <c r="Z881" s="428"/>
      <c r="AA881" s="427"/>
      <c r="AB881" s="88" t="s">
        <v>1319</v>
      </c>
      <c r="AC881" s="90" t="s">
        <v>1364</v>
      </c>
      <c r="AD881" s="427"/>
      <c r="AE881" s="89" t="s">
        <v>598</v>
      </c>
    </row>
    <row r="882" spans="2:31" ht="23.1" customHeight="1" thickBot="1">
      <c r="B882" s="43"/>
      <c r="C882" s="428"/>
      <c r="D882" s="83" t="s">
        <v>1280</v>
      </c>
      <c r="E882" s="83" t="s">
        <v>1281</v>
      </c>
      <c r="F882" s="84" t="s">
        <v>1124</v>
      </c>
      <c r="G882" s="85" t="s">
        <v>1744</v>
      </c>
      <c r="H882" s="83" t="s">
        <v>1131</v>
      </c>
      <c r="J882" s="428"/>
      <c r="K882" s="89" t="s">
        <v>598</v>
      </c>
      <c r="L882" s="427"/>
      <c r="M882" s="89" t="s">
        <v>198</v>
      </c>
      <c r="N882" s="87" t="s">
        <v>461</v>
      </c>
      <c r="O882" s="427"/>
      <c r="R882" s="43"/>
      <c r="S882" s="428"/>
      <c r="T882" s="88" t="s">
        <v>247</v>
      </c>
      <c r="U882" s="88" t="s">
        <v>1117</v>
      </c>
      <c r="V882" s="88" t="s">
        <v>1117</v>
      </c>
      <c r="W882" s="88" t="s">
        <v>247</v>
      </c>
      <c r="X882" s="427"/>
      <c r="Z882" s="428" t="s">
        <v>168</v>
      </c>
      <c r="AA882" s="78" t="s">
        <v>97</v>
      </c>
      <c r="AB882" s="81" t="s">
        <v>102</v>
      </c>
      <c r="AC882" s="100" t="s">
        <v>658</v>
      </c>
      <c r="AD882" s="314" t="s">
        <v>97</v>
      </c>
      <c r="AE882" s="314" t="s">
        <v>97</v>
      </c>
    </row>
    <row r="883" spans="2:31" ht="23.1" customHeight="1" thickBot="1">
      <c r="B883" s="43"/>
      <c r="C883" s="428"/>
      <c r="D883" s="88" t="s">
        <v>163</v>
      </c>
      <c r="E883" s="88" t="s">
        <v>163</v>
      </c>
      <c r="F883" s="89" t="s">
        <v>176</v>
      </c>
      <c r="G883" s="90" t="s">
        <v>1248</v>
      </c>
      <c r="H883" s="88" t="s">
        <v>1025</v>
      </c>
      <c r="J883" s="428" t="s">
        <v>168</v>
      </c>
      <c r="K883" s="78" t="s">
        <v>97</v>
      </c>
      <c r="L883" s="78" t="s">
        <v>97</v>
      </c>
      <c r="M883" s="78" t="s">
        <v>97</v>
      </c>
      <c r="N883" s="78" t="s">
        <v>97</v>
      </c>
      <c r="O883" s="420" t="s">
        <v>990</v>
      </c>
      <c r="R883" s="43"/>
      <c r="S883" s="428" t="s">
        <v>168</v>
      </c>
      <c r="T883" s="81" t="s">
        <v>33</v>
      </c>
      <c r="U883" s="79" t="s">
        <v>169</v>
      </c>
      <c r="V883" s="296" t="s">
        <v>33</v>
      </c>
      <c r="W883" s="81" t="s">
        <v>33</v>
      </c>
      <c r="X883" s="79" t="s">
        <v>169</v>
      </c>
      <c r="Z883" s="428"/>
      <c r="AA883" s="83" t="s">
        <v>675</v>
      </c>
      <c r="AB883" s="86" t="s">
        <v>1366</v>
      </c>
      <c r="AC883" s="85" t="s">
        <v>1365</v>
      </c>
      <c r="AD883" s="313" t="s">
        <v>694</v>
      </c>
      <c r="AE883" s="313" t="s">
        <v>694</v>
      </c>
    </row>
    <row r="884" spans="2:31" ht="23.1" customHeight="1" thickBot="1">
      <c r="B884" s="43"/>
      <c r="C884" s="428" t="s">
        <v>180</v>
      </c>
      <c r="D884" s="78" t="s">
        <v>17</v>
      </c>
      <c r="E884" s="78" t="s">
        <v>17</v>
      </c>
      <c r="F884" s="79" t="s">
        <v>169</v>
      </c>
      <c r="G884" s="100" t="s">
        <v>202</v>
      </c>
      <c r="H884" s="78" t="s">
        <v>17</v>
      </c>
      <c r="J884" s="428"/>
      <c r="K884" s="83" t="s">
        <v>673</v>
      </c>
      <c r="L884" s="83" t="s">
        <v>674</v>
      </c>
      <c r="M884" s="83" t="s">
        <v>675</v>
      </c>
      <c r="N884" s="83" t="s">
        <v>676</v>
      </c>
      <c r="O884" s="421"/>
      <c r="R884" s="43"/>
      <c r="S884" s="428"/>
      <c r="T884" s="86" t="s">
        <v>1356</v>
      </c>
      <c r="U884" s="84" t="s">
        <v>1138</v>
      </c>
      <c r="V884" s="295" t="s">
        <v>1355</v>
      </c>
      <c r="W884" s="86" t="s">
        <v>1133</v>
      </c>
      <c r="X884" s="84" t="s">
        <v>1121</v>
      </c>
      <c r="Z884" s="428"/>
      <c r="AA884" s="88" t="s">
        <v>1319</v>
      </c>
      <c r="AB884" s="91" t="s">
        <v>1132</v>
      </c>
      <c r="AC884" s="90" t="s">
        <v>1364</v>
      </c>
      <c r="AD884" s="312" t="s">
        <v>179</v>
      </c>
      <c r="AE884" s="312" t="s">
        <v>179</v>
      </c>
    </row>
    <row r="885" spans="2:31" ht="23.1" customHeight="1" thickBot="1">
      <c r="B885" s="43"/>
      <c r="C885" s="428"/>
      <c r="D885" s="83" t="s">
        <v>1280</v>
      </c>
      <c r="E885" s="83" t="s">
        <v>1281</v>
      </c>
      <c r="F885" s="84" t="s">
        <v>1124</v>
      </c>
      <c r="G885" s="85" t="s">
        <v>1744</v>
      </c>
      <c r="H885" s="83" t="s">
        <v>1131</v>
      </c>
      <c r="J885" s="428"/>
      <c r="K885" s="88" t="s">
        <v>273</v>
      </c>
      <c r="L885" s="88" t="s">
        <v>273</v>
      </c>
      <c r="M885" s="88" t="s">
        <v>273</v>
      </c>
      <c r="N885" s="88" t="s">
        <v>273</v>
      </c>
      <c r="O885" s="422"/>
      <c r="R885" s="43"/>
      <c r="S885" s="428"/>
      <c r="T885" s="91" t="s">
        <v>625</v>
      </c>
      <c r="U885" s="89" t="s">
        <v>176</v>
      </c>
      <c r="V885" s="91" t="s">
        <v>625</v>
      </c>
      <c r="W885" s="91" t="s">
        <v>856</v>
      </c>
      <c r="X885" s="89" t="s">
        <v>176</v>
      </c>
      <c r="Z885" s="428" t="s">
        <v>180</v>
      </c>
      <c r="AA885" s="78" t="s">
        <v>97</v>
      </c>
      <c r="AB885" s="81" t="s">
        <v>102</v>
      </c>
      <c r="AC885" s="100" t="s">
        <v>658</v>
      </c>
      <c r="AD885" s="314" t="s">
        <v>97</v>
      </c>
      <c r="AE885" s="314" t="s">
        <v>97</v>
      </c>
    </row>
    <row r="886" spans="2:31" ht="23.1" customHeight="1" thickBot="1">
      <c r="B886" s="43"/>
      <c r="C886" s="428"/>
      <c r="D886" s="88" t="s">
        <v>163</v>
      </c>
      <c r="E886" s="88" t="s">
        <v>163</v>
      </c>
      <c r="F886" s="89" t="s">
        <v>176</v>
      </c>
      <c r="G886" s="90" t="s">
        <v>1249</v>
      </c>
      <c r="H886" s="88" t="s">
        <v>1279</v>
      </c>
      <c r="J886" s="428" t="s">
        <v>180</v>
      </c>
      <c r="K886" s="78" t="s">
        <v>97</v>
      </c>
      <c r="L886" s="78" t="s">
        <v>97</v>
      </c>
      <c r="M886" s="78" t="s">
        <v>97</v>
      </c>
      <c r="N886" s="78" t="s">
        <v>97</v>
      </c>
      <c r="O886" s="420" t="s">
        <v>990</v>
      </c>
      <c r="R886" s="43"/>
      <c r="S886" s="428" t="s">
        <v>180</v>
      </c>
      <c r="T886" s="81" t="s">
        <v>33</v>
      </c>
      <c r="U886" s="79" t="s">
        <v>169</v>
      </c>
      <c r="V886" s="296" t="s">
        <v>33</v>
      </c>
      <c r="W886" s="81" t="s">
        <v>33</v>
      </c>
      <c r="X886" s="79" t="s">
        <v>169</v>
      </c>
      <c r="Z886" s="428"/>
      <c r="AA886" s="83" t="s">
        <v>675</v>
      </c>
      <c r="AB886" s="86" t="s">
        <v>1366</v>
      </c>
      <c r="AC886" s="85" t="s">
        <v>1365</v>
      </c>
      <c r="AD886" s="313" t="s">
        <v>694</v>
      </c>
      <c r="AE886" s="313" t="s">
        <v>694</v>
      </c>
    </row>
    <row r="887" spans="2:31" ht="23.1" customHeight="1" thickBot="1">
      <c r="B887" s="43"/>
      <c r="C887" s="224" t="s">
        <v>185</v>
      </c>
      <c r="D887" s="221" t="s">
        <v>186</v>
      </c>
      <c r="E887" s="66" t="s">
        <v>186</v>
      </c>
      <c r="F887" s="225" t="s">
        <v>186</v>
      </c>
      <c r="G887" s="225" t="s">
        <v>186</v>
      </c>
      <c r="H887" s="225" t="s">
        <v>186</v>
      </c>
      <c r="J887" s="428"/>
      <c r="K887" s="83" t="s">
        <v>673</v>
      </c>
      <c r="L887" s="83" t="s">
        <v>674</v>
      </c>
      <c r="M887" s="83" t="s">
        <v>675</v>
      </c>
      <c r="N887" s="83" t="s">
        <v>676</v>
      </c>
      <c r="O887" s="421"/>
      <c r="R887" s="43"/>
      <c r="S887" s="428"/>
      <c r="T887" s="86" t="s">
        <v>1356</v>
      </c>
      <c r="U887" s="84" t="s">
        <v>1129</v>
      </c>
      <c r="V887" s="295" t="s">
        <v>1355</v>
      </c>
      <c r="W887" s="86" t="s">
        <v>1133</v>
      </c>
      <c r="X887" s="84" t="s">
        <v>1121</v>
      </c>
      <c r="Z887" s="428"/>
      <c r="AA887" s="88" t="s">
        <v>1319</v>
      </c>
      <c r="AB887" s="91" t="s">
        <v>1132</v>
      </c>
      <c r="AC887" s="90" t="s">
        <v>1364</v>
      </c>
      <c r="AD887" s="312" t="s">
        <v>179</v>
      </c>
      <c r="AE887" s="312" t="s">
        <v>179</v>
      </c>
    </row>
    <row r="888" spans="2:31" ht="23.1" customHeight="1" thickBot="1">
      <c r="B888" s="43"/>
      <c r="C888" s="428" t="s">
        <v>188</v>
      </c>
      <c r="D888" s="77" t="s">
        <v>28</v>
      </c>
      <c r="E888" s="78" t="s">
        <v>17</v>
      </c>
      <c r="F888" s="334"/>
      <c r="G888" s="78" t="s">
        <v>17</v>
      </c>
      <c r="H888" s="79" t="s">
        <v>169</v>
      </c>
      <c r="J888" s="428"/>
      <c r="K888" s="88" t="s">
        <v>273</v>
      </c>
      <c r="L888" s="88" t="s">
        <v>273</v>
      </c>
      <c r="M888" s="88" t="s">
        <v>273</v>
      </c>
      <c r="N888" s="88" t="s">
        <v>273</v>
      </c>
      <c r="O888" s="422"/>
      <c r="R888" s="43"/>
      <c r="S888" s="428"/>
      <c r="T888" s="91" t="s">
        <v>625</v>
      </c>
      <c r="U888" s="89" t="s">
        <v>176</v>
      </c>
      <c r="V888" s="91" t="s">
        <v>625</v>
      </c>
      <c r="W888" s="91" t="s">
        <v>856</v>
      </c>
      <c r="X888" s="89" t="s">
        <v>176</v>
      </c>
      <c r="Z888" s="224" t="s">
        <v>185</v>
      </c>
      <c r="AA888" s="225" t="s">
        <v>187</v>
      </c>
      <c r="AB888" s="221" t="s">
        <v>187</v>
      </c>
      <c r="AC888" s="224" t="s">
        <v>187</v>
      </c>
      <c r="AD888" s="221" t="s">
        <v>187</v>
      </c>
      <c r="AE888" s="221" t="s">
        <v>187</v>
      </c>
    </row>
    <row r="889" spans="2:31" s="44" customFormat="1" ht="23.1" customHeight="1" thickBot="1">
      <c r="B889" s="43"/>
      <c r="C889" s="428"/>
      <c r="D889" s="82" t="s">
        <v>1126</v>
      </c>
      <c r="E889" s="83" t="s">
        <v>1741</v>
      </c>
      <c r="F889" s="381" t="s">
        <v>2132</v>
      </c>
      <c r="G889" s="83" t="s">
        <v>1742</v>
      </c>
      <c r="H889" s="84" t="s">
        <v>1130</v>
      </c>
      <c r="I889" s="74"/>
      <c r="J889" s="224" t="s">
        <v>185</v>
      </c>
      <c r="K889" s="225" t="s">
        <v>187</v>
      </c>
      <c r="L889" s="221" t="s">
        <v>187</v>
      </c>
      <c r="M889" s="224" t="s">
        <v>187</v>
      </c>
      <c r="N889" s="221" t="s">
        <v>187</v>
      </c>
      <c r="O889" s="221" t="s">
        <v>187</v>
      </c>
      <c r="R889" s="43"/>
      <c r="S889" s="224" t="s">
        <v>185</v>
      </c>
      <c r="T889" s="225" t="s">
        <v>186</v>
      </c>
      <c r="U889" s="221" t="s">
        <v>186</v>
      </c>
      <c r="V889" s="225" t="s">
        <v>186</v>
      </c>
      <c r="W889" s="66" t="s">
        <v>186</v>
      </c>
      <c r="X889" s="221" t="s">
        <v>186</v>
      </c>
      <c r="Y889" s="74"/>
      <c r="Z889" s="428" t="s">
        <v>188</v>
      </c>
      <c r="AA889" s="78" t="s">
        <v>97</v>
      </c>
      <c r="AB889" s="79" t="s">
        <v>156</v>
      </c>
      <c r="AC889" s="420" t="s">
        <v>1670</v>
      </c>
      <c r="AD889" s="79" t="s">
        <v>156</v>
      </c>
      <c r="AE889" s="79" t="s">
        <v>156</v>
      </c>
    </row>
    <row r="890" spans="2:31" ht="23.1" customHeight="1" thickBot="1">
      <c r="B890" s="43"/>
      <c r="C890" s="428"/>
      <c r="D890" s="87" t="s">
        <v>1047</v>
      </c>
      <c r="E890" s="88" t="s">
        <v>247</v>
      </c>
      <c r="F890" s="335"/>
      <c r="G890" s="88" t="s">
        <v>247</v>
      </c>
      <c r="H890" s="89" t="s">
        <v>176</v>
      </c>
      <c r="J890" s="428" t="s">
        <v>188</v>
      </c>
      <c r="K890" s="100" t="s">
        <v>669</v>
      </c>
      <c r="L890" s="79" t="s">
        <v>156</v>
      </c>
      <c r="M890" s="427" t="s">
        <v>990</v>
      </c>
      <c r="N890" s="79" t="s">
        <v>156</v>
      </c>
      <c r="O890" s="100" t="s">
        <v>678</v>
      </c>
      <c r="R890" s="43"/>
      <c r="S890" s="428" t="s">
        <v>188</v>
      </c>
      <c r="T890" s="79" t="s">
        <v>169</v>
      </c>
      <c r="U890" s="81" t="s">
        <v>33</v>
      </c>
      <c r="V890" s="427" t="s">
        <v>892</v>
      </c>
      <c r="W890" s="79" t="s">
        <v>169</v>
      </c>
      <c r="X890" s="100" t="s">
        <v>189</v>
      </c>
      <c r="Z890" s="428"/>
      <c r="AA890" s="83" t="s">
        <v>674</v>
      </c>
      <c r="AB890" s="84" t="s">
        <v>1369</v>
      </c>
      <c r="AC890" s="421"/>
      <c r="AD890" s="84" t="s">
        <v>1357</v>
      </c>
      <c r="AE890" s="84" t="s">
        <v>1354</v>
      </c>
    </row>
    <row r="891" spans="2:31" ht="23.1" customHeight="1" thickBot="1">
      <c r="B891" s="43"/>
      <c r="C891" s="428" t="s">
        <v>200</v>
      </c>
      <c r="D891" s="79" t="s">
        <v>169</v>
      </c>
      <c r="E891" s="78" t="s">
        <v>17</v>
      </c>
      <c r="F891" s="334"/>
      <c r="G891" s="78" t="s">
        <v>17</v>
      </c>
      <c r="H891" s="79" t="s">
        <v>169</v>
      </c>
      <c r="J891" s="428"/>
      <c r="K891" s="101" t="s">
        <v>679</v>
      </c>
      <c r="L891" s="84" t="s">
        <v>829</v>
      </c>
      <c r="M891" s="427"/>
      <c r="N891" s="84" t="s">
        <v>680</v>
      </c>
      <c r="O891" s="85" t="s">
        <v>681</v>
      </c>
      <c r="R891" s="43"/>
      <c r="S891" s="428"/>
      <c r="T891" s="84" t="s">
        <v>1135</v>
      </c>
      <c r="U891" s="86" t="s">
        <v>1353</v>
      </c>
      <c r="V891" s="427"/>
      <c r="W891" s="84" t="s">
        <v>1124</v>
      </c>
      <c r="X891" s="85" t="s">
        <v>1351</v>
      </c>
      <c r="Z891" s="428"/>
      <c r="AA891" s="88" t="s">
        <v>179</v>
      </c>
      <c r="AB891" s="89" t="s">
        <v>666</v>
      </c>
      <c r="AC891" s="422"/>
      <c r="AD891" s="84" t="s">
        <v>1271</v>
      </c>
      <c r="AE891" s="89" t="s">
        <v>1271</v>
      </c>
    </row>
    <row r="892" spans="2:31" ht="23.1" customHeight="1" thickBot="1">
      <c r="B892" s="43"/>
      <c r="C892" s="428"/>
      <c r="D892" s="84" t="s">
        <v>1129</v>
      </c>
      <c r="E892" s="83" t="s">
        <v>1741</v>
      </c>
      <c r="F892" s="381" t="s">
        <v>2132</v>
      </c>
      <c r="G892" s="83" t="s">
        <v>1742</v>
      </c>
      <c r="H892" s="84" t="s">
        <v>1128</v>
      </c>
      <c r="J892" s="428"/>
      <c r="K892" s="102" t="s">
        <v>273</v>
      </c>
      <c r="L892" s="89" t="s">
        <v>198</v>
      </c>
      <c r="M892" s="427"/>
      <c r="N892" s="89" t="s">
        <v>198</v>
      </c>
      <c r="O892" s="90" t="s">
        <v>682</v>
      </c>
      <c r="R892" s="43"/>
      <c r="S892" s="428"/>
      <c r="T892" s="84" t="s">
        <v>1352</v>
      </c>
      <c r="U892" s="91" t="s">
        <v>625</v>
      </c>
      <c r="V892" s="427"/>
      <c r="W892" s="89" t="s">
        <v>176</v>
      </c>
      <c r="X892" s="90" t="s">
        <v>1307</v>
      </c>
      <c r="Z892" s="428" t="s">
        <v>200</v>
      </c>
      <c r="AA892" s="78" t="s">
        <v>97</v>
      </c>
      <c r="AB892" s="77" t="s">
        <v>104</v>
      </c>
      <c r="AC892" s="420" t="s">
        <v>1670</v>
      </c>
      <c r="AD892" s="79" t="s">
        <v>156</v>
      </c>
      <c r="AE892" s="79" t="s">
        <v>156</v>
      </c>
    </row>
    <row r="893" spans="2:31" ht="23.1" customHeight="1" thickBot="1">
      <c r="B893" s="43"/>
      <c r="C893" s="428"/>
      <c r="D893" s="89" t="s">
        <v>1029</v>
      </c>
      <c r="E893" s="88" t="s">
        <v>247</v>
      </c>
      <c r="F893" s="335"/>
      <c r="G893" s="88" t="s">
        <v>247</v>
      </c>
      <c r="H893" s="89" t="s">
        <v>176</v>
      </c>
      <c r="J893" s="428" t="s">
        <v>200</v>
      </c>
      <c r="K893" s="100" t="s">
        <v>669</v>
      </c>
      <c r="L893" s="79" t="s">
        <v>156</v>
      </c>
      <c r="M893" s="427" t="s">
        <v>990</v>
      </c>
      <c r="N893" s="79" t="s">
        <v>677</v>
      </c>
      <c r="O893" s="100" t="s">
        <v>678</v>
      </c>
      <c r="R893" s="43"/>
      <c r="S893" s="428" t="s">
        <v>200</v>
      </c>
      <c r="T893" s="79" t="s">
        <v>169</v>
      </c>
      <c r="U893" s="81" t="s">
        <v>33</v>
      </c>
      <c r="V893" s="427" t="s">
        <v>892</v>
      </c>
      <c r="W893" s="79" t="s">
        <v>169</v>
      </c>
      <c r="X893" s="100" t="s">
        <v>189</v>
      </c>
      <c r="Z893" s="428"/>
      <c r="AA893" s="83" t="s">
        <v>674</v>
      </c>
      <c r="AB893" s="82" t="s">
        <v>1368</v>
      </c>
      <c r="AC893" s="421"/>
      <c r="AD893" s="84" t="s">
        <v>1357</v>
      </c>
      <c r="AE893" s="84" t="s">
        <v>671</v>
      </c>
    </row>
    <row r="894" spans="2:31" ht="23.1" customHeight="1" thickBot="1">
      <c r="B894" s="43"/>
      <c r="C894" s="428" t="s">
        <v>201</v>
      </c>
      <c r="D894" s="79" t="s">
        <v>169</v>
      </c>
      <c r="E894" s="427" t="s">
        <v>892</v>
      </c>
      <c r="F894" s="334"/>
      <c r="G894" s="78" t="s">
        <v>17</v>
      </c>
      <c r="H894" s="427" t="s">
        <v>892</v>
      </c>
      <c r="J894" s="428"/>
      <c r="K894" s="101" t="s">
        <v>679</v>
      </c>
      <c r="L894" s="84" t="s">
        <v>671</v>
      </c>
      <c r="M894" s="427"/>
      <c r="N894" s="84" t="s">
        <v>831</v>
      </c>
      <c r="O894" s="85" t="s">
        <v>681</v>
      </c>
      <c r="R894" s="43"/>
      <c r="S894" s="428"/>
      <c r="T894" s="84" t="s">
        <v>1135</v>
      </c>
      <c r="U894" s="86" t="s">
        <v>1353</v>
      </c>
      <c r="V894" s="427"/>
      <c r="W894" s="84" t="s">
        <v>1124</v>
      </c>
      <c r="X894" s="85" t="s">
        <v>1351</v>
      </c>
      <c r="Z894" s="428"/>
      <c r="AA894" s="88" t="s">
        <v>179</v>
      </c>
      <c r="AB894" s="87" t="s">
        <v>461</v>
      </c>
      <c r="AC894" s="422"/>
      <c r="AD894" s="89" t="s">
        <v>1271</v>
      </c>
      <c r="AE894" s="89" t="s">
        <v>1271</v>
      </c>
    </row>
    <row r="895" spans="2:31" ht="23.1" customHeight="1" thickBot="1">
      <c r="B895" s="43"/>
      <c r="C895" s="428"/>
      <c r="D895" s="84" t="s">
        <v>1118</v>
      </c>
      <c r="E895" s="427"/>
      <c r="F895" s="381" t="s">
        <v>2135</v>
      </c>
      <c r="G895" s="83" t="s">
        <v>1123</v>
      </c>
      <c r="H895" s="427"/>
      <c r="J895" s="428"/>
      <c r="K895" s="102" t="s">
        <v>273</v>
      </c>
      <c r="L895" s="89" t="s">
        <v>198</v>
      </c>
      <c r="M895" s="427"/>
      <c r="N895" s="89" t="s">
        <v>598</v>
      </c>
      <c r="O895" s="90" t="s">
        <v>682</v>
      </c>
      <c r="R895" s="43"/>
      <c r="S895" s="428"/>
      <c r="T895" s="84" t="s">
        <v>1352</v>
      </c>
      <c r="U895" s="91" t="s">
        <v>625</v>
      </c>
      <c r="V895" s="427"/>
      <c r="W895" s="89" t="s">
        <v>176</v>
      </c>
      <c r="X895" s="90" t="s">
        <v>1307</v>
      </c>
      <c r="Z895" s="428" t="s">
        <v>201</v>
      </c>
      <c r="AA895" s="81" t="s">
        <v>102</v>
      </c>
      <c r="AB895" s="427" t="s">
        <v>990</v>
      </c>
      <c r="AC895" s="420" t="s">
        <v>1670</v>
      </c>
      <c r="AD895" s="427" t="s">
        <v>990</v>
      </c>
      <c r="AE895" s="427" t="s">
        <v>990</v>
      </c>
    </row>
    <row r="896" spans="2:31" ht="23.1" customHeight="1" thickBot="1">
      <c r="B896" s="43"/>
      <c r="C896" s="428"/>
      <c r="D896" s="84" t="s">
        <v>666</v>
      </c>
      <c r="E896" s="427"/>
      <c r="F896" s="335"/>
      <c r="G896" s="88" t="s">
        <v>1025</v>
      </c>
      <c r="H896" s="427"/>
      <c r="J896" s="428" t="s">
        <v>201</v>
      </c>
      <c r="K896" s="100" t="s">
        <v>672</v>
      </c>
      <c r="L896" s="427" t="s">
        <v>990</v>
      </c>
      <c r="M896" s="427" t="s">
        <v>990</v>
      </c>
      <c r="N896" s="79" t="s">
        <v>677</v>
      </c>
      <c r="O896" s="100" t="s">
        <v>684</v>
      </c>
      <c r="R896" s="43"/>
      <c r="S896" s="428" t="s">
        <v>201</v>
      </c>
      <c r="T896" s="124" t="s">
        <v>23</v>
      </c>
      <c r="U896" s="79" t="s">
        <v>169</v>
      </c>
      <c r="V896" s="427" t="s">
        <v>892</v>
      </c>
      <c r="W896" s="427" t="s">
        <v>892</v>
      </c>
      <c r="X896" s="100" t="s">
        <v>202</v>
      </c>
      <c r="Z896" s="428"/>
      <c r="AA896" s="86" t="s">
        <v>1367</v>
      </c>
      <c r="AB896" s="427"/>
      <c r="AC896" s="421"/>
      <c r="AD896" s="427"/>
      <c r="AE896" s="427"/>
    </row>
    <row r="897" spans="2:31" ht="23.1" customHeight="1" thickBot="1">
      <c r="B897" s="43"/>
      <c r="C897" s="428" t="s">
        <v>206</v>
      </c>
      <c r="D897" s="79" t="s">
        <v>169</v>
      </c>
      <c r="E897" s="427" t="s">
        <v>892</v>
      </c>
      <c r="F897" s="455" t="s">
        <v>2135</v>
      </c>
      <c r="G897" s="78" t="s">
        <v>17</v>
      </c>
      <c r="H897" s="427" t="s">
        <v>892</v>
      </c>
      <c r="J897" s="428"/>
      <c r="K897" s="101" t="s">
        <v>679</v>
      </c>
      <c r="L897" s="427"/>
      <c r="M897" s="427"/>
      <c r="N897" s="84" t="s">
        <v>831</v>
      </c>
      <c r="O897" s="85" t="s">
        <v>681</v>
      </c>
      <c r="R897" s="43"/>
      <c r="S897" s="428"/>
      <c r="T897" s="125" t="s">
        <v>1140</v>
      </c>
      <c r="U897" s="84" t="s">
        <v>1118</v>
      </c>
      <c r="V897" s="427"/>
      <c r="W897" s="427"/>
      <c r="X897" s="85" t="s">
        <v>1351</v>
      </c>
      <c r="Z897" s="428"/>
      <c r="AA897" s="91" t="s">
        <v>625</v>
      </c>
      <c r="AB897" s="427"/>
      <c r="AC897" s="422"/>
      <c r="AD897" s="427"/>
      <c r="AE897" s="427"/>
    </row>
    <row r="898" spans="2:31" ht="23.1" customHeight="1" thickBot="1">
      <c r="B898" s="43"/>
      <c r="C898" s="428"/>
      <c r="D898" s="84" t="s">
        <v>1118</v>
      </c>
      <c r="E898" s="427"/>
      <c r="F898" s="427"/>
      <c r="G898" s="83" t="s">
        <v>1123</v>
      </c>
      <c r="H898" s="427"/>
      <c r="J898" s="428"/>
      <c r="K898" s="102" t="s">
        <v>273</v>
      </c>
      <c r="L898" s="427"/>
      <c r="M898" s="427"/>
      <c r="N898" s="89" t="s">
        <v>598</v>
      </c>
      <c r="O898" s="90" t="s">
        <v>682</v>
      </c>
      <c r="R898" s="43"/>
      <c r="S898" s="428"/>
      <c r="T898" s="126" t="s">
        <v>153</v>
      </c>
      <c r="U898" s="84" t="s">
        <v>666</v>
      </c>
      <c r="V898" s="427"/>
      <c r="W898" s="427"/>
      <c r="X898" s="90" t="s">
        <v>1307</v>
      </c>
      <c r="Z898" s="428" t="s">
        <v>206</v>
      </c>
      <c r="AA898" s="81" t="s">
        <v>102</v>
      </c>
      <c r="AB898" s="427" t="s">
        <v>990</v>
      </c>
      <c r="AC898" s="420" t="s">
        <v>1670</v>
      </c>
      <c r="AD898" s="427" t="s">
        <v>990</v>
      </c>
      <c r="AE898" s="427" t="s">
        <v>990</v>
      </c>
    </row>
    <row r="899" spans="2:31" ht="23.1" customHeight="1" thickBot="1">
      <c r="B899" s="43"/>
      <c r="C899" s="428"/>
      <c r="D899" s="294" t="s">
        <v>666</v>
      </c>
      <c r="E899" s="427"/>
      <c r="F899" s="427"/>
      <c r="G899" s="88" t="s">
        <v>1279</v>
      </c>
      <c r="H899" s="427"/>
      <c r="J899" s="428" t="s">
        <v>206</v>
      </c>
      <c r="K899" s="100" t="s">
        <v>672</v>
      </c>
      <c r="L899" s="427" t="s">
        <v>990</v>
      </c>
      <c r="M899" s="427" t="s">
        <v>990</v>
      </c>
      <c r="N899" s="427" t="s">
        <v>990</v>
      </c>
      <c r="O899" s="100" t="s">
        <v>684</v>
      </c>
      <c r="R899" s="43"/>
      <c r="S899" s="428" t="s">
        <v>206</v>
      </c>
      <c r="T899" s="427" t="s">
        <v>892</v>
      </c>
      <c r="U899" s="79" t="s">
        <v>169</v>
      </c>
      <c r="V899" s="427" t="s">
        <v>892</v>
      </c>
      <c r="W899" s="427" t="s">
        <v>892</v>
      </c>
      <c r="X899" s="100" t="s">
        <v>202</v>
      </c>
      <c r="Z899" s="428"/>
      <c r="AA899" s="86" t="s">
        <v>1367</v>
      </c>
      <c r="AB899" s="427"/>
      <c r="AC899" s="421"/>
      <c r="AD899" s="427"/>
      <c r="AE899" s="427"/>
    </row>
    <row r="900" spans="2:31" ht="23.1" customHeight="1" thickBot="1">
      <c r="B900" s="43"/>
      <c r="C900" s="122"/>
      <c r="D900" s="122"/>
      <c r="E900" s="122"/>
      <c r="F900" s="122"/>
      <c r="G900" s="122"/>
      <c r="H900" s="122"/>
      <c r="J900" s="428"/>
      <c r="K900" s="101" t="s">
        <v>679</v>
      </c>
      <c r="L900" s="427"/>
      <c r="M900" s="427"/>
      <c r="N900" s="427"/>
      <c r="O900" s="85" t="s">
        <v>681</v>
      </c>
      <c r="R900" s="43"/>
      <c r="S900" s="428"/>
      <c r="T900" s="427"/>
      <c r="U900" s="84" t="s">
        <v>1118</v>
      </c>
      <c r="V900" s="427"/>
      <c r="W900" s="427"/>
      <c r="X900" s="85" t="s">
        <v>1351</v>
      </c>
      <c r="Z900" s="428"/>
      <c r="AA900" s="91" t="s">
        <v>625</v>
      </c>
      <c r="AB900" s="427"/>
      <c r="AC900" s="422"/>
      <c r="AD900" s="427"/>
      <c r="AE900" s="427"/>
    </row>
    <row r="901" spans="2:31" ht="23.1" customHeight="1" thickBot="1">
      <c r="B901" s="43"/>
      <c r="C901" s="122"/>
      <c r="D901" s="122"/>
      <c r="E901" s="122"/>
      <c r="F901" s="122"/>
      <c r="G901" s="122"/>
      <c r="H901" s="122"/>
      <c r="J901" s="428"/>
      <c r="K901" s="102" t="s">
        <v>273</v>
      </c>
      <c r="L901" s="427"/>
      <c r="M901" s="427"/>
      <c r="N901" s="427"/>
      <c r="O901" s="90" t="s">
        <v>682</v>
      </c>
      <c r="R901" s="43"/>
      <c r="S901" s="428"/>
      <c r="T901" s="427"/>
      <c r="U901" s="294" t="s">
        <v>666</v>
      </c>
      <c r="V901" s="427"/>
      <c r="W901" s="427"/>
      <c r="X901" s="90" t="s">
        <v>1307</v>
      </c>
      <c r="Z901" s="122"/>
      <c r="AA901" s="122"/>
      <c r="AB901" s="122"/>
      <c r="AC901" s="122"/>
      <c r="AD901" s="122"/>
      <c r="AE901" s="122"/>
    </row>
    <row r="902" spans="2:31" ht="23.1" customHeight="1" thickBot="1">
      <c r="B902" s="43"/>
      <c r="C902" s="416" t="str">
        <f>C871</f>
        <v>KOMİTE 5- SİNİR SİSTEMİ ve MİKOLOJİ</v>
      </c>
      <c r="D902" s="416"/>
      <c r="E902" s="416"/>
      <c r="F902" s="416"/>
      <c r="G902" s="416"/>
      <c r="H902" s="416"/>
      <c r="J902" s="122"/>
      <c r="K902" s="122"/>
      <c r="L902" s="122"/>
      <c r="M902" s="122"/>
      <c r="N902" s="122"/>
      <c r="O902" s="122"/>
      <c r="R902" s="43"/>
      <c r="S902" s="232"/>
      <c r="T902" s="104"/>
      <c r="U902" s="104"/>
      <c r="V902" s="104"/>
      <c r="W902" s="104"/>
      <c r="X902" s="104"/>
      <c r="Z902" s="122"/>
      <c r="AA902" s="122"/>
      <c r="AB902" s="122"/>
      <c r="AC902" s="122"/>
      <c r="AD902" s="122"/>
      <c r="AE902" s="122"/>
    </row>
    <row r="903" spans="2:31" ht="23.1" customHeight="1" thickBot="1">
      <c r="B903" s="42">
        <v>30</v>
      </c>
      <c r="C903" s="66"/>
      <c r="D903" s="232"/>
      <c r="E903" s="233">
        <f>E872+1</f>
        <v>3</v>
      </c>
      <c r="F903" s="234" t="s">
        <v>150</v>
      </c>
      <c r="G903" s="104"/>
      <c r="H903" s="67"/>
      <c r="J903" s="122"/>
      <c r="K903" s="122"/>
      <c r="L903" s="122"/>
      <c r="M903" s="122"/>
      <c r="N903" s="122"/>
      <c r="O903" s="122"/>
      <c r="R903" s="42">
        <v>30</v>
      </c>
      <c r="S903" s="232"/>
      <c r="T903" s="104"/>
      <c r="U903" s="104"/>
      <c r="V903" s="104"/>
      <c r="W903" s="104"/>
      <c r="X903" s="104"/>
      <c r="Z903" s="416" t="s">
        <v>651</v>
      </c>
      <c r="AA903" s="416"/>
      <c r="AB903" s="416"/>
      <c r="AC903" s="416"/>
      <c r="AD903" s="416"/>
      <c r="AE903" s="416"/>
    </row>
    <row r="904" spans="2:31" ht="23.1" customHeight="1" thickBot="1">
      <c r="B904" s="43"/>
      <c r="C904" s="105"/>
      <c r="D904" s="106"/>
      <c r="E904" s="106" t="str">
        <f>E873:H873</f>
        <v>Komite sorumluları:</v>
      </c>
      <c r="F904" s="106" t="str">
        <f>F873:H873</f>
        <v>Dr. Tuba Özdemir Sancı</v>
      </c>
      <c r="G904" s="106" t="str">
        <f>G873:H873</f>
        <v xml:space="preserve">Dr. Ayşegül Koç </v>
      </c>
      <c r="H904" s="107"/>
      <c r="I904" s="68"/>
      <c r="J904" s="416" t="s">
        <v>651</v>
      </c>
      <c r="K904" s="416"/>
      <c r="L904" s="416"/>
      <c r="M904" s="416"/>
      <c r="N904" s="416"/>
      <c r="O904" s="416"/>
      <c r="R904" s="43"/>
      <c r="S904" s="416" t="str">
        <f>S873</f>
        <v>KOMİTE 5- SİNİR SİSTEMİ ve MİKOLOJİ</v>
      </c>
      <c r="T904" s="416"/>
      <c r="U904" s="416"/>
      <c r="V904" s="416"/>
      <c r="W904" s="416"/>
      <c r="X904" s="416"/>
      <c r="Z904" s="66"/>
      <c r="AA904" s="232"/>
      <c r="AB904" s="233">
        <f>AB873+1</f>
        <v>3</v>
      </c>
      <c r="AC904" s="234" t="s">
        <v>150</v>
      </c>
      <c r="AD904" s="104"/>
      <c r="AE904" s="67"/>
    </row>
    <row r="905" spans="2:31" ht="23.1" customHeight="1" thickBot="1">
      <c r="B905" s="43"/>
      <c r="C905" s="72"/>
      <c r="D905" s="73">
        <f>7+D874</f>
        <v>46111</v>
      </c>
      <c r="E905" s="73">
        <f>7+E874</f>
        <v>46112</v>
      </c>
      <c r="F905" s="73">
        <f>7+F874</f>
        <v>46113</v>
      </c>
      <c r="G905" s="73">
        <f>7+G874</f>
        <v>46114</v>
      </c>
      <c r="H905" s="73">
        <f>7+H874</f>
        <v>46115</v>
      </c>
      <c r="I905" s="68"/>
      <c r="J905" s="66"/>
      <c r="K905" s="232"/>
      <c r="L905" s="233">
        <f>L874+1</f>
        <v>3</v>
      </c>
      <c r="M905" s="234" t="s">
        <v>150</v>
      </c>
      <c r="N905" s="104"/>
      <c r="O905" s="67"/>
      <c r="R905" s="43"/>
      <c r="S905" s="66"/>
      <c r="T905" s="232"/>
      <c r="U905" s="233">
        <f>U874+1</f>
        <v>2</v>
      </c>
      <c r="V905" s="234" t="s">
        <v>150</v>
      </c>
      <c r="W905" s="104"/>
      <c r="X905" s="67"/>
      <c r="Y905" s="68"/>
      <c r="Z905" s="105"/>
      <c r="AA905" s="106"/>
      <c r="AB905" s="70" t="s">
        <v>154</v>
      </c>
      <c r="AC905" s="70" t="s">
        <v>1132</v>
      </c>
      <c r="AD905" s="70" t="s">
        <v>1982</v>
      </c>
      <c r="AE905" s="107"/>
    </row>
    <row r="906" spans="2:31" ht="21" customHeight="1" thickBot="1">
      <c r="B906" s="43"/>
      <c r="C906" s="419" t="s">
        <v>155</v>
      </c>
      <c r="D906" s="79" t="s">
        <v>169</v>
      </c>
      <c r="E906" s="466" t="s">
        <v>935</v>
      </c>
      <c r="F906" s="427" t="s">
        <v>892</v>
      </c>
      <c r="G906" s="427" t="s">
        <v>892</v>
      </c>
      <c r="H906" s="100" t="s">
        <v>1284</v>
      </c>
      <c r="I906" s="65"/>
      <c r="J906" s="105"/>
      <c r="K906" s="106"/>
      <c r="L906" s="106" t="str">
        <f>L875:Q875</f>
        <v>Committee Chairman:</v>
      </c>
      <c r="M906" s="106" t="str">
        <f>M875:Q875</f>
        <v>Dr. Ceylan BAL</v>
      </c>
      <c r="N906" s="106" t="str">
        <f>N875:Q875</f>
        <v>Dr. Ayça BİLGİNOĞLU</v>
      </c>
      <c r="O906" s="107"/>
      <c r="P906" s="44"/>
      <c r="R906" s="43"/>
      <c r="S906" s="105"/>
      <c r="T906" s="106"/>
      <c r="U906" s="106" t="str">
        <f>U875:Y875</f>
        <v>Komite sorumluları:</v>
      </c>
      <c r="V906" s="106" t="str">
        <f>V875:Y875</f>
        <v>Dr. Ceylan BAL</v>
      </c>
      <c r="W906" s="106" t="str">
        <f>W875:Y875</f>
        <v>Dr. Ayça BİLGİNOĞLU</v>
      </c>
      <c r="X906" s="107"/>
      <c r="Y906" s="65"/>
      <c r="Z906" s="75"/>
      <c r="AA906" s="76" t="s">
        <v>1890</v>
      </c>
      <c r="AB906" s="76" t="s">
        <v>1891</v>
      </c>
      <c r="AC906" s="76" t="s">
        <v>1892</v>
      </c>
      <c r="AD906" s="76" t="s">
        <v>1893</v>
      </c>
      <c r="AE906" s="76" t="s">
        <v>1894</v>
      </c>
    </row>
    <row r="907" spans="2:31" s="45" customFormat="1" ht="23.1" customHeight="1" thickBot="1">
      <c r="B907" s="43"/>
      <c r="C907" s="419"/>
      <c r="D907" s="84" t="s">
        <v>1116</v>
      </c>
      <c r="E907" s="467"/>
      <c r="F907" s="427"/>
      <c r="G907" s="427"/>
      <c r="H907" s="101" t="s">
        <v>1118</v>
      </c>
      <c r="I907" s="74"/>
      <c r="J907" s="75"/>
      <c r="K907" s="76" t="e">
        <f>7+K876</f>
        <v>#REF!</v>
      </c>
      <c r="L907" s="76" t="e">
        <f>7+L876</f>
        <v>#REF!</v>
      </c>
      <c r="M907" s="76" t="e">
        <f>7+M876</f>
        <v>#REF!</v>
      </c>
      <c r="N907" s="76" t="e">
        <f>7+N876</f>
        <v>#REF!</v>
      </c>
      <c r="O907" s="76" t="e">
        <f>7+O876</f>
        <v>#REF!</v>
      </c>
      <c r="Q907" s="285"/>
      <c r="R907" s="43"/>
      <c r="S907" s="75"/>
      <c r="T907" s="73">
        <f>7+T876</f>
        <v>44648</v>
      </c>
      <c r="U907" s="73">
        <f>7+U876</f>
        <v>44649</v>
      </c>
      <c r="V907" s="73">
        <f>7+V876</f>
        <v>44650</v>
      </c>
      <c r="W907" s="73">
        <f>7+W876</f>
        <v>44651</v>
      </c>
      <c r="X907" s="73">
        <f>7+X876</f>
        <v>44652</v>
      </c>
      <c r="Y907" s="74"/>
      <c r="Z907" s="419" t="s">
        <v>155</v>
      </c>
      <c r="AA907" s="427" t="s">
        <v>990</v>
      </c>
      <c r="AB907" s="466" t="s">
        <v>1672</v>
      </c>
      <c r="AC907" s="78" t="s">
        <v>97</v>
      </c>
      <c r="AD907" s="100" t="s">
        <v>1283</v>
      </c>
      <c r="AE907" s="427" t="s">
        <v>990</v>
      </c>
    </row>
    <row r="908" spans="2:31" ht="23.1" customHeight="1" thickBot="1">
      <c r="B908" s="43"/>
      <c r="C908" s="419"/>
      <c r="D908" s="89" t="s">
        <v>176</v>
      </c>
      <c r="E908" s="467"/>
      <c r="F908" s="427"/>
      <c r="G908" s="427"/>
      <c r="H908" s="102" t="s">
        <v>1012</v>
      </c>
      <c r="J908" s="419" t="s">
        <v>155</v>
      </c>
      <c r="K908" s="124" t="s">
        <v>115</v>
      </c>
      <c r="L908" s="79" t="s">
        <v>156</v>
      </c>
      <c r="M908" s="77" t="s">
        <v>104</v>
      </c>
      <c r="N908" s="113" t="s">
        <v>236</v>
      </c>
      <c r="O908" s="115" t="s">
        <v>685</v>
      </c>
      <c r="Q908" s="286"/>
      <c r="R908" s="43"/>
      <c r="S908" s="419" t="s">
        <v>155</v>
      </c>
      <c r="T908" s="100" t="s">
        <v>669</v>
      </c>
      <c r="U908" s="427" t="s">
        <v>892</v>
      </c>
      <c r="V908" s="78" t="s">
        <v>17</v>
      </c>
      <c r="W908" s="427" t="s">
        <v>892</v>
      </c>
      <c r="X908" s="427" t="s">
        <v>892</v>
      </c>
      <c r="Z908" s="419"/>
      <c r="AA908" s="427"/>
      <c r="AB908" s="467"/>
      <c r="AC908" s="83" t="s">
        <v>1359</v>
      </c>
      <c r="AD908" s="101" t="s">
        <v>1340</v>
      </c>
      <c r="AE908" s="427"/>
    </row>
    <row r="909" spans="2:31" ht="23.1" customHeight="1" thickBot="1">
      <c r="B909" s="43"/>
      <c r="C909" s="428" t="s">
        <v>165</v>
      </c>
      <c r="D909" s="79" t="s">
        <v>169</v>
      </c>
      <c r="E909" s="466" t="s">
        <v>935</v>
      </c>
      <c r="F909" s="79" t="s">
        <v>169</v>
      </c>
      <c r="G909" s="427" t="s">
        <v>892</v>
      </c>
      <c r="H909" s="100" t="s">
        <v>1284</v>
      </c>
      <c r="J909" s="419"/>
      <c r="K909" s="125" t="s">
        <v>686</v>
      </c>
      <c r="L909" s="84" t="s">
        <v>698</v>
      </c>
      <c r="M909" s="82" t="s">
        <v>687</v>
      </c>
      <c r="N909" s="108" t="s">
        <v>793</v>
      </c>
      <c r="O909" s="116" t="s">
        <v>688</v>
      </c>
      <c r="Q909" s="287"/>
      <c r="R909" s="43"/>
      <c r="S909" s="419"/>
      <c r="T909" s="101" t="s">
        <v>1131</v>
      </c>
      <c r="U909" s="427"/>
      <c r="V909" s="83" t="s">
        <v>1350</v>
      </c>
      <c r="W909" s="427"/>
      <c r="X909" s="427"/>
      <c r="Z909" s="419"/>
      <c r="AA909" s="427"/>
      <c r="AB909" s="467"/>
      <c r="AC909" s="88" t="s">
        <v>1319</v>
      </c>
      <c r="AD909" s="102" t="s">
        <v>1333</v>
      </c>
      <c r="AE909" s="427"/>
    </row>
    <row r="910" spans="2:31" ht="23.1" customHeight="1" thickBot="1">
      <c r="B910" s="43"/>
      <c r="C910" s="428"/>
      <c r="D910" s="84" t="s">
        <v>1116</v>
      </c>
      <c r="E910" s="467"/>
      <c r="F910" s="84" t="s">
        <v>1114</v>
      </c>
      <c r="G910" s="427"/>
      <c r="H910" s="101" t="s">
        <v>1118</v>
      </c>
      <c r="J910" s="419"/>
      <c r="K910" s="126" t="s">
        <v>153</v>
      </c>
      <c r="L910" s="89" t="s">
        <v>598</v>
      </c>
      <c r="M910" s="87" t="s">
        <v>461</v>
      </c>
      <c r="N910" s="109" t="s">
        <v>689</v>
      </c>
      <c r="O910" s="117" t="s">
        <v>690</v>
      </c>
      <c r="R910" s="43"/>
      <c r="S910" s="419"/>
      <c r="T910" s="102" t="s">
        <v>1346</v>
      </c>
      <c r="U910" s="427"/>
      <c r="V910" s="88" t="s">
        <v>163</v>
      </c>
      <c r="W910" s="427"/>
      <c r="X910" s="427"/>
      <c r="Z910" s="428" t="s">
        <v>165</v>
      </c>
      <c r="AA910" s="427" t="s">
        <v>990</v>
      </c>
      <c r="AB910" s="466" t="s">
        <v>1672</v>
      </c>
      <c r="AC910" s="78" t="s">
        <v>97</v>
      </c>
      <c r="AD910" s="100" t="s">
        <v>1283</v>
      </c>
      <c r="AE910" s="427" t="s">
        <v>990</v>
      </c>
    </row>
    <row r="911" spans="2:31" ht="23.1" customHeight="1" thickBot="1">
      <c r="B911" s="43"/>
      <c r="C911" s="428"/>
      <c r="D911" s="89" t="s">
        <v>176</v>
      </c>
      <c r="E911" s="467"/>
      <c r="F911" s="89" t="s">
        <v>178</v>
      </c>
      <c r="G911" s="427"/>
      <c r="H911" s="102" t="s">
        <v>1012</v>
      </c>
      <c r="J911" s="428" t="s">
        <v>165</v>
      </c>
      <c r="K911" s="124" t="s">
        <v>115</v>
      </c>
      <c r="L911" s="79" t="s">
        <v>156</v>
      </c>
      <c r="M911" s="77" t="s">
        <v>158</v>
      </c>
      <c r="N911" s="113" t="s">
        <v>236</v>
      </c>
      <c r="O911" s="115" t="s">
        <v>685</v>
      </c>
      <c r="R911" s="43"/>
      <c r="S911" s="428" t="s">
        <v>165</v>
      </c>
      <c r="T911" s="100" t="s">
        <v>669</v>
      </c>
      <c r="U911" s="427" t="s">
        <v>892</v>
      </c>
      <c r="V911" s="78" t="s">
        <v>17</v>
      </c>
      <c r="W911" s="79" t="s">
        <v>169</v>
      </c>
      <c r="X911" s="427" t="s">
        <v>892</v>
      </c>
      <c r="Z911" s="428"/>
      <c r="AA911" s="427"/>
      <c r="AB911" s="467"/>
      <c r="AC911" s="83" t="s">
        <v>1359</v>
      </c>
      <c r="AD911" s="101" t="s">
        <v>1340</v>
      </c>
      <c r="AE911" s="427"/>
    </row>
    <row r="912" spans="2:31" ht="23.1" customHeight="1" thickBot="1">
      <c r="B912" s="43"/>
      <c r="C912" s="428" t="s">
        <v>168</v>
      </c>
      <c r="D912" s="78" t="s">
        <v>17</v>
      </c>
      <c r="E912" s="466" t="s">
        <v>935</v>
      </c>
      <c r="F912" s="79" t="s">
        <v>169</v>
      </c>
      <c r="G912" s="77" t="s">
        <v>28</v>
      </c>
      <c r="H912" s="100" t="s">
        <v>1283</v>
      </c>
      <c r="J912" s="428"/>
      <c r="K912" s="125" t="s">
        <v>686</v>
      </c>
      <c r="L912" s="84" t="s">
        <v>698</v>
      </c>
      <c r="M912" s="82" t="s">
        <v>691</v>
      </c>
      <c r="N912" s="108" t="s">
        <v>793</v>
      </c>
      <c r="O912" s="116" t="s">
        <v>688</v>
      </c>
      <c r="R912" s="43"/>
      <c r="S912" s="428"/>
      <c r="T912" s="101" t="s">
        <v>1131</v>
      </c>
      <c r="U912" s="427"/>
      <c r="V912" s="83" t="s">
        <v>1350</v>
      </c>
      <c r="W912" s="84" t="s">
        <v>1120</v>
      </c>
      <c r="X912" s="427"/>
      <c r="Z912" s="428"/>
      <c r="AA912" s="427"/>
      <c r="AB912" s="467"/>
      <c r="AC912" s="88" t="s">
        <v>1319</v>
      </c>
      <c r="AD912" s="102" t="s">
        <v>1333</v>
      </c>
      <c r="AE912" s="427"/>
    </row>
    <row r="913" spans="2:31" ht="23.1" customHeight="1" thickBot="1">
      <c r="B913" s="43"/>
      <c r="C913" s="428"/>
      <c r="D913" s="83" t="s">
        <v>1108</v>
      </c>
      <c r="E913" s="467"/>
      <c r="F913" s="84" t="s">
        <v>1746</v>
      </c>
      <c r="G913" s="82" t="s">
        <v>1109</v>
      </c>
      <c r="H913" s="101" t="s">
        <v>1118</v>
      </c>
      <c r="J913" s="428"/>
      <c r="K913" s="126" t="s">
        <v>153</v>
      </c>
      <c r="L913" s="89" t="s">
        <v>198</v>
      </c>
      <c r="M913" s="87" t="s">
        <v>461</v>
      </c>
      <c r="N913" s="109" t="s">
        <v>689</v>
      </c>
      <c r="O913" s="117" t="s">
        <v>690</v>
      </c>
      <c r="R913" s="43"/>
      <c r="S913" s="428"/>
      <c r="T913" s="102" t="s">
        <v>1346</v>
      </c>
      <c r="U913" s="427"/>
      <c r="V913" s="88" t="s">
        <v>163</v>
      </c>
      <c r="W913" s="89" t="s">
        <v>178</v>
      </c>
      <c r="X913" s="427"/>
      <c r="Z913" s="428" t="s">
        <v>168</v>
      </c>
      <c r="AA913" s="79" t="s">
        <v>156</v>
      </c>
      <c r="AB913" s="466" t="s">
        <v>1672</v>
      </c>
      <c r="AC913" s="139" t="s">
        <v>156</v>
      </c>
      <c r="AD913" s="100" t="s">
        <v>1284</v>
      </c>
      <c r="AE913" s="78" t="s">
        <v>97</v>
      </c>
    </row>
    <row r="914" spans="2:31" ht="23.1" customHeight="1" thickBot="1">
      <c r="B914" s="43"/>
      <c r="C914" s="428"/>
      <c r="D914" s="88" t="s">
        <v>163</v>
      </c>
      <c r="E914" s="467"/>
      <c r="F914" s="84" t="s">
        <v>178</v>
      </c>
      <c r="G914" s="87" t="s">
        <v>1047</v>
      </c>
      <c r="H914" s="102" t="s">
        <v>1012</v>
      </c>
      <c r="J914" s="428" t="s">
        <v>168</v>
      </c>
      <c r="K914" s="78" t="s">
        <v>97</v>
      </c>
      <c r="L914" s="78" t="s">
        <v>97</v>
      </c>
      <c r="M914" s="78" t="s">
        <v>97</v>
      </c>
      <c r="N914" s="113" t="s">
        <v>236</v>
      </c>
      <c r="O914" s="115" t="s">
        <v>692</v>
      </c>
      <c r="R914" s="43"/>
      <c r="S914" s="428" t="s">
        <v>168</v>
      </c>
      <c r="T914" s="100" t="s">
        <v>672</v>
      </c>
      <c r="U914" s="427" t="s">
        <v>892</v>
      </c>
      <c r="V914" s="79" t="s">
        <v>169</v>
      </c>
      <c r="W914" s="78" t="s">
        <v>17</v>
      </c>
      <c r="X914" s="79" t="s">
        <v>169</v>
      </c>
      <c r="Z914" s="428"/>
      <c r="AA914" s="84" t="s">
        <v>830</v>
      </c>
      <c r="AB914" s="467"/>
      <c r="AC914" s="140" t="s">
        <v>773</v>
      </c>
      <c r="AD914" s="101" t="s">
        <v>1340</v>
      </c>
      <c r="AE914" s="83" t="s">
        <v>708</v>
      </c>
    </row>
    <row r="915" spans="2:31" ht="23.1" customHeight="1" thickBot="1">
      <c r="B915" s="43"/>
      <c r="C915" s="428" t="s">
        <v>180</v>
      </c>
      <c r="D915" s="78" t="s">
        <v>17</v>
      </c>
      <c r="E915" s="466" t="s">
        <v>935</v>
      </c>
      <c r="F915" s="79" t="s">
        <v>169</v>
      </c>
      <c r="G915" s="77" t="s">
        <v>28</v>
      </c>
      <c r="H915" s="100" t="s">
        <v>1283</v>
      </c>
      <c r="J915" s="428"/>
      <c r="K915" s="83" t="s">
        <v>693</v>
      </c>
      <c r="L915" s="83" t="s">
        <v>694</v>
      </c>
      <c r="M915" s="83" t="s">
        <v>695</v>
      </c>
      <c r="N915" s="108" t="s">
        <v>793</v>
      </c>
      <c r="O915" s="116" t="s">
        <v>688</v>
      </c>
      <c r="R915" s="43"/>
      <c r="S915" s="428"/>
      <c r="T915" s="101" t="s">
        <v>1131</v>
      </c>
      <c r="U915" s="427"/>
      <c r="V915" s="84" t="s">
        <v>1116</v>
      </c>
      <c r="W915" s="83" t="s">
        <v>1348</v>
      </c>
      <c r="X915" s="84" t="s">
        <v>1114</v>
      </c>
      <c r="Z915" s="428"/>
      <c r="AA915" s="89" t="s">
        <v>1271</v>
      </c>
      <c r="AB915" s="467"/>
      <c r="AC915" s="123" t="s">
        <v>198</v>
      </c>
      <c r="AD915" s="102" t="s">
        <v>1333</v>
      </c>
      <c r="AE915" s="88" t="s">
        <v>179</v>
      </c>
    </row>
    <row r="916" spans="2:31" ht="23.1" customHeight="1" thickBot="1">
      <c r="B916" s="43"/>
      <c r="C916" s="428"/>
      <c r="D916" s="83" t="s">
        <v>1108</v>
      </c>
      <c r="E916" s="467"/>
      <c r="F916" s="84" t="s">
        <v>1746</v>
      </c>
      <c r="G916" s="82" t="s">
        <v>1109</v>
      </c>
      <c r="H916" s="101" t="s">
        <v>1118</v>
      </c>
      <c r="J916" s="428"/>
      <c r="K916" s="88" t="s">
        <v>179</v>
      </c>
      <c r="L916" s="88" t="s">
        <v>179</v>
      </c>
      <c r="M916" s="88" t="s">
        <v>179</v>
      </c>
      <c r="N916" s="109" t="s">
        <v>689</v>
      </c>
      <c r="O916" s="117" t="s">
        <v>690</v>
      </c>
      <c r="R916" s="43"/>
      <c r="S916" s="428"/>
      <c r="T916" s="102" t="s">
        <v>1346</v>
      </c>
      <c r="U916" s="427"/>
      <c r="V916" s="89" t="s">
        <v>176</v>
      </c>
      <c r="W916" s="88" t="s">
        <v>163</v>
      </c>
      <c r="X916" s="89" t="s">
        <v>176</v>
      </c>
      <c r="Z916" s="428" t="s">
        <v>180</v>
      </c>
      <c r="AA916" s="79" t="s">
        <v>156</v>
      </c>
      <c r="AB916" s="466" t="s">
        <v>1672</v>
      </c>
      <c r="AC916" s="79" t="s">
        <v>156</v>
      </c>
      <c r="AD916" s="100" t="s">
        <v>1284</v>
      </c>
      <c r="AE916" s="78" t="s">
        <v>97</v>
      </c>
    </row>
    <row r="917" spans="2:31" ht="23.1" customHeight="1" thickBot="1">
      <c r="B917" s="43"/>
      <c r="C917" s="428"/>
      <c r="D917" s="88" t="s">
        <v>163</v>
      </c>
      <c r="E917" s="467"/>
      <c r="F917" s="89" t="s">
        <v>178</v>
      </c>
      <c r="G917" s="87" t="s">
        <v>1047</v>
      </c>
      <c r="H917" s="102" t="s">
        <v>1012</v>
      </c>
      <c r="J917" s="428" t="s">
        <v>180</v>
      </c>
      <c r="K917" s="78" t="s">
        <v>97</v>
      </c>
      <c r="L917" s="78" t="s">
        <v>97</v>
      </c>
      <c r="M917" s="78" t="s">
        <v>97</v>
      </c>
      <c r="N917" s="113" t="s">
        <v>236</v>
      </c>
      <c r="O917" s="115" t="s">
        <v>692</v>
      </c>
      <c r="R917" s="43"/>
      <c r="S917" s="428" t="s">
        <v>180</v>
      </c>
      <c r="T917" s="100" t="s">
        <v>672</v>
      </c>
      <c r="U917" s="427" t="s">
        <v>892</v>
      </c>
      <c r="V917" s="79" t="s">
        <v>169</v>
      </c>
      <c r="W917" s="78" t="s">
        <v>17</v>
      </c>
      <c r="X917" s="79" t="s">
        <v>169</v>
      </c>
      <c r="Z917" s="428"/>
      <c r="AA917" s="84" t="s">
        <v>830</v>
      </c>
      <c r="AB917" s="467"/>
      <c r="AC917" s="84" t="s">
        <v>773</v>
      </c>
      <c r="AD917" s="101" t="s">
        <v>1340</v>
      </c>
      <c r="AE917" s="83" t="s">
        <v>708</v>
      </c>
    </row>
    <row r="918" spans="2:31" ht="23.1" customHeight="1" thickBot="1">
      <c r="B918" s="43"/>
      <c r="C918" s="224" t="s">
        <v>185</v>
      </c>
      <c r="D918" s="221" t="s">
        <v>186</v>
      </c>
      <c r="E918" s="66" t="s">
        <v>186</v>
      </c>
      <c r="F918" s="225" t="s">
        <v>186</v>
      </c>
      <c r="G918" s="225" t="s">
        <v>186</v>
      </c>
      <c r="H918" s="225" t="s">
        <v>186</v>
      </c>
      <c r="J918" s="428"/>
      <c r="K918" s="83" t="s">
        <v>693</v>
      </c>
      <c r="L918" s="83" t="s">
        <v>694</v>
      </c>
      <c r="M918" s="83" t="s">
        <v>696</v>
      </c>
      <c r="N918" s="108" t="s">
        <v>793</v>
      </c>
      <c r="O918" s="116" t="s">
        <v>688</v>
      </c>
      <c r="R918" s="43"/>
      <c r="S918" s="428"/>
      <c r="T918" s="101" t="s">
        <v>1131</v>
      </c>
      <c r="U918" s="427"/>
      <c r="V918" s="84" t="s">
        <v>1116</v>
      </c>
      <c r="W918" s="83" t="s">
        <v>1348</v>
      </c>
      <c r="X918" s="84" t="s">
        <v>1114</v>
      </c>
      <c r="Z918" s="428"/>
      <c r="AA918" s="89" t="s">
        <v>1271</v>
      </c>
      <c r="AB918" s="467"/>
      <c r="AC918" s="89" t="s">
        <v>198</v>
      </c>
      <c r="AD918" s="102" t="s">
        <v>1333</v>
      </c>
      <c r="AE918" s="88" t="s">
        <v>179</v>
      </c>
    </row>
    <row r="919" spans="2:31" ht="23.1" customHeight="1" thickBot="1">
      <c r="B919" s="43"/>
      <c r="C919" s="428" t="s">
        <v>188</v>
      </c>
      <c r="D919" s="79" t="s">
        <v>169</v>
      </c>
      <c r="E919" s="100" t="s">
        <v>189</v>
      </c>
      <c r="F919" s="455" t="s">
        <v>1255</v>
      </c>
      <c r="G919" s="78" t="s">
        <v>17</v>
      </c>
      <c r="H919" s="124" t="s">
        <v>23</v>
      </c>
      <c r="J919" s="428"/>
      <c r="K919" s="88" t="s">
        <v>179</v>
      </c>
      <c r="L919" s="88" t="s">
        <v>179</v>
      </c>
      <c r="M919" s="88" t="s">
        <v>179</v>
      </c>
      <c r="N919" s="109" t="s">
        <v>689</v>
      </c>
      <c r="O919" s="117" t="s">
        <v>690</v>
      </c>
      <c r="R919" s="43"/>
      <c r="S919" s="428"/>
      <c r="T919" s="102" t="s">
        <v>1346</v>
      </c>
      <c r="U919" s="427"/>
      <c r="V919" s="89" t="s">
        <v>176</v>
      </c>
      <c r="W919" s="88" t="s">
        <v>163</v>
      </c>
      <c r="X919" s="89" t="s">
        <v>176</v>
      </c>
      <c r="Z919" s="224" t="s">
        <v>185</v>
      </c>
      <c r="AA919" s="225" t="s">
        <v>187</v>
      </c>
      <c r="AB919" s="221" t="s">
        <v>187</v>
      </c>
      <c r="AC919" s="224" t="s">
        <v>187</v>
      </c>
      <c r="AD919" s="221" t="s">
        <v>187</v>
      </c>
      <c r="AE919" s="221" t="s">
        <v>187</v>
      </c>
    </row>
    <row r="920" spans="2:31" s="44" customFormat="1" ht="23.1" customHeight="1" thickBot="1">
      <c r="B920" s="43"/>
      <c r="C920" s="428"/>
      <c r="D920" s="84" t="s">
        <v>1120</v>
      </c>
      <c r="E920" s="85" t="s">
        <v>1122</v>
      </c>
      <c r="F920" s="427"/>
      <c r="G920" s="83" t="s">
        <v>292</v>
      </c>
      <c r="H920" s="125" t="s">
        <v>686</v>
      </c>
      <c r="I920" s="74"/>
      <c r="J920" s="224" t="s">
        <v>185</v>
      </c>
      <c r="K920" s="225" t="s">
        <v>187</v>
      </c>
      <c r="L920" s="221" t="s">
        <v>187</v>
      </c>
      <c r="M920" s="224" t="s">
        <v>187</v>
      </c>
      <c r="N920" s="221" t="s">
        <v>187</v>
      </c>
      <c r="O920" s="221" t="s">
        <v>187</v>
      </c>
      <c r="R920" s="43"/>
      <c r="S920" s="224" t="s">
        <v>185</v>
      </c>
      <c r="T920" s="221" t="s">
        <v>186</v>
      </c>
      <c r="U920" s="66" t="s">
        <v>186</v>
      </c>
      <c r="V920" s="225" t="s">
        <v>186</v>
      </c>
      <c r="W920" s="225" t="s">
        <v>186</v>
      </c>
      <c r="X920" s="221" t="s">
        <v>186</v>
      </c>
      <c r="Y920" s="74"/>
      <c r="Z920" s="428" t="s">
        <v>188</v>
      </c>
      <c r="AA920" s="314" t="s">
        <v>97</v>
      </c>
      <c r="AB920" s="78" t="s">
        <v>97</v>
      </c>
      <c r="AC920" s="334"/>
      <c r="AD920" s="79" t="s">
        <v>156</v>
      </c>
      <c r="AE920" s="100" t="s">
        <v>678</v>
      </c>
    </row>
    <row r="921" spans="2:31" ht="23.1" customHeight="1" thickBot="1">
      <c r="B921" s="43"/>
      <c r="C921" s="428"/>
      <c r="D921" s="89" t="s">
        <v>178</v>
      </c>
      <c r="E921" s="90" t="s">
        <v>2084</v>
      </c>
      <c r="F921" s="427"/>
      <c r="G921" s="88" t="s">
        <v>247</v>
      </c>
      <c r="H921" s="126" t="s">
        <v>1098</v>
      </c>
      <c r="J921" s="428" t="s">
        <v>188</v>
      </c>
      <c r="K921" s="79" t="s">
        <v>156</v>
      </c>
      <c r="L921" s="77" t="s">
        <v>104</v>
      </c>
      <c r="M921" s="427" t="s">
        <v>990</v>
      </c>
      <c r="N921" s="79" t="s">
        <v>156</v>
      </c>
      <c r="O921" s="113" t="s">
        <v>237</v>
      </c>
      <c r="R921" s="43"/>
      <c r="S921" s="428" t="s">
        <v>188</v>
      </c>
      <c r="T921" s="78" t="s">
        <v>17</v>
      </c>
      <c r="U921" s="78" t="s">
        <v>17</v>
      </c>
      <c r="V921" s="427" t="s">
        <v>892</v>
      </c>
      <c r="W921" s="100" t="s">
        <v>189</v>
      </c>
      <c r="X921" s="77" t="s">
        <v>28</v>
      </c>
      <c r="Z921" s="428"/>
      <c r="AA921" s="313" t="s">
        <v>696</v>
      </c>
      <c r="AB921" s="83" t="s">
        <v>661</v>
      </c>
      <c r="AC921" s="381" t="s">
        <v>2141</v>
      </c>
      <c r="AD921" s="84" t="s">
        <v>1343</v>
      </c>
      <c r="AE921" s="85" t="s">
        <v>1349</v>
      </c>
    </row>
    <row r="922" spans="2:31" ht="23.1" customHeight="1" thickBot="1">
      <c r="B922" s="43"/>
      <c r="C922" s="428" t="s">
        <v>200</v>
      </c>
      <c r="D922" s="79" t="s">
        <v>169</v>
      </c>
      <c r="E922" s="100" t="s">
        <v>189</v>
      </c>
      <c r="F922" s="455" t="s">
        <v>1255</v>
      </c>
      <c r="G922" s="78" t="s">
        <v>17</v>
      </c>
      <c r="H922" s="124" t="s">
        <v>23</v>
      </c>
      <c r="J922" s="428"/>
      <c r="K922" s="84" t="s">
        <v>832</v>
      </c>
      <c r="L922" s="82" t="s">
        <v>697</v>
      </c>
      <c r="M922" s="427"/>
      <c r="N922" s="84" t="s">
        <v>709</v>
      </c>
      <c r="O922" s="108" t="s">
        <v>793</v>
      </c>
      <c r="R922" s="43"/>
      <c r="S922" s="428"/>
      <c r="T922" s="83" t="s">
        <v>1105</v>
      </c>
      <c r="U922" s="83" t="s">
        <v>1341</v>
      </c>
      <c r="V922" s="427"/>
      <c r="W922" s="85" t="s">
        <v>1339</v>
      </c>
      <c r="X922" s="82" t="s">
        <v>1126</v>
      </c>
      <c r="Z922" s="428"/>
      <c r="AA922" s="312" t="s">
        <v>179</v>
      </c>
      <c r="AB922" s="312" t="s">
        <v>179</v>
      </c>
      <c r="AC922" s="382"/>
      <c r="AD922" s="89" t="s">
        <v>198</v>
      </c>
      <c r="AE922" s="90" t="s">
        <v>2083</v>
      </c>
    </row>
    <row r="923" spans="2:31" ht="23.1" customHeight="1" thickBot="1">
      <c r="B923" s="43"/>
      <c r="C923" s="428"/>
      <c r="D923" s="84" t="s">
        <v>1120</v>
      </c>
      <c r="E923" s="85" t="s">
        <v>1122</v>
      </c>
      <c r="F923" s="427"/>
      <c r="G923" s="83" t="s">
        <v>292</v>
      </c>
      <c r="H923" s="125" t="s">
        <v>686</v>
      </c>
      <c r="J923" s="428"/>
      <c r="K923" s="89" t="s">
        <v>598</v>
      </c>
      <c r="L923" s="87" t="s">
        <v>461</v>
      </c>
      <c r="M923" s="427"/>
      <c r="N923" s="89" t="s">
        <v>598</v>
      </c>
      <c r="O923" s="109" t="s">
        <v>689</v>
      </c>
      <c r="R923" s="43"/>
      <c r="S923" s="428"/>
      <c r="T923" s="88" t="s">
        <v>247</v>
      </c>
      <c r="U923" s="88" t="s">
        <v>163</v>
      </c>
      <c r="V923" s="427"/>
      <c r="W923" s="90" t="s">
        <v>1307</v>
      </c>
      <c r="X923" s="87" t="s">
        <v>1047</v>
      </c>
      <c r="Z923" s="428" t="s">
        <v>200</v>
      </c>
      <c r="AA923" s="314" t="s">
        <v>97</v>
      </c>
      <c r="AB923" s="78" t="s">
        <v>97</v>
      </c>
      <c r="AC923" s="334"/>
      <c r="AD923" s="79" t="s">
        <v>677</v>
      </c>
      <c r="AE923" s="100" t="s">
        <v>678</v>
      </c>
    </row>
    <row r="924" spans="2:31" ht="23.1" customHeight="1" thickBot="1">
      <c r="B924" s="43"/>
      <c r="C924" s="428"/>
      <c r="D924" s="89" t="s">
        <v>178</v>
      </c>
      <c r="E924" s="90" t="s">
        <v>2084</v>
      </c>
      <c r="F924" s="427"/>
      <c r="G924" s="88" t="s">
        <v>247</v>
      </c>
      <c r="H924" s="126" t="s">
        <v>1098</v>
      </c>
      <c r="J924" s="428" t="s">
        <v>200</v>
      </c>
      <c r="K924" s="79" t="s">
        <v>156</v>
      </c>
      <c r="L924" s="77" t="s">
        <v>104</v>
      </c>
      <c r="M924" s="427" t="s">
        <v>990</v>
      </c>
      <c r="N924" s="79" t="s">
        <v>156</v>
      </c>
      <c r="O924" s="113" t="s">
        <v>237</v>
      </c>
      <c r="R924" s="43"/>
      <c r="S924" s="428" t="s">
        <v>200</v>
      </c>
      <c r="T924" s="78" t="s">
        <v>17</v>
      </c>
      <c r="U924" s="78" t="s">
        <v>17</v>
      </c>
      <c r="V924" s="427" t="s">
        <v>892</v>
      </c>
      <c r="W924" s="100" t="s">
        <v>189</v>
      </c>
      <c r="X924" s="427" t="s">
        <v>892</v>
      </c>
      <c r="Z924" s="428"/>
      <c r="AA924" s="313" t="s">
        <v>696</v>
      </c>
      <c r="AB924" s="83" t="s">
        <v>661</v>
      </c>
      <c r="AC924" s="381" t="s">
        <v>2141</v>
      </c>
      <c r="AD924" s="84" t="s">
        <v>1343</v>
      </c>
      <c r="AE924" s="85" t="s">
        <v>1349</v>
      </c>
    </row>
    <row r="925" spans="2:31" ht="23.1" customHeight="1" thickBot="1">
      <c r="B925" s="43"/>
      <c r="C925" s="428" t="s">
        <v>201</v>
      </c>
      <c r="D925" s="78" t="s">
        <v>17</v>
      </c>
      <c r="E925" s="100" t="s">
        <v>202</v>
      </c>
      <c r="F925" s="455" t="s">
        <v>1255</v>
      </c>
      <c r="G925" s="427" t="s">
        <v>892</v>
      </c>
      <c r="H925" s="427" t="s">
        <v>892</v>
      </c>
      <c r="J925" s="428"/>
      <c r="K925" s="84" t="s">
        <v>832</v>
      </c>
      <c r="L925" s="82" t="s">
        <v>697</v>
      </c>
      <c r="M925" s="427"/>
      <c r="N925" s="84" t="s">
        <v>709</v>
      </c>
      <c r="O925" s="108" t="s">
        <v>793</v>
      </c>
      <c r="R925" s="43"/>
      <c r="S925" s="428"/>
      <c r="T925" s="83" t="s">
        <v>1105</v>
      </c>
      <c r="U925" s="83" t="s">
        <v>1341</v>
      </c>
      <c r="V925" s="427"/>
      <c r="W925" s="85" t="s">
        <v>1339</v>
      </c>
      <c r="X925" s="427"/>
      <c r="Z925" s="428"/>
      <c r="AA925" s="312" t="s">
        <v>179</v>
      </c>
      <c r="AB925" s="312" t="s">
        <v>179</v>
      </c>
      <c r="AC925" s="335"/>
      <c r="AD925" s="89" t="s">
        <v>598</v>
      </c>
      <c r="AE925" s="90" t="s">
        <v>2083</v>
      </c>
    </row>
    <row r="926" spans="2:31" ht="23.1" customHeight="1" thickBot="1">
      <c r="B926" s="43"/>
      <c r="C926" s="428"/>
      <c r="D926" s="83" t="s">
        <v>1115</v>
      </c>
      <c r="E926" s="85" t="s">
        <v>1122</v>
      </c>
      <c r="F926" s="427"/>
      <c r="G926" s="427"/>
      <c r="H926" s="427"/>
      <c r="J926" s="428"/>
      <c r="K926" s="89" t="s">
        <v>598</v>
      </c>
      <c r="L926" s="87" t="s">
        <v>461</v>
      </c>
      <c r="M926" s="427"/>
      <c r="N926" s="89" t="s">
        <v>598</v>
      </c>
      <c r="O926" s="109" t="s">
        <v>689</v>
      </c>
      <c r="R926" s="43"/>
      <c r="S926" s="428"/>
      <c r="T926" s="88" t="s">
        <v>247</v>
      </c>
      <c r="U926" s="88" t="s">
        <v>163</v>
      </c>
      <c r="V926" s="427"/>
      <c r="W926" s="90" t="s">
        <v>1307</v>
      </c>
      <c r="X926" s="427"/>
      <c r="Z926" s="428" t="s">
        <v>201</v>
      </c>
      <c r="AA926" s="427" t="s">
        <v>990</v>
      </c>
      <c r="AB926" s="124" t="s">
        <v>115</v>
      </c>
      <c r="AC926" s="334"/>
      <c r="AD926" s="84" t="s">
        <v>677</v>
      </c>
      <c r="AE926" s="100" t="s">
        <v>678</v>
      </c>
    </row>
    <row r="927" spans="2:31" ht="23.1" customHeight="1" thickBot="1">
      <c r="B927" s="43"/>
      <c r="C927" s="428"/>
      <c r="D927" s="88" t="s">
        <v>247</v>
      </c>
      <c r="E927" s="90" t="s">
        <v>2084</v>
      </c>
      <c r="F927" s="427"/>
      <c r="G927" s="427"/>
      <c r="H927" s="427"/>
      <c r="J927" s="428" t="s">
        <v>201</v>
      </c>
      <c r="K927" s="427" t="s">
        <v>990</v>
      </c>
      <c r="L927" s="427" t="s">
        <v>990</v>
      </c>
      <c r="M927" s="427" t="s">
        <v>990</v>
      </c>
      <c r="N927" s="78" t="s">
        <v>97</v>
      </c>
      <c r="O927" s="113" t="s">
        <v>237</v>
      </c>
      <c r="R927" s="43"/>
      <c r="S927" s="428" t="s">
        <v>201</v>
      </c>
      <c r="T927" s="427" t="s">
        <v>892</v>
      </c>
      <c r="U927" s="79" t="s">
        <v>169</v>
      </c>
      <c r="V927" s="427" t="s">
        <v>892</v>
      </c>
      <c r="W927" s="100" t="s">
        <v>202</v>
      </c>
      <c r="X927" s="427" t="s">
        <v>892</v>
      </c>
      <c r="Z927" s="428"/>
      <c r="AA927" s="427"/>
      <c r="AB927" s="125" t="s">
        <v>686</v>
      </c>
      <c r="AC927" s="381" t="s">
        <v>2139</v>
      </c>
      <c r="AD927" s="84" t="s">
        <v>831</v>
      </c>
      <c r="AE927" s="85" t="s">
        <v>1349</v>
      </c>
    </row>
    <row r="928" spans="2:31" ht="23.1" customHeight="1" thickBot="1">
      <c r="B928" s="43"/>
      <c r="C928" s="428" t="s">
        <v>206</v>
      </c>
      <c r="D928" s="78" t="s">
        <v>17</v>
      </c>
      <c r="E928" s="100" t="s">
        <v>202</v>
      </c>
      <c r="F928" s="455" t="s">
        <v>1255</v>
      </c>
      <c r="G928" s="427" t="s">
        <v>892</v>
      </c>
      <c r="H928" s="427" t="s">
        <v>892</v>
      </c>
      <c r="J928" s="428"/>
      <c r="K928" s="427"/>
      <c r="L928" s="427"/>
      <c r="M928" s="427"/>
      <c r="N928" s="83" t="s">
        <v>699</v>
      </c>
      <c r="O928" s="108" t="s">
        <v>793</v>
      </c>
      <c r="R928" s="43"/>
      <c r="S928" s="428"/>
      <c r="T928" s="427"/>
      <c r="U928" s="84" t="s">
        <v>1130</v>
      </c>
      <c r="V928" s="427"/>
      <c r="W928" s="85" t="s">
        <v>1339</v>
      </c>
      <c r="X928" s="427"/>
      <c r="Z928" s="428"/>
      <c r="AA928" s="427"/>
      <c r="AB928" s="126" t="s">
        <v>153</v>
      </c>
      <c r="AC928" s="335"/>
      <c r="AD928" s="89" t="s">
        <v>598</v>
      </c>
      <c r="AE928" s="90" t="s">
        <v>2083</v>
      </c>
    </row>
    <row r="929" spans="2:31" ht="23.1" customHeight="1" thickBot="1">
      <c r="B929" s="43"/>
      <c r="C929" s="428"/>
      <c r="D929" s="83" t="s">
        <v>1115</v>
      </c>
      <c r="E929" s="85" t="s">
        <v>1122</v>
      </c>
      <c r="F929" s="427"/>
      <c r="G929" s="427"/>
      <c r="H929" s="427"/>
      <c r="J929" s="428"/>
      <c r="K929" s="427"/>
      <c r="L929" s="427"/>
      <c r="M929" s="427"/>
      <c r="N929" s="88" t="s">
        <v>179</v>
      </c>
      <c r="O929" s="109" t="s">
        <v>689</v>
      </c>
      <c r="R929" s="43"/>
      <c r="S929" s="428"/>
      <c r="T929" s="427"/>
      <c r="U929" s="89" t="s">
        <v>176</v>
      </c>
      <c r="V929" s="427"/>
      <c r="W929" s="90" t="s">
        <v>1307</v>
      </c>
      <c r="X929" s="427"/>
      <c r="Z929" s="428" t="s">
        <v>206</v>
      </c>
      <c r="AA929" s="427" t="s">
        <v>990</v>
      </c>
      <c r="AB929" s="124" t="s">
        <v>115</v>
      </c>
      <c r="AC929" s="223"/>
      <c r="AD929" s="427" t="s">
        <v>990</v>
      </c>
      <c r="AE929" s="100" t="s">
        <v>678</v>
      </c>
    </row>
    <row r="930" spans="2:31" ht="23.1" customHeight="1" thickBot="1">
      <c r="B930" s="43"/>
      <c r="C930" s="428"/>
      <c r="D930" s="88" t="s">
        <v>247</v>
      </c>
      <c r="E930" s="90" t="s">
        <v>2084</v>
      </c>
      <c r="F930" s="427"/>
      <c r="G930" s="427"/>
      <c r="H930" s="427"/>
      <c r="J930" s="428" t="s">
        <v>206</v>
      </c>
      <c r="K930" s="427" t="s">
        <v>990</v>
      </c>
      <c r="L930" s="427" t="s">
        <v>990</v>
      </c>
      <c r="M930" s="427" t="s">
        <v>990</v>
      </c>
      <c r="N930" s="78" t="s">
        <v>97</v>
      </c>
      <c r="O930" s="113" t="s">
        <v>237</v>
      </c>
      <c r="R930" s="43"/>
      <c r="S930" s="428" t="s">
        <v>206</v>
      </c>
      <c r="T930" s="427" t="s">
        <v>892</v>
      </c>
      <c r="U930" s="79" t="s">
        <v>169</v>
      </c>
      <c r="V930" s="427" t="s">
        <v>892</v>
      </c>
      <c r="W930" s="100" t="s">
        <v>202</v>
      </c>
      <c r="X930" s="427" t="s">
        <v>892</v>
      </c>
      <c r="Z930" s="428"/>
      <c r="AA930" s="427"/>
      <c r="AB930" s="125" t="s">
        <v>686</v>
      </c>
      <c r="AC930" s="225" t="s">
        <v>2138</v>
      </c>
      <c r="AD930" s="427"/>
      <c r="AE930" s="85" t="s">
        <v>1349</v>
      </c>
    </row>
    <row r="931" spans="2:31" ht="23.1" customHeight="1" thickBot="1">
      <c r="B931" s="43"/>
      <c r="C931" s="153"/>
      <c r="D931" s="104"/>
      <c r="E931" s="104"/>
      <c r="F931" s="104"/>
      <c r="G931" s="104"/>
      <c r="H931" s="104"/>
      <c r="J931" s="428"/>
      <c r="K931" s="427"/>
      <c r="L931" s="427"/>
      <c r="M931" s="427"/>
      <c r="N931" s="83" t="s">
        <v>699</v>
      </c>
      <c r="O931" s="108" t="s">
        <v>793</v>
      </c>
      <c r="R931" s="43"/>
      <c r="S931" s="428"/>
      <c r="T931" s="427"/>
      <c r="U931" s="84" t="s">
        <v>1128</v>
      </c>
      <c r="V931" s="427"/>
      <c r="W931" s="85" t="s">
        <v>1339</v>
      </c>
      <c r="X931" s="427"/>
      <c r="Z931" s="428"/>
      <c r="AA931" s="427"/>
      <c r="AB931" s="126" t="s">
        <v>153</v>
      </c>
      <c r="AC931" s="307"/>
      <c r="AD931" s="427"/>
      <c r="AE931" s="90" t="s">
        <v>2083</v>
      </c>
    </row>
    <row r="932" spans="2:31" ht="23.1" customHeight="1" thickBot="1">
      <c r="B932" s="43"/>
      <c r="C932" s="153"/>
      <c r="D932" s="104"/>
      <c r="E932" s="104"/>
      <c r="F932" s="104"/>
      <c r="G932" s="104"/>
      <c r="H932" s="104"/>
      <c r="J932" s="428"/>
      <c r="K932" s="427"/>
      <c r="L932" s="427"/>
      <c r="M932" s="427"/>
      <c r="N932" s="88" t="s">
        <v>179</v>
      </c>
      <c r="O932" s="109" t="s">
        <v>689</v>
      </c>
      <c r="R932" s="43"/>
      <c r="S932" s="428"/>
      <c r="T932" s="427"/>
      <c r="U932" s="89" t="s">
        <v>176</v>
      </c>
      <c r="V932" s="427"/>
      <c r="W932" s="90" t="s">
        <v>1307</v>
      </c>
      <c r="X932" s="427"/>
      <c r="Z932" s="153"/>
      <c r="AA932" s="104"/>
      <c r="AB932" s="104"/>
      <c r="AC932" s="104"/>
      <c r="AD932" s="104"/>
      <c r="AE932" s="104"/>
    </row>
    <row r="933" spans="2:31" ht="23.1" customHeight="1" thickBot="1">
      <c r="B933" s="43"/>
      <c r="C933" s="416" t="str">
        <f>C902</f>
        <v>KOMİTE 5- SİNİR SİSTEMİ ve MİKOLOJİ</v>
      </c>
      <c r="D933" s="416"/>
      <c r="E933" s="416"/>
      <c r="F933" s="416"/>
      <c r="G933" s="416"/>
      <c r="H933" s="416"/>
      <c r="J933" s="153"/>
      <c r="K933" s="104"/>
      <c r="L933" s="104"/>
      <c r="M933" s="104"/>
      <c r="N933" s="104"/>
      <c r="O933" s="104"/>
      <c r="R933" s="43"/>
      <c r="S933" s="122"/>
      <c r="T933" s="122"/>
      <c r="U933" s="122"/>
      <c r="V933" s="122"/>
      <c r="W933" s="122"/>
      <c r="X933" s="122"/>
      <c r="Z933" s="153"/>
      <c r="AA933" s="104"/>
      <c r="AB933" s="104"/>
      <c r="AC933" s="104"/>
      <c r="AD933" s="104"/>
      <c r="AE933" s="104"/>
    </row>
    <row r="934" spans="2:31" ht="23.1" customHeight="1" thickBot="1">
      <c r="B934" s="42">
        <v>31</v>
      </c>
      <c r="C934" s="66"/>
      <c r="D934" s="232"/>
      <c r="E934" s="233">
        <f>E903+1</f>
        <v>4</v>
      </c>
      <c r="F934" s="234" t="s">
        <v>150</v>
      </c>
      <c r="G934" s="104"/>
      <c r="H934" s="67"/>
      <c r="J934" s="153"/>
      <c r="K934" s="104"/>
      <c r="L934" s="104"/>
      <c r="M934" s="104"/>
      <c r="N934" s="104"/>
      <c r="O934" s="104"/>
      <c r="R934" s="42">
        <v>31</v>
      </c>
      <c r="S934" s="122"/>
      <c r="T934" s="122"/>
      <c r="U934" s="122"/>
      <c r="V934" s="122"/>
      <c r="W934" s="122"/>
      <c r="X934" s="122"/>
      <c r="Z934" s="416" t="s">
        <v>651</v>
      </c>
      <c r="AA934" s="416"/>
      <c r="AB934" s="416"/>
      <c r="AC934" s="416"/>
      <c r="AD934" s="416"/>
      <c r="AE934" s="416"/>
    </row>
    <row r="935" spans="2:31" ht="23.1" customHeight="1" thickBot="1">
      <c r="B935" s="43"/>
      <c r="C935" s="105"/>
      <c r="D935" s="106"/>
      <c r="E935" s="106" t="str">
        <f>E904:H904</f>
        <v>Komite sorumluları:</v>
      </c>
      <c r="F935" s="106" t="str">
        <f>F904:H904</f>
        <v>Dr. Tuba Özdemir Sancı</v>
      </c>
      <c r="G935" s="106" t="str">
        <f>G904:H904</f>
        <v xml:space="preserve">Dr. Ayşegül Koç </v>
      </c>
      <c r="H935" s="107"/>
      <c r="I935" s="68"/>
      <c r="J935" s="416" t="s">
        <v>651</v>
      </c>
      <c r="K935" s="416"/>
      <c r="L935" s="416"/>
      <c r="M935" s="416"/>
      <c r="N935" s="416"/>
      <c r="O935" s="416"/>
      <c r="R935" s="43"/>
      <c r="S935" s="416" t="str">
        <f>S904</f>
        <v>KOMİTE 5- SİNİR SİSTEMİ ve MİKOLOJİ</v>
      </c>
      <c r="T935" s="416"/>
      <c r="U935" s="416"/>
      <c r="V935" s="416"/>
      <c r="W935" s="416"/>
      <c r="X935" s="416"/>
      <c r="Y935" s="68"/>
      <c r="Z935" s="66"/>
      <c r="AA935" s="232"/>
      <c r="AB935" s="233">
        <f>AB904+1</f>
        <v>4</v>
      </c>
      <c r="AC935" s="234" t="s">
        <v>150</v>
      </c>
      <c r="AD935" s="104"/>
      <c r="AE935" s="67"/>
    </row>
    <row r="936" spans="2:31" ht="23.1" customHeight="1" thickBot="1">
      <c r="B936" s="43"/>
      <c r="C936" s="72"/>
      <c r="D936" s="73">
        <f>7+D905</f>
        <v>46118</v>
      </c>
      <c r="E936" s="73">
        <f>7+E905</f>
        <v>46119</v>
      </c>
      <c r="F936" s="73">
        <f>7+F905</f>
        <v>46120</v>
      </c>
      <c r="G936" s="73">
        <f>7+G905</f>
        <v>46121</v>
      </c>
      <c r="H936" s="73">
        <f>7+H905</f>
        <v>46122</v>
      </c>
      <c r="I936" s="68"/>
      <c r="J936" s="66"/>
      <c r="K936" s="232"/>
      <c r="L936" s="233">
        <f>L905+1</f>
        <v>4</v>
      </c>
      <c r="M936" s="234" t="s">
        <v>150</v>
      </c>
      <c r="N936" s="104"/>
      <c r="O936" s="67"/>
      <c r="R936" s="43"/>
      <c r="S936" s="66"/>
      <c r="T936" s="232"/>
      <c r="U936" s="233">
        <f>U905+1</f>
        <v>3</v>
      </c>
      <c r="V936" s="234" t="s">
        <v>150</v>
      </c>
      <c r="W936" s="104"/>
      <c r="X936" s="67"/>
      <c r="Y936" s="68"/>
      <c r="Z936" s="105"/>
      <c r="AA936" s="106"/>
      <c r="AB936" s="70" t="s">
        <v>154</v>
      </c>
      <c r="AC936" s="70" t="s">
        <v>1132</v>
      </c>
      <c r="AD936" s="70" t="s">
        <v>1982</v>
      </c>
      <c r="AE936" s="107"/>
    </row>
    <row r="937" spans="2:31" ht="21" customHeight="1" thickBot="1">
      <c r="B937" s="43"/>
      <c r="C937" s="419" t="s">
        <v>155</v>
      </c>
      <c r="D937" s="427" t="s">
        <v>892</v>
      </c>
      <c r="E937" s="427" t="s">
        <v>892</v>
      </c>
      <c r="F937" s="427" t="s">
        <v>892</v>
      </c>
      <c r="G937" s="427" t="s">
        <v>892</v>
      </c>
      <c r="H937" s="427" t="s">
        <v>892</v>
      </c>
      <c r="I937" s="65"/>
      <c r="J937" s="105"/>
      <c r="K937" s="106"/>
      <c r="L937" s="106" t="str">
        <f>L906:Q906</f>
        <v>Committee Chairman:</v>
      </c>
      <c r="M937" s="106" t="str">
        <f>M906:Q906</f>
        <v>Dr. Ceylan BAL</v>
      </c>
      <c r="N937" s="106" t="str">
        <f>N906:Q906</f>
        <v>Dr. Ayça BİLGİNOĞLU</v>
      </c>
      <c r="O937" s="107"/>
      <c r="P937" s="44"/>
      <c r="R937" s="43"/>
      <c r="S937" s="105"/>
      <c r="T937" s="106"/>
      <c r="U937" s="106" t="str">
        <f>U906:Y906</f>
        <v>Komite sorumluları:</v>
      </c>
      <c r="V937" s="106" t="str">
        <f>V906:Y906</f>
        <v>Dr. Ceylan BAL</v>
      </c>
      <c r="W937" s="106" t="str">
        <f>W906:Y906</f>
        <v>Dr. Ayça BİLGİNOĞLU</v>
      </c>
      <c r="X937" s="107"/>
      <c r="Y937" s="65"/>
      <c r="Z937" s="75"/>
      <c r="AA937" s="76" t="s">
        <v>1895</v>
      </c>
      <c r="AB937" s="76" t="s">
        <v>1896</v>
      </c>
      <c r="AC937" s="76" t="s">
        <v>1897</v>
      </c>
      <c r="AD937" s="76" t="s">
        <v>1898</v>
      </c>
      <c r="AE937" s="76" t="s">
        <v>1899</v>
      </c>
    </row>
    <row r="938" spans="2:31" s="45" customFormat="1" ht="23.1" customHeight="1" thickBot="1">
      <c r="B938" s="43"/>
      <c r="C938" s="419"/>
      <c r="D938" s="427"/>
      <c r="E938" s="427"/>
      <c r="F938" s="427"/>
      <c r="G938" s="427"/>
      <c r="H938" s="427"/>
      <c r="I938" s="74"/>
      <c r="J938" s="75"/>
      <c r="K938" s="76" t="e">
        <f>7+K907</f>
        <v>#REF!</v>
      </c>
      <c r="L938" s="76" t="e">
        <f>7+L907</f>
        <v>#REF!</v>
      </c>
      <c r="M938" s="76" t="e">
        <f>7+M907</f>
        <v>#REF!</v>
      </c>
      <c r="N938" s="76" t="e">
        <f>7+N907</f>
        <v>#REF!</v>
      </c>
      <c r="O938" s="76" t="e">
        <f>7+O907</f>
        <v>#REF!</v>
      </c>
      <c r="R938" s="43"/>
      <c r="S938" s="72"/>
      <c r="T938" s="73">
        <f>7+T907</f>
        <v>44655</v>
      </c>
      <c r="U938" s="73">
        <f>7+U907</f>
        <v>44656</v>
      </c>
      <c r="V938" s="73">
        <f>7+V907</f>
        <v>44657</v>
      </c>
      <c r="W938" s="73">
        <f>7+W907</f>
        <v>44658</v>
      </c>
      <c r="X938" s="73">
        <f>7+X907</f>
        <v>44659</v>
      </c>
      <c r="Y938" s="74"/>
      <c r="Z938" s="419" t="s">
        <v>155</v>
      </c>
      <c r="AA938" s="427" t="s">
        <v>990</v>
      </c>
      <c r="AB938" s="427" t="s">
        <v>990</v>
      </c>
      <c r="AC938" s="420" t="s">
        <v>990</v>
      </c>
      <c r="AD938" s="427" t="s">
        <v>990</v>
      </c>
      <c r="AE938" s="115" t="s">
        <v>685</v>
      </c>
    </row>
    <row r="939" spans="2:31" ht="23.1" customHeight="1" thickBot="1">
      <c r="B939" s="43"/>
      <c r="C939" s="419"/>
      <c r="D939" s="427"/>
      <c r="E939" s="427"/>
      <c r="F939" s="427"/>
      <c r="G939" s="427"/>
      <c r="H939" s="427"/>
      <c r="J939" s="419" t="s">
        <v>155</v>
      </c>
      <c r="K939" s="427" t="s">
        <v>990</v>
      </c>
      <c r="L939" s="100" t="s">
        <v>191</v>
      </c>
      <c r="M939" s="77" t="s">
        <v>104</v>
      </c>
      <c r="N939" s="100" t="s">
        <v>700</v>
      </c>
      <c r="O939" s="427" t="s">
        <v>990</v>
      </c>
      <c r="R939" s="43"/>
      <c r="S939" s="419" t="s">
        <v>155</v>
      </c>
      <c r="T939" s="78" t="s">
        <v>17</v>
      </c>
      <c r="U939" s="78" t="s">
        <v>17</v>
      </c>
      <c r="V939" s="77" t="s">
        <v>28</v>
      </c>
      <c r="W939" s="78" t="s">
        <v>17</v>
      </c>
      <c r="X939" s="113" t="s">
        <v>414</v>
      </c>
      <c r="Z939" s="419"/>
      <c r="AA939" s="427"/>
      <c r="AB939" s="427"/>
      <c r="AC939" s="421"/>
      <c r="AD939" s="427"/>
      <c r="AE939" s="116" t="s">
        <v>661</v>
      </c>
    </row>
    <row r="940" spans="2:31" ht="23.1" customHeight="1" thickBot="1">
      <c r="B940" s="43"/>
      <c r="C940" s="428" t="s">
        <v>165</v>
      </c>
      <c r="D940" s="427" t="s">
        <v>892</v>
      </c>
      <c r="E940" s="427" t="s">
        <v>892</v>
      </c>
      <c r="F940" s="427" t="s">
        <v>892</v>
      </c>
      <c r="G940" s="427" t="s">
        <v>892</v>
      </c>
      <c r="H940" s="427" t="s">
        <v>892</v>
      </c>
      <c r="J940" s="419"/>
      <c r="K940" s="427"/>
      <c r="L940" s="101" t="s">
        <v>701</v>
      </c>
      <c r="M940" s="82" t="s">
        <v>702</v>
      </c>
      <c r="N940" s="155" t="s">
        <v>703</v>
      </c>
      <c r="O940" s="427"/>
      <c r="R940" s="43"/>
      <c r="S940" s="419"/>
      <c r="T940" s="83" t="s">
        <v>1336</v>
      </c>
      <c r="U940" s="83" t="s">
        <v>1282</v>
      </c>
      <c r="V940" s="82" t="s">
        <v>1110</v>
      </c>
      <c r="W940" s="83" t="s">
        <v>1115</v>
      </c>
      <c r="X940" s="108" t="s">
        <v>1330</v>
      </c>
      <c r="Z940" s="419"/>
      <c r="AA940" s="427"/>
      <c r="AB940" s="427"/>
      <c r="AC940" s="422"/>
      <c r="AD940" s="427"/>
      <c r="AE940" s="117" t="s">
        <v>1333</v>
      </c>
    </row>
    <row r="941" spans="2:31" ht="23.1" customHeight="1" thickBot="1">
      <c r="B941" s="43"/>
      <c r="C941" s="428"/>
      <c r="D941" s="427"/>
      <c r="E941" s="427"/>
      <c r="F941" s="427"/>
      <c r="G941" s="427"/>
      <c r="H941" s="427"/>
      <c r="J941" s="419"/>
      <c r="K941" s="427"/>
      <c r="L941" s="102" t="s">
        <v>690</v>
      </c>
      <c r="M941" s="87" t="s">
        <v>461</v>
      </c>
      <c r="N941" s="156" t="s">
        <v>884</v>
      </c>
      <c r="O941" s="427"/>
      <c r="R941" s="43"/>
      <c r="S941" s="419"/>
      <c r="T941" s="88" t="s">
        <v>163</v>
      </c>
      <c r="U941" s="88" t="s">
        <v>247</v>
      </c>
      <c r="V941" s="87" t="s">
        <v>1047</v>
      </c>
      <c r="W941" s="88" t="s">
        <v>247</v>
      </c>
      <c r="X941" s="109" t="s">
        <v>418</v>
      </c>
      <c r="Z941" s="428" t="s">
        <v>165</v>
      </c>
      <c r="AA941" s="427" t="s">
        <v>990</v>
      </c>
      <c r="AB941" s="427" t="s">
        <v>990</v>
      </c>
      <c r="AC941" s="420" t="s">
        <v>990</v>
      </c>
      <c r="AD941" s="427" t="s">
        <v>990</v>
      </c>
      <c r="AE941" s="115" t="s">
        <v>685</v>
      </c>
    </row>
    <row r="942" spans="2:31" ht="23.1" customHeight="1" thickBot="1">
      <c r="B942" s="43"/>
      <c r="C942" s="428"/>
      <c r="D942" s="427"/>
      <c r="E942" s="427"/>
      <c r="F942" s="427"/>
      <c r="G942" s="427"/>
      <c r="H942" s="427"/>
      <c r="J942" s="428" t="s">
        <v>165</v>
      </c>
      <c r="K942" s="77" t="s">
        <v>158</v>
      </c>
      <c r="L942" s="100" t="s">
        <v>191</v>
      </c>
      <c r="M942" s="77" t="s">
        <v>158</v>
      </c>
      <c r="N942" s="100" t="s">
        <v>700</v>
      </c>
      <c r="O942" s="427" t="s">
        <v>990</v>
      </c>
      <c r="R942" s="43"/>
      <c r="S942" s="428" t="s">
        <v>165</v>
      </c>
      <c r="T942" s="78" t="s">
        <v>17</v>
      </c>
      <c r="U942" s="78" t="s">
        <v>17</v>
      </c>
      <c r="V942" s="77" t="s">
        <v>28</v>
      </c>
      <c r="W942" s="78" t="s">
        <v>17</v>
      </c>
      <c r="X942" s="113" t="s">
        <v>414</v>
      </c>
      <c r="Z942" s="428"/>
      <c r="AA942" s="427"/>
      <c r="AB942" s="427"/>
      <c r="AC942" s="421"/>
      <c r="AD942" s="427"/>
      <c r="AE942" s="116" t="s">
        <v>661</v>
      </c>
    </row>
    <row r="943" spans="2:31" ht="23.1" customHeight="1" thickBot="1">
      <c r="B943" s="43"/>
      <c r="C943" s="428" t="s">
        <v>168</v>
      </c>
      <c r="D943" s="79" t="s">
        <v>169</v>
      </c>
      <c r="E943" s="293" t="s">
        <v>23</v>
      </c>
      <c r="F943" s="77" t="s">
        <v>28</v>
      </c>
      <c r="G943" s="293" t="s">
        <v>23</v>
      </c>
      <c r="H943" s="79" t="s">
        <v>169</v>
      </c>
      <c r="J943" s="428"/>
      <c r="K943" s="82" t="s">
        <v>704</v>
      </c>
      <c r="L943" s="101" t="s">
        <v>701</v>
      </c>
      <c r="M943" s="82" t="s">
        <v>702</v>
      </c>
      <c r="N943" s="157" t="s">
        <v>703</v>
      </c>
      <c r="O943" s="427"/>
      <c r="R943" s="43"/>
      <c r="S943" s="428"/>
      <c r="T943" s="83" t="s">
        <v>1336</v>
      </c>
      <c r="U943" s="83" t="s">
        <v>1282</v>
      </c>
      <c r="V943" s="82" t="s">
        <v>1106</v>
      </c>
      <c r="W943" s="83" t="s">
        <v>1115</v>
      </c>
      <c r="X943" s="108" t="s">
        <v>1330</v>
      </c>
      <c r="Z943" s="428"/>
      <c r="AA943" s="427"/>
      <c r="AB943" s="427"/>
      <c r="AC943" s="422"/>
      <c r="AD943" s="427"/>
      <c r="AE943" s="117" t="s">
        <v>1333</v>
      </c>
    </row>
    <row r="944" spans="2:31" ht="23.1" customHeight="1" thickBot="1">
      <c r="B944" s="43"/>
      <c r="C944" s="428"/>
      <c r="D944" s="84" t="s">
        <v>1112</v>
      </c>
      <c r="E944" s="292" t="s">
        <v>1099</v>
      </c>
      <c r="F944" s="82" t="s">
        <v>1110</v>
      </c>
      <c r="G944" s="292" t="s">
        <v>1099</v>
      </c>
      <c r="H944" s="84" t="s">
        <v>1747</v>
      </c>
      <c r="J944" s="428"/>
      <c r="K944" s="87" t="s">
        <v>461</v>
      </c>
      <c r="L944" s="102" t="s">
        <v>690</v>
      </c>
      <c r="M944" s="87" t="s">
        <v>461</v>
      </c>
      <c r="N944" s="156" t="s">
        <v>884</v>
      </c>
      <c r="O944" s="427"/>
      <c r="R944" s="43"/>
      <c r="S944" s="428"/>
      <c r="T944" s="88" t="s">
        <v>163</v>
      </c>
      <c r="U944" s="88" t="s">
        <v>247</v>
      </c>
      <c r="V944" s="87" t="s">
        <v>1047</v>
      </c>
      <c r="W944" s="88" t="s">
        <v>247</v>
      </c>
      <c r="X944" s="109" t="s">
        <v>418</v>
      </c>
      <c r="Z944" s="428" t="s">
        <v>168</v>
      </c>
      <c r="AA944" s="78" t="s">
        <v>97</v>
      </c>
      <c r="AB944" s="78" t="s">
        <v>97</v>
      </c>
      <c r="AC944" s="79" t="s">
        <v>156</v>
      </c>
      <c r="AD944" s="139" t="s">
        <v>156</v>
      </c>
      <c r="AE944" s="115" t="s">
        <v>685</v>
      </c>
    </row>
    <row r="945" spans="2:31" ht="23.1" customHeight="1" thickBot="1">
      <c r="B945" s="43"/>
      <c r="C945" s="428"/>
      <c r="D945" s="89" t="s">
        <v>178</v>
      </c>
      <c r="E945" s="291" t="s">
        <v>1098</v>
      </c>
      <c r="F945" s="87" t="s">
        <v>1047</v>
      </c>
      <c r="G945" s="291" t="s">
        <v>1098</v>
      </c>
      <c r="H945" s="89" t="s">
        <v>1029</v>
      </c>
      <c r="J945" s="428" t="s">
        <v>168</v>
      </c>
      <c r="K945" s="79" t="s">
        <v>156</v>
      </c>
      <c r="L945" s="100" t="s">
        <v>204</v>
      </c>
      <c r="M945" s="78" t="s">
        <v>97</v>
      </c>
      <c r="N945" s="100" t="s">
        <v>705</v>
      </c>
      <c r="O945" s="124" t="s">
        <v>115</v>
      </c>
      <c r="R945" s="43"/>
      <c r="S945" s="428" t="s">
        <v>168</v>
      </c>
      <c r="T945" s="124" t="s">
        <v>23</v>
      </c>
      <c r="U945" s="79" t="s">
        <v>169</v>
      </c>
      <c r="V945" s="78" t="s">
        <v>17</v>
      </c>
      <c r="W945" s="142" t="s">
        <v>169</v>
      </c>
      <c r="X945" s="113" t="s">
        <v>414</v>
      </c>
      <c r="Z945" s="428"/>
      <c r="AA945" s="83" t="s">
        <v>1338</v>
      </c>
      <c r="AB945" s="83" t="s">
        <v>699</v>
      </c>
      <c r="AC945" s="84" t="s">
        <v>1335</v>
      </c>
      <c r="AD945" s="140" t="s">
        <v>1337</v>
      </c>
      <c r="AE945" s="116" t="s">
        <v>661</v>
      </c>
    </row>
    <row r="946" spans="2:31" ht="23.1" customHeight="1" thickBot="1">
      <c r="B946" s="43"/>
      <c r="C946" s="428" t="s">
        <v>180</v>
      </c>
      <c r="D946" s="79" t="s">
        <v>169</v>
      </c>
      <c r="E946" s="293" t="s">
        <v>23</v>
      </c>
      <c r="F946" s="77" t="s">
        <v>28</v>
      </c>
      <c r="G946" s="293" t="s">
        <v>23</v>
      </c>
      <c r="H946" s="79" t="s">
        <v>169</v>
      </c>
      <c r="J946" s="428"/>
      <c r="K946" s="84" t="s">
        <v>706</v>
      </c>
      <c r="L946" s="101" t="s">
        <v>701</v>
      </c>
      <c r="M946" s="83" t="s">
        <v>707</v>
      </c>
      <c r="N946" s="157" t="s">
        <v>703</v>
      </c>
      <c r="O946" s="125" t="s">
        <v>153</v>
      </c>
      <c r="R946" s="43"/>
      <c r="S946" s="428"/>
      <c r="T946" s="125" t="s">
        <v>686</v>
      </c>
      <c r="U946" s="84" t="s">
        <v>1112</v>
      </c>
      <c r="V946" s="83" t="s">
        <v>1334</v>
      </c>
      <c r="W946" s="144" t="s">
        <v>1107</v>
      </c>
      <c r="X946" s="108" t="s">
        <v>1330</v>
      </c>
      <c r="Z946" s="428"/>
      <c r="AA946" s="88" t="s">
        <v>179</v>
      </c>
      <c r="AB946" s="88" t="s">
        <v>179</v>
      </c>
      <c r="AC946" s="89" t="s">
        <v>598</v>
      </c>
      <c r="AD946" s="123" t="s">
        <v>598</v>
      </c>
      <c r="AE946" s="117" t="s">
        <v>1333</v>
      </c>
    </row>
    <row r="947" spans="2:31" ht="23.1" customHeight="1" thickBot="1">
      <c r="B947" s="43"/>
      <c r="C947" s="428"/>
      <c r="D947" s="84" t="s">
        <v>1112</v>
      </c>
      <c r="E947" s="292" t="s">
        <v>1099</v>
      </c>
      <c r="F947" s="82" t="s">
        <v>1106</v>
      </c>
      <c r="G947" s="292" t="s">
        <v>1099</v>
      </c>
      <c r="H947" s="84" t="s">
        <v>1747</v>
      </c>
      <c r="J947" s="428"/>
      <c r="K947" s="89" t="s">
        <v>198</v>
      </c>
      <c r="L947" s="102" t="s">
        <v>690</v>
      </c>
      <c r="M947" s="88" t="s">
        <v>179</v>
      </c>
      <c r="N947" s="156" t="s">
        <v>884</v>
      </c>
      <c r="O947" s="126" t="s">
        <v>710</v>
      </c>
      <c r="R947" s="43"/>
      <c r="S947" s="428"/>
      <c r="T947" s="126" t="s">
        <v>1098</v>
      </c>
      <c r="U947" s="89" t="s">
        <v>176</v>
      </c>
      <c r="V947" s="88" t="s">
        <v>247</v>
      </c>
      <c r="W947" s="89" t="s">
        <v>176</v>
      </c>
      <c r="X947" s="109" t="s">
        <v>418</v>
      </c>
      <c r="Z947" s="428" t="s">
        <v>180</v>
      </c>
      <c r="AA947" s="78" t="s">
        <v>97</v>
      </c>
      <c r="AB947" s="78" t="s">
        <v>97</v>
      </c>
      <c r="AC947" s="79" t="s">
        <v>156</v>
      </c>
      <c r="AD947" s="139" t="s">
        <v>156</v>
      </c>
      <c r="AE947" s="115" t="s">
        <v>685</v>
      </c>
    </row>
    <row r="948" spans="2:31" ht="23.1" customHeight="1" thickBot="1">
      <c r="B948" s="43"/>
      <c r="C948" s="428"/>
      <c r="D948" s="89" t="s">
        <v>178</v>
      </c>
      <c r="E948" s="291" t="s">
        <v>1098</v>
      </c>
      <c r="F948" s="87" t="s">
        <v>1047</v>
      </c>
      <c r="G948" s="291" t="s">
        <v>1098</v>
      </c>
      <c r="H948" s="89" t="s">
        <v>1029</v>
      </c>
      <c r="J948" s="428" t="s">
        <v>180</v>
      </c>
      <c r="K948" s="79" t="s">
        <v>156</v>
      </c>
      <c r="L948" s="100" t="s">
        <v>204</v>
      </c>
      <c r="M948" s="78" t="s">
        <v>97</v>
      </c>
      <c r="N948" s="100" t="s">
        <v>705</v>
      </c>
      <c r="O948" s="124" t="s">
        <v>115</v>
      </c>
      <c r="R948" s="43"/>
      <c r="S948" s="428" t="s">
        <v>180</v>
      </c>
      <c r="T948" s="124" t="s">
        <v>23</v>
      </c>
      <c r="U948" s="79" t="s">
        <v>169</v>
      </c>
      <c r="V948" s="78" t="s">
        <v>17</v>
      </c>
      <c r="W948" s="79" t="s">
        <v>169</v>
      </c>
      <c r="X948" s="113" t="s">
        <v>414</v>
      </c>
      <c r="Z948" s="428"/>
      <c r="AA948" s="83" t="s">
        <v>1338</v>
      </c>
      <c r="AB948" s="83" t="s">
        <v>699</v>
      </c>
      <c r="AC948" s="84" t="s">
        <v>1335</v>
      </c>
      <c r="AD948" s="140" t="s">
        <v>1337</v>
      </c>
      <c r="AE948" s="116" t="s">
        <v>661</v>
      </c>
    </row>
    <row r="949" spans="2:31" ht="23.1" customHeight="1" thickBot="1">
      <c r="B949" s="43"/>
      <c r="C949" s="224" t="s">
        <v>185</v>
      </c>
      <c r="D949" s="221" t="s">
        <v>186</v>
      </c>
      <c r="E949" s="221" t="s">
        <v>186</v>
      </c>
      <c r="F949" s="221" t="s">
        <v>186</v>
      </c>
      <c r="G949" s="221" t="s">
        <v>186</v>
      </c>
      <c r="H949" s="221" t="s">
        <v>186</v>
      </c>
      <c r="J949" s="428"/>
      <c r="K949" s="84" t="s">
        <v>706</v>
      </c>
      <c r="L949" s="101" t="s">
        <v>701</v>
      </c>
      <c r="M949" s="83" t="s">
        <v>707</v>
      </c>
      <c r="N949" s="157" t="s">
        <v>703</v>
      </c>
      <c r="O949" s="125" t="s">
        <v>153</v>
      </c>
      <c r="R949" s="43"/>
      <c r="S949" s="428"/>
      <c r="T949" s="125" t="s">
        <v>686</v>
      </c>
      <c r="U949" s="84" t="s">
        <v>1112</v>
      </c>
      <c r="V949" s="83" t="s">
        <v>1334</v>
      </c>
      <c r="W949" s="84" t="s">
        <v>1107</v>
      </c>
      <c r="X949" s="108" t="s">
        <v>1330</v>
      </c>
      <c r="Z949" s="428"/>
      <c r="AA949" s="88" t="s">
        <v>179</v>
      </c>
      <c r="AB949" s="88" t="s">
        <v>179</v>
      </c>
      <c r="AC949" s="89" t="s">
        <v>198</v>
      </c>
      <c r="AD949" s="123" t="s">
        <v>598</v>
      </c>
      <c r="AE949" s="117" t="s">
        <v>1333</v>
      </c>
    </row>
    <row r="950" spans="2:31" ht="23.1" customHeight="1" thickBot="1">
      <c r="B950" s="43"/>
      <c r="C950" s="428" t="s">
        <v>188</v>
      </c>
      <c r="D950" s="78" t="s">
        <v>17</v>
      </c>
      <c r="E950" s="142" t="s">
        <v>169</v>
      </c>
      <c r="F950" s="455" t="s">
        <v>2132</v>
      </c>
      <c r="G950" s="77" t="s">
        <v>28</v>
      </c>
      <c r="H950" s="77" t="s">
        <v>28</v>
      </c>
      <c r="J950" s="428"/>
      <c r="K950" s="89" t="s">
        <v>198</v>
      </c>
      <c r="L950" s="102" t="s">
        <v>690</v>
      </c>
      <c r="M950" s="88" t="s">
        <v>179</v>
      </c>
      <c r="N950" s="156" t="s">
        <v>884</v>
      </c>
      <c r="O950" s="126" t="s">
        <v>710</v>
      </c>
      <c r="R950" s="43"/>
      <c r="S950" s="428"/>
      <c r="T950" s="126" t="s">
        <v>1098</v>
      </c>
      <c r="U950" s="89" t="s">
        <v>176</v>
      </c>
      <c r="V950" s="88" t="s">
        <v>247</v>
      </c>
      <c r="W950" s="89" t="s">
        <v>176</v>
      </c>
      <c r="X950" s="109" t="s">
        <v>418</v>
      </c>
      <c r="Z950" s="224" t="s">
        <v>185</v>
      </c>
      <c r="AA950" s="225" t="s">
        <v>187</v>
      </c>
      <c r="AB950" s="225" t="s">
        <v>187</v>
      </c>
      <c r="AC950" s="225" t="s">
        <v>187</v>
      </c>
      <c r="AD950" s="225" t="s">
        <v>187</v>
      </c>
      <c r="AE950" s="225" t="s">
        <v>187</v>
      </c>
    </row>
    <row r="951" spans="2:31" s="44" customFormat="1" ht="23.1" customHeight="1" thickBot="1">
      <c r="B951" s="43"/>
      <c r="C951" s="428"/>
      <c r="D951" s="83" t="s">
        <v>1105</v>
      </c>
      <c r="E951" s="144" t="s">
        <v>1107</v>
      </c>
      <c r="F951" s="427"/>
      <c r="G951" s="82" t="s">
        <v>1103</v>
      </c>
      <c r="H951" s="82" t="s">
        <v>1102</v>
      </c>
      <c r="I951" s="74"/>
      <c r="J951" s="224" t="s">
        <v>185</v>
      </c>
      <c r="K951" s="225" t="s">
        <v>187</v>
      </c>
      <c r="L951" s="221" t="s">
        <v>187</v>
      </c>
      <c r="M951" s="224" t="s">
        <v>187</v>
      </c>
      <c r="N951" s="221" t="s">
        <v>187</v>
      </c>
      <c r="O951" s="221" t="s">
        <v>187</v>
      </c>
      <c r="R951" s="43"/>
      <c r="S951" s="224" t="s">
        <v>185</v>
      </c>
      <c r="T951" s="225" t="s">
        <v>186</v>
      </c>
      <c r="U951" s="66" t="s">
        <v>186</v>
      </c>
      <c r="V951" s="225" t="s">
        <v>186</v>
      </c>
      <c r="W951" s="225" t="s">
        <v>186</v>
      </c>
      <c r="X951" s="221" t="s">
        <v>186</v>
      </c>
      <c r="Y951" s="74"/>
      <c r="Z951" s="428" t="s">
        <v>188</v>
      </c>
      <c r="AA951" s="77" t="s">
        <v>104</v>
      </c>
      <c r="AB951" s="309" t="s">
        <v>115</v>
      </c>
      <c r="AC951" s="420" t="s">
        <v>1670</v>
      </c>
      <c r="AD951" s="124" t="s">
        <v>115</v>
      </c>
      <c r="AE951" s="79" t="s">
        <v>156</v>
      </c>
    </row>
    <row r="952" spans="2:31" ht="23.1" customHeight="1" thickBot="1">
      <c r="B952" s="43"/>
      <c r="C952" s="428"/>
      <c r="D952" s="88" t="s">
        <v>1025</v>
      </c>
      <c r="E952" s="89" t="s">
        <v>178</v>
      </c>
      <c r="F952" s="427"/>
      <c r="G952" s="87" t="s">
        <v>1047</v>
      </c>
      <c r="H952" s="87" t="s">
        <v>1047</v>
      </c>
      <c r="J952" s="428" t="s">
        <v>188</v>
      </c>
      <c r="K952" s="78" t="s">
        <v>97</v>
      </c>
      <c r="L952" s="79" t="s">
        <v>156</v>
      </c>
      <c r="M952" s="427" t="s">
        <v>990</v>
      </c>
      <c r="N952" s="113" t="s">
        <v>236</v>
      </c>
      <c r="O952" s="113" t="s">
        <v>237</v>
      </c>
      <c r="R952" s="43"/>
      <c r="S952" s="428" t="s">
        <v>188</v>
      </c>
      <c r="T952" s="79" t="s">
        <v>169</v>
      </c>
      <c r="U952" s="77" t="s">
        <v>28</v>
      </c>
      <c r="V952" s="427" t="s">
        <v>892</v>
      </c>
      <c r="W952" s="100" t="s">
        <v>258</v>
      </c>
      <c r="X952" s="113" t="s">
        <v>413</v>
      </c>
      <c r="Z952" s="428"/>
      <c r="AA952" s="82" t="s">
        <v>1344</v>
      </c>
      <c r="AB952" s="311" t="s">
        <v>1332</v>
      </c>
      <c r="AC952" s="421"/>
      <c r="AD952" s="125" t="s">
        <v>1332</v>
      </c>
      <c r="AE952" s="84" t="s">
        <v>1331</v>
      </c>
    </row>
    <row r="953" spans="2:31" ht="23.1" customHeight="1" thickBot="1">
      <c r="B953" s="43"/>
      <c r="C953" s="428" t="s">
        <v>200</v>
      </c>
      <c r="D953" s="78" t="s">
        <v>17</v>
      </c>
      <c r="E953" s="79" t="s">
        <v>169</v>
      </c>
      <c r="F953" s="455" t="s">
        <v>2132</v>
      </c>
      <c r="G953" s="77" t="s">
        <v>28</v>
      </c>
      <c r="H953" s="124" t="s">
        <v>23</v>
      </c>
      <c r="J953" s="428"/>
      <c r="K953" s="83" t="s">
        <v>708</v>
      </c>
      <c r="L953" s="84" t="s">
        <v>833</v>
      </c>
      <c r="M953" s="427"/>
      <c r="N953" s="108" t="s">
        <v>794</v>
      </c>
      <c r="O953" s="108" t="s">
        <v>794</v>
      </c>
      <c r="R953" s="43"/>
      <c r="S953" s="428"/>
      <c r="T953" s="84" t="s">
        <v>1113</v>
      </c>
      <c r="U953" s="82" t="s">
        <v>1109</v>
      </c>
      <c r="V953" s="427"/>
      <c r="W953" s="101" t="s">
        <v>1118</v>
      </c>
      <c r="X953" s="108" t="s">
        <v>1330</v>
      </c>
      <c r="Z953" s="428"/>
      <c r="AA953" s="87" t="s">
        <v>461</v>
      </c>
      <c r="AB953" s="310" t="s">
        <v>153</v>
      </c>
      <c r="AC953" s="422"/>
      <c r="AD953" s="309" t="s">
        <v>153</v>
      </c>
      <c r="AE953" s="89" t="s">
        <v>1271</v>
      </c>
    </row>
    <row r="954" spans="2:31" ht="23.1" customHeight="1" thickBot="1">
      <c r="B954" s="43"/>
      <c r="C954" s="428"/>
      <c r="D954" s="83" t="s">
        <v>1105</v>
      </c>
      <c r="E954" s="84" t="s">
        <v>1107</v>
      </c>
      <c r="F954" s="427"/>
      <c r="G954" s="82" t="s">
        <v>1103</v>
      </c>
      <c r="H954" s="125" t="s">
        <v>1086</v>
      </c>
      <c r="J954" s="428"/>
      <c r="K954" s="88" t="s">
        <v>179</v>
      </c>
      <c r="L954" s="89" t="s">
        <v>198</v>
      </c>
      <c r="M954" s="427"/>
      <c r="N954" s="109" t="s">
        <v>689</v>
      </c>
      <c r="O954" s="109" t="s">
        <v>689</v>
      </c>
      <c r="R954" s="43"/>
      <c r="S954" s="428"/>
      <c r="T954" s="84" t="s">
        <v>178</v>
      </c>
      <c r="U954" s="87" t="s">
        <v>1047</v>
      </c>
      <c r="V954" s="427"/>
      <c r="W954" s="102" t="s">
        <v>1329</v>
      </c>
      <c r="X954" s="109" t="s">
        <v>418</v>
      </c>
      <c r="Z954" s="428" t="s">
        <v>200</v>
      </c>
      <c r="AA954" s="77" t="s">
        <v>104</v>
      </c>
      <c r="AB954" s="309" t="s">
        <v>115</v>
      </c>
      <c r="AC954" s="420" t="s">
        <v>1670</v>
      </c>
      <c r="AD954" s="124" t="s">
        <v>115</v>
      </c>
      <c r="AE954" s="79" t="s">
        <v>156</v>
      </c>
    </row>
    <row r="955" spans="2:31" ht="23.1" customHeight="1" thickBot="1">
      <c r="B955" s="43"/>
      <c r="C955" s="428"/>
      <c r="D955" s="88" t="s">
        <v>1025</v>
      </c>
      <c r="E955" s="89" t="s">
        <v>178</v>
      </c>
      <c r="F955" s="427"/>
      <c r="G955" s="87" t="s">
        <v>1047</v>
      </c>
      <c r="H955" s="126" t="s">
        <v>153</v>
      </c>
      <c r="J955" s="428" t="s">
        <v>200</v>
      </c>
      <c r="K955" s="78" t="s">
        <v>97</v>
      </c>
      <c r="L955" s="79" t="s">
        <v>156</v>
      </c>
      <c r="M955" s="427" t="s">
        <v>990</v>
      </c>
      <c r="N955" s="113" t="s">
        <v>236</v>
      </c>
      <c r="O955" s="113" t="s">
        <v>237</v>
      </c>
      <c r="R955" s="43"/>
      <c r="S955" s="428" t="s">
        <v>200</v>
      </c>
      <c r="T955" s="79" t="s">
        <v>169</v>
      </c>
      <c r="U955" s="77" t="s">
        <v>28</v>
      </c>
      <c r="V955" s="427" t="s">
        <v>892</v>
      </c>
      <c r="W955" s="100" t="s">
        <v>258</v>
      </c>
      <c r="X955" s="113" t="s">
        <v>413</v>
      </c>
      <c r="Z955" s="428"/>
      <c r="AA955" s="82" t="s">
        <v>1344</v>
      </c>
      <c r="AB955" s="309" t="s">
        <v>1332</v>
      </c>
      <c r="AC955" s="421"/>
      <c r="AD955" s="125" t="s">
        <v>1332</v>
      </c>
      <c r="AE955" s="84" t="s">
        <v>1331</v>
      </c>
    </row>
    <row r="956" spans="2:31" ht="23.1" customHeight="1" thickBot="1">
      <c r="B956" s="43"/>
      <c r="C956" s="428" t="s">
        <v>201</v>
      </c>
      <c r="D956" s="427" t="s">
        <v>892</v>
      </c>
      <c r="E956" s="427" t="s">
        <v>892</v>
      </c>
      <c r="F956" s="455" t="s">
        <v>2135</v>
      </c>
      <c r="G956" s="427" t="s">
        <v>892</v>
      </c>
      <c r="H956" s="124" t="s">
        <v>23</v>
      </c>
      <c r="J956" s="428"/>
      <c r="K956" s="83" t="s">
        <v>708</v>
      </c>
      <c r="L956" s="84" t="s">
        <v>833</v>
      </c>
      <c r="M956" s="427"/>
      <c r="N956" s="108" t="s">
        <v>794</v>
      </c>
      <c r="O956" s="108" t="s">
        <v>794</v>
      </c>
      <c r="R956" s="43"/>
      <c r="S956" s="428"/>
      <c r="T956" s="84" t="s">
        <v>1113</v>
      </c>
      <c r="U956" s="82" t="s">
        <v>1109</v>
      </c>
      <c r="V956" s="427"/>
      <c r="W956" s="101" t="s">
        <v>1118</v>
      </c>
      <c r="X956" s="108" t="s">
        <v>1330</v>
      </c>
      <c r="Z956" s="428"/>
      <c r="AA956" s="87" t="s">
        <v>461</v>
      </c>
      <c r="AB956" s="309" t="s">
        <v>153</v>
      </c>
      <c r="AC956" s="422"/>
      <c r="AD956" s="309" t="s">
        <v>153</v>
      </c>
      <c r="AE956" s="89" t="s">
        <v>1271</v>
      </c>
    </row>
    <row r="957" spans="2:31" ht="23.1" customHeight="1" thickBot="1">
      <c r="B957" s="43"/>
      <c r="C957" s="428"/>
      <c r="D957" s="427"/>
      <c r="E957" s="427"/>
      <c r="F957" s="427"/>
      <c r="G957" s="427"/>
      <c r="H957" s="125" t="s">
        <v>1086</v>
      </c>
      <c r="J957" s="428"/>
      <c r="K957" s="88" t="s">
        <v>179</v>
      </c>
      <c r="L957" s="89" t="s">
        <v>198</v>
      </c>
      <c r="M957" s="427"/>
      <c r="N957" s="109" t="s">
        <v>689</v>
      </c>
      <c r="O957" s="109" t="s">
        <v>689</v>
      </c>
      <c r="R957" s="43"/>
      <c r="S957" s="428"/>
      <c r="T957" s="89" t="s">
        <v>178</v>
      </c>
      <c r="U957" s="87" t="s">
        <v>1047</v>
      </c>
      <c r="V957" s="427"/>
      <c r="W957" s="102" t="s">
        <v>1329</v>
      </c>
      <c r="X957" s="109" t="s">
        <v>418</v>
      </c>
      <c r="Z957" s="428" t="s">
        <v>201</v>
      </c>
      <c r="AA957" s="79" t="s">
        <v>156</v>
      </c>
      <c r="AB957" s="77" t="s">
        <v>104</v>
      </c>
      <c r="AC957" s="420" t="s">
        <v>1670</v>
      </c>
      <c r="AD957" s="427" t="s">
        <v>990</v>
      </c>
      <c r="AE957" s="427" t="s">
        <v>990</v>
      </c>
    </row>
    <row r="958" spans="2:31" ht="23.1" customHeight="1" thickBot="1">
      <c r="B958" s="43"/>
      <c r="C958" s="428"/>
      <c r="D958" s="427"/>
      <c r="E958" s="427"/>
      <c r="F958" s="427"/>
      <c r="G958" s="427"/>
      <c r="H958" s="126" t="s">
        <v>153</v>
      </c>
      <c r="J958" s="428" t="s">
        <v>201</v>
      </c>
      <c r="K958" s="427" t="s">
        <v>990</v>
      </c>
      <c r="L958" s="427" t="s">
        <v>990</v>
      </c>
      <c r="M958" s="427" t="s">
        <v>990</v>
      </c>
      <c r="N958" s="113" t="s">
        <v>236</v>
      </c>
      <c r="O958" s="113" t="s">
        <v>237</v>
      </c>
      <c r="R958" s="43"/>
      <c r="S958" s="428" t="s">
        <v>201</v>
      </c>
      <c r="T958" s="427" t="s">
        <v>892</v>
      </c>
      <c r="U958" s="427" t="s">
        <v>892</v>
      </c>
      <c r="V958" s="427" t="s">
        <v>892</v>
      </c>
      <c r="W958" s="100" t="s">
        <v>267</v>
      </c>
      <c r="X958" s="113" t="s">
        <v>413</v>
      </c>
      <c r="Z958" s="428"/>
      <c r="AA958" s="84" t="s">
        <v>1754</v>
      </c>
      <c r="AB958" s="82" t="s">
        <v>1345</v>
      </c>
      <c r="AC958" s="421"/>
      <c r="AD958" s="427"/>
      <c r="AE958" s="427"/>
    </row>
    <row r="959" spans="2:31" ht="23.1" customHeight="1" thickBot="1">
      <c r="B959" s="43"/>
      <c r="C959" s="428" t="s">
        <v>206</v>
      </c>
      <c r="D959" s="427" t="s">
        <v>892</v>
      </c>
      <c r="E959" s="427" t="s">
        <v>892</v>
      </c>
      <c r="F959" s="455" t="s">
        <v>2136</v>
      </c>
      <c r="G959" s="427" t="s">
        <v>892</v>
      </c>
      <c r="H959" s="427" t="s">
        <v>892</v>
      </c>
      <c r="J959" s="428"/>
      <c r="K959" s="427"/>
      <c r="L959" s="427"/>
      <c r="M959" s="427"/>
      <c r="N959" s="108" t="s">
        <v>794</v>
      </c>
      <c r="O959" s="108" t="s">
        <v>794</v>
      </c>
      <c r="R959" s="43"/>
      <c r="S959" s="428"/>
      <c r="T959" s="427"/>
      <c r="U959" s="427"/>
      <c r="V959" s="427"/>
      <c r="W959" s="101" t="s">
        <v>1118</v>
      </c>
      <c r="X959" s="108" t="s">
        <v>1330</v>
      </c>
      <c r="Z959" s="428"/>
      <c r="AA959" s="89" t="s">
        <v>1271</v>
      </c>
      <c r="AB959" s="87" t="s">
        <v>461</v>
      </c>
      <c r="AC959" s="422"/>
      <c r="AD959" s="427"/>
      <c r="AE959" s="427"/>
    </row>
    <row r="960" spans="2:31" ht="23.1" customHeight="1" thickBot="1">
      <c r="B960" s="43"/>
      <c r="C960" s="428"/>
      <c r="D960" s="427"/>
      <c r="E960" s="427"/>
      <c r="F960" s="427"/>
      <c r="G960" s="427"/>
      <c r="H960" s="427"/>
      <c r="J960" s="428"/>
      <c r="K960" s="427"/>
      <c r="L960" s="427"/>
      <c r="M960" s="427"/>
      <c r="N960" s="109" t="s">
        <v>689</v>
      </c>
      <c r="O960" s="109" t="s">
        <v>689</v>
      </c>
      <c r="R960" s="43"/>
      <c r="S960" s="428"/>
      <c r="T960" s="427"/>
      <c r="U960" s="427"/>
      <c r="V960" s="427"/>
      <c r="W960" s="102" t="s">
        <v>1329</v>
      </c>
      <c r="X960" s="109" t="s">
        <v>418</v>
      </c>
      <c r="Z960" s="428" t="s">
        <v>206</v>
      </c>
      <c r="AA960" s="79" t="s">
        <v>156</v>
      </c>
      <c r="AB960" s="77" t="s">
        <v>158</v>
      </c>
      <c r="AC960" s="420" t="s">
        <v>1670</v>
      </c>
      <c r="AD960" s="427" t="s">
        <v>990</v>
      </c>
      <c r="AE960" s="427" t="s">
        <v>990</v>
      </c>
    </row>
    <row r="961" spans="2:31" ht="23.1" customHeight="1" thickBot="1">
      <c r="B961" s="43"/>
      <c r="C961" s="428"/>
      <c r="D961" s="427"/>
      <c r="E961" s="427"/>
      <c r="F961" s="427"/>
      <c r="G961" s="427"/>
      <c r="H961" s="427"/>
      <c r="J961" s="428" t="s">
        <v>206</v>
      </c>
      <c r="K961" s="427" t="s">
        <v>990</v>
      </c>
      <c r="L961" s="427" t="s">
        <v>990</v>
      </c>
      <c r="M961" s="427" t="s">
        <v>990</v>
      </c>
      <c r="N961" s="113" t="s">
        <v>236</v>
      </c>
      <c r="O961" s="113" t="s">
        <v>237</v>
      </c>
      <c r="R961" s="43"/>
      <c r="S961" s="428" t="s">
        <v>206</v>
      </c>
      <c r="T961" s="427" t="s">
        <v>892</v>
      </c>
      <c r="U961" s="427" t="s">
        <v>892</v>
      </c>
      <c r="V961" s="427" t="s">
        <v>892</v>
      </c>
      <c r="W961" s="100" t="s">
        <v>267</v>
      </c>
      <c r="X961" s="113" t="s">
        <v>413</v>
      </c>
      <c r="Z961" s="428"/>
      <c r="AA961" s="84" t="s">
        <v>1754</v>
      </c>
      <c r="AB961" s="82" t="s">
        <v>1342</v>
      </c>
      <c r="AC961" s="421"/>
      <c r="AD961" s="427"/>
      <c r="AE961" s="427"/>
    </row>
    <row r="962" spans="2:31" ht="23.1" customHeight="1" thickBot="1">
      <c r="B962" s="43"/>
      <c r="C962" s="232"/>
      <c r="D962" s="104"/>
      <c r="E962" s="104"/>
      <c r="F962" s="104"/>
      <c r="G962" s="104"/>
      <c r="H962" s="104"/>
      <c r="J962" s="428"/>
      <c r="K962" s="427"/>
      <c r="L962" s="427"/>
      <c r="M962" s="427"/>
      <c r="N962" s="108" t="s">
        <v>794</v>
      </c>
      <c r="O962" s="108" t="s">
        <v>794</v>
      </c>
      <c r="R962" s="43"/>
      <c r="S962" s="428"/>
      <c r="T962" s="427"/>
      <c r="U962" s="427"/>
      <c r="V962" s="427"/>
      <c r="W962" s="101" t="s">
        <v>1118</v>
      </c>
      <c r="X962" s="108" t="s">
        <v>1330</v>
      </c>
      <c r="Z962" s="428"/>
      <c r="AA962" s="89" t="s">
        <v>1271</v>
      </c>
      <c r="AB962" s="87" t="s">
        <v>461</v>
      </c>
      <c r="AC962" s="422"/>
      <c r="AD962" s="427"/>
      <c r="AE962" s="427"/>
    </row>
    <row r="963" spans="2:31" ht="23.1" customHeight="1" thickBot="1">
      <c r="B963" s="43"/>
      <c r="C963" s="232"/>
      <c r="D963" s="104"/>
      <c r="E963" s="104"/>
      <c r="F963" s="104"/>
      <c r="G963" s="104"/>
      <c r="H963" s="104"/>
      <c r="J963" s="428"/>
      <c r="K963" s="427"/>
      <c r="L963" s="427"/>
      <c r="M963" s="427"/>
      <c r="N963" s="109" t="s">
        <v>689</v>
      </c>
      <c r="O963" s="109" t="s">
        <v>689</v>
      </c>
      <c r="R963" s="43"/>
      <c r="S963" s="428"/>
      <c r="T963" s="427"/>
      <c r="U963" s="427"/>
      <c r="V963" s="427"/>
      <c r="W963" s="102" t="s">
        <v>1329</v>
      </c>
      <c r="X963" s="109" t="s">
        <v>418</v>
      </c>
      <c r="Z963" s="232"/>
      <c r="AA963" s="104"/>
      <c r="AB963" s="104"/>
      <c r="AC963" s="104"/>
      <c r="AD963" s="104"/>
      <c r="AE963" s="104"/>
    </row>
    <row r="964" spans="2:31" ht="23.1" customHeight="1" thickBot="1">
      <c r="B964" s="43"/>
      <c r="C964" s="416" t="str">
        <f>C933</f>
        <v>KOMİTE 5- SİNİR SİSTEMİ ve MİKOLOJİ</v>
      </c>
      <c r="D964" s="416"/>
      <c r="E964" s="416"/>
      <c r="F964" s="416"/>
      <c r="G964" s="416"/>
      <c r="H964" s="416"/>
      <c r="J964" s="232"/>
      <c r="K964" s="104"/>
      <c r="L964" s="104"/>
      <c r="M964" s="104"/>
      <c r="N964" s="104"/>
      <c r="O964" s="104"/>
      <c r="R964" s="43"/>
      <c r="S964" s="153"/>
      <c r="T964" s="104"/>
      <c r="U964" s="104"/>
      <c r="V964" s="104"/>
      <c r="W964" s="104"/>
      <c r="X964" s="104"/>
      <c r="Z964" s="232"/>
      <c r="AA964" s="104"/>
      <c r="AB964" s="104"/>
      <c r="AC964" s="104"/>
      <c r="AD964" s="104"/>
      <c r="AE964" s="104"/>
    </row>
    <row r="965" spans="2:31" ht="23.1" customHeight="1" thickBot="1">
      <c r="B965" s="42">
        <v>32</v>
      </c>
      <c r="C965" s="66"/>
      <c r="D965" s="232"/>
      <c r="E965" s="233">
        <f>E934+1</f>
        <v>5</v>
      </c>
      <c r="F965" s="234" t="s">
        <v>150</v>
      </c>
      <c r="G965" s="104"/>
      <c r="H965" s="67"/>
      <c r="J965" s="232"/>
      <c r="K965" s="104"/>
      <c r="L965" s="104"/>
      <c r="M965" s="104"/>
      <c r="N965" s="104"/>
      <c r="O965" s="104"/>
      <c r="R965" s="42">
        <v>32</v>
      </c>
      <c r="S965" s="153"/>
      <c r="T965" s="104"/>
      <c r="U965" s="104"/>
      <c r="V965" s="104"/>
      <c r="W965" s="104"/>
      <c r="X965" s="104"/>
      <c r="Z965" s="416" t="s">
        <v>651</v>
      </c>
      <c r="AA965" s="416"/>
      <c r="AB965" s="416"/>
      <c r="AC965" s="416"/>
      <c r="AD965" s="416"/>
      <c r="AE965" s="416"/>
    </row>
    <row r="966" spans="2:31" ht="23.1" customHeight="1" thickBot="1">
      <c r="B966" s="43"/>
      <c r="C966" s="105"/>
      <c r="D966" s="106"/>
      <c r="E966" s="106" t="str">
        <f>E935:H935</f>
        <v>Komite sorumluları:</v>
      </c>
      <c r="F966" s="106" t="str">
        <f>F935:H935</f>
        <v>Dr. Tuba Özdemir Sancı</v>
      </c>
      <c r="G966" s="106" t="str">
        <f>G935:H935</f>
        <v xml:space="preserve">Dr. Ayşegül Koç </v>
      </c>
      <c r="H966" s="107"/>
      <c r="I966" s="68"/>
      <c r="J966" s="416" t="s">
        <v>651</v>
      </c>
      <c r="K966" s="416"/>
      <c r="L966" s="416"/>
      <c r="M966" s="416"/>
      <c r="N966" s="416"/>
      <c r="O966" s="416"/>
      <c r="R966" s="43"/>
      <c r="S966" s="416" t="str">
        <f>S935</f>
        <v>KOMİTE 5- SİNİR SİSTEMİ ve MİKOLOJİ</v>
      </c>
      <c r="T966" s="416"/>
      <c r="U966" s="416"/>
      <c r="V966" s="416"/>
      <c r="W966" s="416"/>
      <c r="X966" s="416"/>
      <c r="Y966" s="68"/>
      <c r="Z966" s="66"/>
      <c r="AA966" s="232"/>
      <c r="AB966" s="233">
        <f>AB935+1</f>
        <v>5</v>
      </c>
      <c r="AC966" s="234" t="s">
        <v>150</v>
      </c>
      <c r="AD966" s="104"/>
      <c r="AE966" s="67"/>
    </row>
    <row r="967" spans="2:31" ht="23.1" customHeight="1" thickBot="1">
      <c r="B967" s="43"/>
      <c r="C967" s="72"/>
      <c r="D967" s="73">
        <f>7+D936</f>
        <v>46125</v>
      </c>
      <c r="E967" s="73">
        <f>7+E936</f>
        <v>46126</v>
      </c>
      <c r="F967" s="73">
        <f>7+F936</f>
        <v>46127</v>
      </c>
      <c r="G967" s="73">
        <f>7+G936</f>
        <v>46128</v>
      </c>
      <c r="H967" s="73">
        <f>7+H936</f>
        <v>46129</v>
      </c>
      <c r="I967" s="68"/>
      <c r="J967" s="66"/>
      <c r="K967" s="232"/>
      <c r="L967" s="233">
        <f>L936+1</f>
        <v>5</v>
      </c>
      <c r="M967" s="234" t="s">
        <v>150</v>
      </c>
      <c r="N967" s="104"/>
      <c r="O967" s="67"/>
      <c r="R967" s="43"/>
      <c r="S967" s="66"/>
      <c r="T967" s="232"/>
      <c r="U967" s="233">
        <f>U936+1</f>
        <v>4</v>
      </c>
      <c r="V967" s="234" t="s">
        <v>150</v>
      </c>
      <c r="W967" s="104"/>
      <c r="X967" s="67"/>
      <c r="Y967" s="68"/>
      <c r="Z967" s="105"/>
      <c r="AA967" s="106"/>
      <c r="AB967" s="70" t="s">
        <v>154</v>
      </c>
      <c r="AC967" s="70" t="s">
        <v>1132</v>
      </c>
      <c r="AD967" s="70" t="s">
        <v>1982</v>
      </c>
      <c r="AE967" s="107"/>
    </row>
    <row r="968" spans="2:31" ht="21" customHeight="1" thickBot="1">
      <c r="B968" s="43"/>
      <c r="C968" s="419" t="s">
        <v>155</v>
      </c>
      <c r="D968" s="423" t="s">
        <v>2116</v>
      </c>
      <c r="E968" s="427" t="s">
        <v>892</v>
      </c>
      <c r="F968" s="423" t="s">
        <v>2116</v>
      </c>
      <c r="G968" s="100" t="s">
        <v>258</v>
      </c>
      <c r="H968" s="480" t="s">
        <v>854</v>
      </c>
      <c r="I968" s="65"/>
      <c r="J968" s="105"/>
      <c r="K968" s="106"/>
      <c r="L968" s="106" t="str">
        <f>L937:Q937</f>
        <v>Committee Chairman:</v>
      </c>
      <c r="M968" s="106" t="str">
        <f>M937:Q937</f>
        <v>Dr. Ceylan BAL</v>
      </c>
      <c r="N968" s="106" t="str">
        <f>N937:Q937</f>
        <v>Dr. Ayça BİLGİNOĞLU</v>
      </c>
      <c r="O968" s="107"/>
      <c r="P968" s="44"/>
      <c r="R968" s="43"/>
      <c r="S968" s="105"/>
      <c r="T968" s="106"/>
      <c r="U968" s="106" t="str">
        <f>U937:Y937</f>
        <v>Komite sorumluları:</v>
      </c>
      <c r="V968" s="106" t="str">
        <f>V937:Y937</f>
        <v>Dr. Ceylan BAL</v>
      </c>
      <c r="W968" s="106" t="str">
        <f>W937:Y937</f>
        <v>Dr. Ayça BİLGİNOĞLU</v>
      </c>
      <c r="X968" s="107"/>
      <c r="Y968" s="65"/>
      <c r="Z968" s="75"/>
      <c r="AA968" s="76" t="s">
        <v>1900</v>
      </c>
      <c r="AB968" s="76" t="s">
        <v>1901</v>
      </c>
      <c r="AC968" s="76" t="s">
        <v>1902</v>
      </c>
      <c r="AD968" s="76" t="s">
        <v>1903</v>
      </c>
      <c r="AE968" s="76" t="s">
        <v>1904</v>
      </c>
    </row>
    <row r="969" spans="2:31" s="45" customFormat="1" ht="23.1" customHeight="1" thickBot="1">
      <c r="B969" s="43"/>
      <c r="C969" s="419"/>
      <c r="D969" s="424"/>
      <c r="E969" s="427"/>
      <c r="F969" s="424"/>
      <c r="G969" s="101" t="s">
        <v>1111</v>
      </c>
      <c r="H969" s="481"/>
      <c r="I969" s="74"/>
      <c r="J969" s="75"/>
      <c r="K969" s="76" t="e">
        <f>7+K938</f>
        <v>#REF!</v>
      </c>
      <c r="L969" s="76" t="e">
        <f>7+L938</f>
        <v>#REF!</v>
      </c>
      <c r="M969" s="76" t="e">
        <f>7+M938</f>
        <v>#REF!</v>
      </c>
      <c r="N969" s="76" t="e">
        <f>7+N938</f>
        <v>#REF!</v>
      </c>
      <c r="O969" s="76" t="e">
        <f>7+O938</f>
        <v>#REF!</v>
      </c>
      <c r="R969" s="43"/>
      <c r="S969" s="72"/>
      <c r="T969" s="73">
        <f>7+T938</f>
        <v>44662</v>
      </c>
      <c r="U969" s="73">
        <f>7+U938</f>
        <v>44663</v>
      </c>
      <c r="V969" s="73">
        <f>7+V938</f>
        <v>44664</v>
      </c>
      <c r="W969" s="73">
        <f>7+W938</f>
        <v>44665</v>
      </c>
      <c r="X969" s="73">
        <f>7+X938</f>
        <v>44666</v>
      </c>
      <c r="Y969" s="74"/>
      <c r="Z969" s="419" t="s">
        <v>155</v>
      </c>
      <c r="AA969" s="423" t="s">
        <v>2149</v>
      </c>
      <c r="AB969" s="113" t="s">
        <v>236</v>
      </c>
      <c r="AC969" s="423" t="s">
        <v>2149</v>
      </c>
      <c r="AD969" s="427" t="s">
        <v>990</v>
      </c>
      <c r="AE969" s="480" t="s">
        <v>1675</v>
      </c>
    </row>
    <row r="970" spans="2:31" ht="23.1" customHeight="1" thickBot="1">
      <c r="B970" s="43"/>
      <c r="C970" s="419"/>
      <c r="D970" s="425"/>
      <c r="E970" s="427"/>
      <c r="F970" s="425"/>
      <c r="G970" s="102" t="s">
        <v>1012</v>
      </c>
      <c r="H970" s="481"/>
      <c r="J970" s="419" t="s">
        <v>155</v>
      </c>
      <c r="K970" s="427" t="s">
        <v>990</v>
      </c>
      <c r="L970" s="427" t="s">
        <v>990</v>
      </c>
      <c r="M970" s="427" t="s">
        <v>990</v>
      </c>
      <c r="N970" s="427" t="s">
        <v>990</v>
      </c>
      <c r="O970" s="473"/>
      <c r="R970" s="43"/>
      <c r="S970" s="419" t="s">
        <v>155</v>
      </c>
      <c r="T970" s="427" t="s">
        <v>892</v>
      </c>
      <c r="U970" s="427" t="s">
        <v>892</v>
      </c>
      <c r="V970" s="427" t="s">
        <v>892</v>
      </c>
      <c r="W970" s="78" t="s">
        <v>17</v>
      </c>
      <c r="X970" s="427" t="s">
        <v>892</v>
      </c>
      <c r="Z970" s="419"/>
      <c r="AA970" s="424"/>
      <c r="AB970" s="108" t="s">
        <v>793</v>
      </c>
      <c r="AC970" s="424"/>
      <c r="AD970" s="427"/>
      <c r="AE970" s="481"/>
    </row>
    <row r="971" spans="2:31" ht="23.1" customHeight="1" thickBot="1">
      <c r="B971" s="43"/>
      <c r="C971" s="428" t="s">
        <v>165</v>
      </c>
      <c r="D971" s="426" t="s">
        <v>2126</v>
      </c>
      <c r="E971" s="427" t="s">
        <v>892</v>
      </c>
      <c r="F971" s="426" t="s">
        <v>2126</v>
      </c>
      <c r="G971" s="100" t="s">
        <v>258</v>
      </c>
      <c r="H971" s="481"/>
      <c r="J971" s="419"/>
      <c r="K971" s="427"/>
      <c r="L971" s="427"/>
      <c r="M971" s="427"/>
      <c r="N971" s="427"/>
      <c r="O971" s="473"/>
      <c r="R971" s="43"/>
      <c r="S971" s="419"/>
      <c r="T971" s="427"/>
      <c r="U971" s="427"/>
      <c r="V971" s="427"/>
      <c r="W971" s="83" t="s">
        <v>292</v>
      </c>
      <c r="X971" s="427"/>
      <c r="Z971" s="419"/>
      <c r="AA971" s="425"/>
      <c r="AB971" s="109" t="s">
        <v>1271</v>
      </c>
      <c r="AC971" s="425"/>
      <c r="AD971" s="427"/>
      <c r="AE971" s="481"/>
    </row>
    <row r="972" spans="2:31" ht="23.1" customHeight="1" thickBot="1">
      <c r="B972" s="43"/>
      <c r="C972" s="428"/>
      <c r="D972" s="424"/>
      <c r="E972" s="427"/>
      <c r="F972" s="424"/>
      <c r="G972" s="101" t="s">
        <v>1111</v>
      </c>
      <c r="H972" s="481"/>
      <c r="J972" s="419"/>
      <c r="K972" s="427"/>
      <c r="L972" s="427"/>
      <c r="M972" s="427"/>
      <c r="N972" s="427"/>
      <c r="O972" s="473"/>
      <c r="R972" s="43"/>
      <c r="S972" s="419"/>
      <c r="T972" s="427"/>
      <c r="U972" s="427"/>
      <c r="V972" s="427"/>
      <c r="W972" s="88" t="s">
        <v>247</v>
      </c>
      <c r="X972" s="427"/>
      <c r="Z972" s="428" t="s">
        <v>165</v>
      </c>
      <c r="AA972" s="426" t="s">
        <v>2153</v>
      </c>
      <c r="AB972" s="113" t="s">
        <v>236</v>
      </c>
      <c r="AC972" s="426" t="s">
        <v>2153</v>
      </c>
      <c r="AD972" s="77" t="s">
        <v>158</v>
      </c>
      <c r="AE972" s="481"/>
    </row>
    <row r="973" spans="2:31" ht="23.1" customHeight="1" thickBot="1">
      <c r="B973" s="43"/>
      <c r="C973" s="428"/>
      <c r="D973" s="425"/>
      <c r="E973" s="427"/>
      <c r="F973" s="425"/>
      <c r="G973" s="102" t="s">
        <v>1012</v>
      </c>
      <c r="H973" s="481"/>
      <c r="J973" s="428" t="s">
        <v>165</v>
      </c>
      <c r="K973" s="427" t="s">
        <v>990</v>
      </c>
      <c r="L973" s="427" t="s">
        <v>990</v>
      </c>
      <c r="M973" s="427" t="s">
        <v>990</v>
      </c>
      <c r="N973" s="442" t="s">
        <v>315</v>
      </c>
      <c r="O973" s="473"/>
      <c r="R973" s="43"/>
      <c r="S973" s="428" t="s">
        <v>165</v>
      </c>
      <c r="T973" s="427" t="s">
        <v>892</v>
      </c>
      <c r="U973" s="77" t="s">
        <v>28</v>
      </c>
      <c r="V973" s="427" t="s">
        <v>892</v>
      </c>
      <c r="W973" s="78" t="s">
        <v>17</v>
      </c>
      <c r="X973" s="427" t="s">
        <v>892</v>
      </c>
      <c r="Z973" s="428"/>
      <c r="AA973" s="424"/>
      <c r="AB973" s="108" t="s">
        <v>793</v>
      </c>
      <c r="AC973" s="424"/>
      <c r="AD973" s="82" t="s">
        <v>704</v>
      </c>
      <c r="AE973" s="481"/>
    </row>
    <row r="974" spans="2:31" ht="23.1" customHeight="1" thickBot="1">
      <c r="B974" s="43"/>
      <c r="C974" s="428" t="s">
        <v>168</v>
      </c>
      <c r="D974" s="383"/>
      <c r="E974" s="139" t="s">
        <v>169</v>
      </c>
      <c r="F974" s="383"/>
      <c r="G974" s="100" t="s">
        <v>267</v>
      </c>
      <c r="H974" s="481"/>
      <c r="J974" s="428"/>
      <c r="K974" s="427"/>
      <c r="L974" s="427"/>
      <c r="M974" s="427"/>
      <c r="N974" s="442"/>
      <c r="O974" s="473"/>
      <c r="R974" s="43"/>
      <c r="S974" s="428"/>
      <c r="T974" s="427"/>
      <c r="U974" s="82" t="s">
        <v>1102</v>
      </c>
      <c r="V974" s="427"/>
      <c r="W974" s="83" t="s">
        <v>292</v>
      </c>
      <c r="X974" s="427"/>
      <c r="Z974" s="428"/>
      <c r="AA974" s="425"/>
      <c r="AB974" s="109" t="s">
        <v>1271</v>
      </c>
      <c r="AC974" s="425"/>
      <c r="AD974" s="87" t="s">
        <v>461</v>
      </c>
      <c r="AE974" s="481"/>
    </row>
    <row r="975" spans="2:31" ht="23.1" customHeight="1" thickBot="1">
      <c r="B975" s="43"/>
      <c r="C975" s="428"/>
      <c r="D975" s="385" t="s">
        <v>975</v>
      </c>
      <c r="E975" s="140" t="s">
        <v>1101</v>
      </c>
      <c r="F975" s="385" t="s">
        <v>2119</v>
      </c>
      <c r="G975" s="101" t="s">
        <v>1111</v>
      </c>
      <c r="H975" s="481"/>
      <c r="J975" s="428"/>
      <c r="K975" s="427"/>
      <c r="L975" s="427"/>
      <c r="M975" s="427"/>
      <c r="N975" s="442"/>
      <c r="O975" s="473"/>
      <c r="R975" s="43"/>
      <c r="S975" s="428"/>
      <c r="T975" s="427"/>
      <c r="U975" s="87" t="s">
        <v>1047</v>
      </c>
      <c r="V975" s="427"/>
      <c r="W975" s="88" t="s">
        <v>247</v>
      </c>
      <c r="X975" s="427"/>
      <c r="Z975" s="428" t="s">
        <v>168</v>
      </c>
      <c r="AA975" s="383"/>
      <c r="AB975" s="113" t="s">
        <v>236</v>
      </c>
      <c r="AC975" s="383"/>
      <c r="AD975" s="124" t="s">
        <v>23</v>
      </c>
      <c r="AE975" s="481"/>
    </row>
    <row r="976" spans="2:31" ht="23.1" customHeight="1" thickBot="1">
      <c r="B976" s="43"/>
      <c r="C976" s="428"/>
      <c r="D976" s="384" t="s">
        <v>388</v>
      </c>
      <c r="E976" s="89" t="s">
        <v>1029</v>
      </c>
      <c r="F976" s="384" t="s">
        <v>388</v>
      </c>
      <c r="G976" s="102" t="s">
        <v>1012</v>
      </c>
      <c r="H976" s="481"/>
      <c r="J976" s="428" t="s">
        <v>168</v>
      </c>
      <c r="K976" s="427" t="s">
        <v>990</v>
      </c>
      <c r="L976" s="427" t="s">
        <v>990</v>
      </c>
      <c r="M976" s="427" t="s">
        <v>990</v>
      </c>
      <c r="N976" s="442"/>
      <c r="O976" s="473"/>
      <c r="R976" s="43"/>
      <c r="S976" s="428" t="s">
        <v>168</v>
      </c>
      <c r="T976" s="78" t="s">
        <v>17</v>
      </c>
      <c r="U976" s="79" t="s">
        <v>169</v>
      </c>
      <c r="V976" s="293" t="s">
        <v>23</v>
      </c>
      <c r="W976" s="139" t="s">
        <v>169</v>
      </c>
      <c r="X976" s="427" t="s">
        <v>892</v>
      </c>
      <c r="Z976" s="428"/>
      <c r="AA976" s="385" t="s">
        <v>975</v>
      </c>
      <c r="AB976" s="108" t="s">
        <v>793</v>
      </c>
      <c r="AC976" s="385" t="s">
        <v>976</v>
      </c>
      <c r="AD976" s="125" t="s">
        <v>888</v>
      </c>
      <c r="AE976" s="481"/>
    </row>
    <row r="977" spans="2:31" ht="23.1" customHeight="1" thickBot="1">
      <c r="B977" s="43"/>
      <c r="C977" s="428" t="s">
        <v>180</v>
      </c>
      <c r="D977" s="383"/>
      <c r="E977" s="79" t="s">
        <v>169</v>
      </c>
      <c r="F977" s="383"/>
      <c r="G977" s="100" t="s">
        <v>267</v>
      </c>
      <c r="H977" s="481"/>
      <c r="J977" s="428"/>
      <c r="K977" s="427"/>
      <c r="L977" s="427"/>
      <c r="M977" s="427"/>
      <c r="N977" s="442"/>
      <c r="O977" s="473"/>
      <c r="R977" s="43"/>
      <c r="S977" s="428"/>
      <c r="T977" s="83" t="s">
        <v>1108</v>
      </c>
      <c r="U977" s="84" t="s">
        <v>1104</v>
      </c>
      <c r="V977" s="292" t="s">
        <v>1099</v>
      </c>
      <c r="W977" s="140" t="s">
        <v>1101</v>
      </c>
      <c r="X977" s="427"/>
      <c r="Z977" s="428"/>
      <c r="AA977" s="384" t="s">
        <v>388</v>
      </c>
      <c r="AB977" s="109" t="s">
        <v>1271</v>
      </c>
      <c r="AC977" s="384" t="s">
        <v>388</v>
      </c>
      <c r="AD977" s="126" t="s">
        <v>348</v>
      </c>
      <c r="AE977" s="481"/>
    </row>
    <row r="978" spans="2:31" ht="23.1" customHeight="1" thickBot="1">
      <c r="B978" s="43"/>
      <c r="C978" s="428"/>
      <c r="D978" s="386" t="s">
        <v>2121</v>
      </c>
      <c r="E978" s="84" t="s">
        <v>1101</v>
      </c>
      <c r="F978" s="386" t="s">
        <v>2121</v>
      </c>
      <c r="G978" s="101" t="s">
        <v>1111</v>
      </c>
      <c r="H978" s="481"/>
      <c r="J978" s="428"/>
      <c r="K978" s="427"/>
      <c r="L978" s="427"/>
      <c r="M978" s="427"/>
      <c r="N978" s="442"/>
      <c r="O978" s="473"/>
      <c r="R978" s="43"/>
      <c r="S978" s="428"/>
      <c r="T978" s="88" t="s">
        <v>163</v>
      </c>
      <c r="U978" s="89" t="s">
        <v>176</v>
      </c>
      <c r="V978" s="291" t="s">
        <v>1098</v>
      </c>
      <c r="W978" s="89" t="s">
        <v>176</v>
      </c>
      <c r="X978" s="427"/>
      <c r="Z978" s="428" t="s">
        <v>180</v>
      </c>
      <c r="AA978" s="383"/>
      <c r="AB978" s="113" t="s">
        <v>236</v>
      </c>
      <c r="AC978" s="383"/>
      <c r="AD978" s="124" t="s">
        <v>23</v>
      </c>
      <c r="AE978" s="481"/>
    </row>
    <row r="979" spans="2:31" ht="23.1" customHeight="1" thickBot="1">
      <c r="B979" s="43"/>
      <c r="C979" s="428"/>
      <c r="D979" s="387"/>
      <c r="E979" s="89" t="s">
        <v>1029</v>
      </c>
      <c r="F979" s="387"/>
      <c r="G979" s="102" t="s">
        <v>1012</v>
      </c>
      <c r="H979" s="482"/>
      <c r="J979" s="428" t="s">
        <v>180</v>
      </c>
      <c r="K979" s="427" t="s">
        <v>990</v>
      </c>
      <c r="L979" s="427" t="s">
        <v>990</v>
      </c>
      <c r="M979" s="427" t="s">
        <v>990</v>
      </c>
      <c r="N979" s="442"/>
      <c r="O979" s="473"/>
      <c r="R979" s="43"/>
      <c r="S979" s="428" t="s">
        <v>180</v>
      </c>
      <c r="T979" s="78" t="s">
        <v>17</v>
      </c>
      <c r="U979" s="79" t="s">
        <v>169</v>
      </c>
      <c r="V979" s="293" t="s">
        <v>23</v>
      </c>
      <c r="W979" s="79" t="s">
        <v>169</v>
      </c>
      <c r="X979" s="427" t="s">
        <v>892</v>
      </c>
      <c r="Z979" s="428"/>
      <c r="AA979" s="386" t="s">
        <v>2118</v>
      </c>
      <c r="AB979" s="108" t="s">
        <v>793</v>
      </c>
      <c r="AC979" s="386" t="s">
        <v>2118</v>
      </c>
      <c r="AD979" s="125" t="s">
        <v>888</v>
      </c>
      <c r="AE979" s="481"/>
    </row>
    <row r="980" spans="2:31" ht="23.1" customHeight="1" thickBot="1">
      <c r="B980" s="43"/>
      <c r="C980" s="224" t="s">
        <v>185</v>
      </c>
      <c r="D980" s="221" t="s">
        <v>186</v>
      </c>
      <c r="E980" s="225" t="s">
        <v>186</v>
      </c>
      <c r="F980" s="225"/>
      <c r="G980" s="221" t="s">
        <v>186</v>
      </c>
      <c r="H980" s="221" t="s">
        <v>186</v>
      </c>
      <c r="J980" s="428"/>
      <c r="K980" s="427"/>
      <c r="L980" s="427"/>
      <c r="M980" s="427"/>
      <c r="N980" s="442"/>
      <c r="O980" s="473"/>
      <c r="R980" s="43"/>
      <c r="S980" s="428"/>
      <c r="T980" s="83" t="s">
        <v>1108</v>
      </c>
      <c r="U980" s="84" t="s">
        <v>1104</v>
      </c>
      <c r="V980" s="292" t="s">
        <v>1099</v>
      </c>
      <c r="W980" s="84" t="s">
        <v>1101</v>
      </c>
      <c r="X980" s="427"/>
      <c r="Z980" s="428"/>
      <c r="AA980" s="387"/>
      <c r="AB980" s="109" t="s">
        <v>1271</v>
      </c>
      <c r="AC980" s="387"/>
      <c r="AD980" s="126" t="s">
        <v>348</v>
      </c>
      <c r="AE980" s="482"/>
    </row>
    <row r="981" spans="2:31" ht="23.1" customHeight="1" thickBot="1">
      <c r="B981" s="43"/>
      <c r="C981" s="428" t="s">
        <v>188</v>
      </c>
      <c r="D981" s="113" t="s">
        <v>414</v>
      </c>
      <c r="E981" s="100" t="s">
        <v>258</v>
      </c>
      <c r="F981" s="455" t="s">
        <v>1255</v>
      </c>
      <c r="G981" s="113" t="s">
        <v>413</v>
      </c>
      <c r="H981" s="81" t="s">
        <v>33</v>
      </c>
      <c r="J981" s="428"/>
      <c r="K981" s="427"/>
      <c r="L981" s="427"/>
      <c r="M981" s="427"/>
      <c r="N981" s="442"/>
      <c r="O981" s="473"/>
      <c r="R981" s="43"/>
      <c r="S981" s="428"/>
      <c r="T981" s="88" t="s">
        <v>163</v>
      </c>
      <c r="U981" s="89" t="s">
        <v>176</v>
      </c>
      <c r="V981" s="291" t="s">
        <v>1098</v>
      </c>
      <c r="W981" s="89" t="s">
        <v>176</v>
      </c>
      <c r="X981" s="427"/>
      <c r="Z981" s="224" t="s">
        <v>185</v>
      </c>
      <c r="AA981" s="221" t="s">
        <v>187</v>
      </c>
      <c r="AB981" s="224" t="s">
        <v>187</v>
      </c>
      <c r="AC981" s="224"/>
      <c r="AD981" s="221" t="s">
        <v>187</v>
      </c>
      <c r="AE981" s="221" t="s">
        <v>187</v>
      </c>
    </row>
    <row r="982" spans="2:31" s="44" customFormat="1" ht="23.1" customHeight="1" thickBot="1">
      <c r="B982" s="43"/>
      <c r="C982" s="428"/>
      <c r="D982" s="108" t="s">
        <v>1750</v>
      </c>
      <c r="E982" s="101" t="s">
        <v>1131</v>
      </c>
      <c r="F982" s="427"/>
      <c r="G982" s="108" t="s">
        <v>1750</v>
      </c>
      <c r="H982" s="86" t="s">
        <v>1084</v>
      </c>
      <c r="I982" s="74"/>
      <c r="J982" s="224" t="s">
        <v>185</v>
      </c>
      <c r="K982" s="225" t="s">
        <v>187</v>
      </c>
      <c r="L982" s="221" t="s">
        <v>187</v>
      </c>
      <c r="M982" s="221" t="s">
        <v>187</v>
      </c>
      <c r="N982" s="221" t="s">
        <v>187</v>
      </c>
      <c r="O982" s="221" t="s">
        <v>187</v>
      </c>
      <c r="R982" s="43"/>
      <c r="S982" s="224" t="s">
        <v>185</v>
      </c>
      <c r="T982" s="66" t="s">
        <v>186</v>
      </c>
      <c r="U982" s="221" t="s">
        <v>186</v>
      </c>
      <c r="V982" s="225" t="s">
        <v>186</v>
      </c>
      <c r="W982" s="225" t="s">
        <v>186</v>
      </c>
      <c r="X982" s="221" t="s">
        <v>186</v>
      </c>
      <c r="Y982" s="74"/>
      <c r="Z982" s="417" t="s">
        <v>188</v>
      </c>
      <c r="AA982" s="78" t="s">
        <v>97</v>
      </c>
      <c r="AB982" s="77" t="s">
        <v>104</v>
      </c>
      <c r="AC982" s="100" t="s">
        <v>191</v>
      </c>
      <c r="AD982" s="79" t="s">
        <v>156</v>
      </c>
      <c r="AE982" s="113" t="s">
        <v>237</v>
      </c>
    </row>
    <row r="983" spans="2:31" ht="23.1" customHeight="1" thickBot="1">
      <c r="B983" s="43"/>
      <c r="C983" s="428"/>
      <c r="D983" s="109" t="s">
        <v>1271</v>
      </c>
      <c r="E983" s="102" t="s">
        <v>1012</v>
      </c>
      <c r="F983" s="427"/>
      <c r="G983" s="109" t="s">
        <v>1271</v>
      </c>
      <c r="H983" s="91" t="s">
        <v>856</v>
      </c>
      <c r="J983" s="428" t="s">
        <v>188</v>
      </c>
      <c r="K983" s="427" t="s">
        <v>990</v>
      </c>
      <c r="L983" s="427" t="s">
        <v>990</v>
      </c>
      <c r="M983" s="427" t="s">
        <v>990</v>
      </c>
      <c r="N983" s="473"/>
      <c r="O983" s="473"/>
      <c r="R983" s="43"/>
      <c r="S983" s="428" t="s">
        <v>188</v>
      </c>
      <c r="T983" s="100" t="s">
        <v>672</v>
      </c>
      <c r="U983" s="77" t="s">
        <v>28</v>
      </c>
      <c r="V983" s="427" t="s">
        <v>892</v>
      </c>
      <c r="W983" s="77" t="s">
        <v>1100</v>
      </c>
      <c r="X983" s="427" t="s">
        <v>892</v>
      </c>
      <c r="Z983" s="418"/>
      <c r="AA983" s="83" t="s">
        <v>673</v>
      </c>
      <c r="AB983" s="82" t="s">
        <v>702</v>
      </c>
      <c r="AC983" s="101" t="s">
        <v>1328</v>
      </c>
      <c r="AD983" s="84" t="s">
        <v>1755</v>
      </c>
      <c r="AE983" s="108" t="s">
        <v>793</v>
      </c>
    </row>
    <row r="984" spans="2:31" ht="23.1" customHeight="1" thickBot="1">
      <c r="B984" s="43"/>
      <c r="C984" s="428" t="s">
        <v>200</v>
      </c>
      <c r="D984" s="113" t="s">
        <v>414</v>
      </c>
      <c r="E984" s="100" t="s">
        <v>258</v>
      </c>
      <c r="F984" s="455" t="s">
        <v>1255</v>
      </c>
      <c r="G984" s="113" t="s">
        <v>413</v>
      </c>
      <c r="H984" s="81" t="s">
        <v>33</v>
      </c>
      <c r="J984" s="428"/>
      <c r="K984" s="427"/>
      <c r="L984" s="427"/>
      <c r="M984" s="427"/>
      <c r="N984" s="473"/>
      <c r="O984" s="473"/>
      <c r="R984" s="43"/>
      <c r="S984" s="428"/>
      <c r="T984" s="101" t="s">
        <v>1325</v>
      </c>
      <c r="U984" s="82" t="s">
        <v>1103</v>
      </c>
      <c r="V984" s="427"/>
      <c r="W984" s="101" t="s">
        <v>1324</v>
      </c>
      <c r="X984" s="427"/>
      <c r="Z984" s="419"/>
      <c r="AA984" s="88" t="s">
        <v>273</v>
      </c>
      <c r="AB984" s="87" t="s">
        <v>461</v>
      </c>
      <c r="AC984" s="102" t="s">
        <v>1333</v>
      </c>
      <c r="AD984" s="89" t="s">
        <v>1271</v>
      </c>
      <c r="AE984" s="109" t="s">
        <v>1271</v>
      </c>
    </row>
    <row r="985" spans="2:31" ht="23.1" customHeight="1" thickBot="1">
      <c r="B985" s="43"/>
      <c r="C985" s="428"/>
      <c r="D985" s="108" t="s">
        <v>1750</v>
      </c>
      <c r="E985" s="101" t="s">
        <v>1131</v>
      </c>
      <c r="F985" s="427"/>
      <c r="G985" s="108" t="s">
        <v>1750</v>
      </c>
      <c r="H985" s="86" t="s">
        <v>1084</v>
      </c>
      <c r="J985" s="428"/>
      <c r="K985" s="427"/>
      <c r="L985" s="427"/>
      <c r="M985" s="427"/>
      <c r="N985" s="473"/>
      <c r="O985" s="473"/>
      <c r="R985" s="43"/>
      <c r="S985" s="428"/>
      <c r="T985" s="102" t="s">
        <v>1323</v>
      </c>
      <c r="U985" s="87" t="s">
        <v>1047</v>
      </c>
      <c r="V985" s="427"/>
      <c r="W985" s="101" t="s">
        <v>1322</v>
      </c>
      <c r="X985" s="427"/>
      <c r="Z985" s="417" t="s">
        <v>200</v>
      </c>
      <c r="AA985" s="78" t="s">
        <v>97</v>
      </c>
      <c r="AB985" s="77" t="s">
        <v>158</v>
      </c>
      <c r="AC985" s="100" t="s">
        <v>191</v>
      </c>
      <c r="AD985" s="79" t="s">
        <v>156</v>
      </c>
      <c r="AE985" s="113" t="s">
        <v>237</v>
      </c>
    </row>
    <row r="986" spans="2:31" ht="23.1" customHeight="1" thickBot="1">
      <c r="B986" s="43"/>
      <c r="C986" s="428"/>
      <c r="D986" s="109" t="s">
        <v>1272</v>
      </c>
      <c r="E986" s="102" t="s">
        <v>1012</v>
      </c>
      <c r="F986" s="427"/>
      <c r="G986" s="109" t="s">
        <v>1271</v>
      </c>
      <c r="H986" s="91" t="s">
        <v>856</v>
      </c>
      <c r="J986" s="428" t="s">
        <v>200</v>
      </c>
      <c r="K986" s="427" t="s">
        <v>990</v>
      </c>
      <c r="L986" s="427" t="s">
        <v>990</v>
      </c>
      <c r="M986" s="427" t="s">
        <v>990</v>
      </c>
      <c r="N986" s="473"/>
      <c r="O986" s="473"/>
      <c r="R986" s="43"/>
      <c r="S986" s="428" t="s">
        <v>200</v>
      </c>
      <c r="T986" s="100" t="s">
        <v>672</v>
      </c>
      <c r="U986" s="77" t="s">
        <v>28</v>
      </c>
      <c r="V986" s="427" t="s">
        <v>892</v>
      </c>
      <c r="W986" s="77" t="s">
        <v>1100</v>
      </c>
      <c r="X986" s="427" t="s">
        <v>892</v>
      </c>
      <c r="Z986" s="418"/>
      <c r="AA986" s="83" t="s">
        <v>673</v>
      </c>
      <c r="AB986" s="82" t="s">
        <v>702</v>
      </c>
      <c r="AC986" s="101" t="s">
        <v>1328</v>
      </c>
      <c r="AD986" s="84" t="s">
        <v>1755</v>
      </c>
      <c r="AE986" s="108" t="s">
        <v>793</v>
      </c>
    </row>
    <row r="987" spans="2:31" ht="23.1" customHeight="1" thickBot="1">
      <c r="B987" s="43"/>
      <c r="C987" s="428" t="s">
        <v>201</v>
      </c>
      <c r="D987" s="113" t="s">
        <v>414</v>
      </c>
      <c r="E987" s="100" t="s">
        <v>267</v>
      </c>
      <c r="F987" s="455" t="s">
        <v>1255</v>
      </c>
      <c r="G987" s="113" t="s">
        <v>413</v>
      </c>
      <c r="H987" s="79" t="s">
        <v>169</v>
      </c>
      <c r="J987" s="428"/>
      <c r="K987" s="427"/>
      <c r="L987" s="427"/>
      <c r="M987" s="427"/>
      <c r="N987" s="473"/>
      <c r="O987" s="473"/>
      <c r="R987" s="43"/>
      <c r="S987" s="428"/>
      <c r="T987" s="101" t="s">
        <v>1325</v>
      </c>
      <c r="U987" s="82" t="s">
        <v>1103</v>
      </c>
      <c r="V987" s="427"/>
      <c r="W987" s="101" t="s">
        <v>1324</v>
      </c>
      <c r="X987" s="427"/>
      <c r="Z987" s="419"/>
      <c r="AA987" s="88" t="s">
        <v>273</v>
      </c>
      <c r="AB987" s="87" t="s">
        <v>461</v>
      </c>
      <c r="AC987" s="102" t="s">
        <v>1333</v>
      </c>
      <c r="AD987" s="89" t="s">
        <v>1271</v>
      </c>
      <c r="AE987" s="109" t="s">
        <v>1271</v>
      </c>
    </row>
    <row r="988" spans="2:31" ht="23.1" customHeight="1" thickBot="1">
      <c r="B988" s="43"/>
      <c r="C988" s="428"/>
      <c r="D988" s="108" t="s">
        <v>1750</v>
      </c>
      <c r="E988" s="101" t="s">
        <v>1131</v>
      </c>
      <c r="F988" s="427"/>
      <c r="G988" s="108" t="s">
        <v>1750</v>
      </c>
      <c r="H988" s="84" t="s">
        <v>1748</v>
      </c>
      <c r="J988" s="428"/>
      <c r="K988" s="427"/>
      <c r="L988" s="427"/>
      <c r="M988" s="427"/>
      <c r="N988" s="473"/>
      <c r="O988" s="473"/>
      <c r="R988" s="43"/>
      <c r="S988" s="428"/>
      <c r="T988" s="102" t="s">
        <v>1323</v>
      </c>
      <c r="U988" s="87" t="s">
        <v>1047</v>
      </c>
      <c r="V988" s="427"/>
      <c r="W988" s="101" t="s">
        <v>1322</v>
      </c>
      <c r="X988" s="427"/>
      <c r="Z988" s="417" t="s">
        <v>201</v>
      </c>
      <c r="AA988" s="427" t="s">
        <v>990</v>
      </c>
      <c r="AB988" s="79" t="s">
        <v>156</v>
      </c>
      <c r="AC988" s="100" t="s">
        <v>204</v>
      </c>
      <c r="AD988" s="427" t="s">
        <v>990</v>
      </c>
      <c r="AE988" s="113" t="s">
        <v>237</v>
      </c>
    </row>
    <row r="989" spans="2:31" ht="23.1" customHeight="1" thickBot="1">
      <c r="B989" s="43"/>
      <c r="C989" s="428"/>
      <c r="D989" s="109" t="s">
        <v>1271</v>
      </c>
      <c r="E989" s="102" t="s">
        <v>1012</v>
      </c>
      <c r="F989" s="427"/>
      <c r="G989" s="109" t="s">
        <v>1271</v>
      </c>
      <c r="H989" s="89" t="s">
        <v>1029</v>
      </c>
      <c r="J989" s="428" t="s">
        <v>201</v>
      </c>
      <c r="K989" s="427" t="s">
        <v>990</v>
      </c>
      <c r="L989" s="427" t="s">
        <v>990</v>
      </c>
      <c r="M989" s="427" t="s">
        <v>990</v>
      </c>
      <c r="N989" s="473"/>
      <c r="O989" s="473"/>
      <c r="R989" s="43"/>
      <c r="S989" s="428" t="s">
        <v>201</v>
      </c>
      <c r="T989" s="100" t="s">
        <v>669</v>
      </c>
      <c r="U989" s="427" t="s">
        <v>892</v>
      </c>
      <c r="V989" s="427" t="s">
        <v>892</v>
      </c>
      <c r="W989" s="77" t="s">
        <v>1096</v>
      </c>
      <c r="X989" s="427" t="s">
        <v>892</v>
      </c>
      <c r="Z989" s="418"/>
      <c r="AA989" s="427"/>
      <c r="AB989" s="84" t="s">
        <v>833</v>
      </c>
      <c r="AC989" s="101" t="s">
        <v>1328</v>
      </c>
      <c r="AD989" s="427"/>
      <c r="AE989" s="108" t="s">
        <v>793</v>
      </c>
    </row>
    <row r="990" spans="2:31" ht="23.1" customHeight="1" thickBot="1">
      <c r="B990" s="43"/>
      <c r="C990" s="428" t="s">
        <v>206</v>
      </c>
      <c r="D990" s="113" t="s">
        <v>414</v>
      </c>
      <c r="E990" s="100" t="s">
        <v>267</v>
      </c>
      <c r="F990" s="455" t="s">
        <v>1255</v>
      </c>
      <c r="G990" s="113" t="s">
        <v>413</v>
      </c>
      <c r="H990" s="79" t="s">
        <v>169</v>
      </c>
      <c r="J990" s="428"/>
      <c r="K990" s="427"/>
      <c r="L990" s="427"/>
      <c r="M990" s="427"/>
      <c r="N990" s="473"/>
      <c r="O990" s="473"/>
      <c r="R990" s="43"/>
      <c r="S990" s="428"/>
      <c r="T990" s="101" t="s">
        <v>1325</v>
      </c>
      <c r="U990" s="427"/>
      <c r="V990" s="427"/>
      <c r="W990" s="101" t="s">
        <v>1324</v>
      </c>
      <c r="X990" s="427"/>
      <c r="Z990" s="419"/>
      <c r="AA990" s="427"/>
      <c r="AB990" s="89" t="s">
        <v>198</v>
      </c>
      <c r="AC990" s="102" t="s">
        <v>1333</v>
      </c>
      <c r="AD990" s="427"/>
      <c r="AE990" s="109" t="s">
        <v>1271</v>
      </c>
    </row>
    <row r="991" spans="2:31" ht="23.1" customHeight="1" thickBot="1">
      <c r="B991" s="43"/>
      <c r="C991" s="428"/>
      <c r="D991" s="108" t="s">
        <v>1750</v>
      </c>
      <c r="E991" s="101" t="s">
        <v>1131</v>
      </c>
      <c r="F991" s="427"/>
      <c r="G991" s="108" t="s">
        <v>1750</v>
      </c>
      <c r="H991" s="84" t="s">
        <v>1748</v>
      </c>
      <c r="J991" s="428"/>
      <c r="K991" s="427"/>
      <c r="L991" s="427"/>
      <c r="M991" s="427"/>
      <c r="N991" s="473"/>
      <c r="O991" s="473"/>
      <c r="R991" s="43"/>
      <c r="S991" s="428"/>
      <c r="T991" s="102" t="s">
        <v>1323</v>
      </c>
      <c r="U991" s="427"/>
      <c r="V991" s="427"/>
      <c r="W991" s="101" t="s">
        <v>1322</v>
      </c>
      <c r="X991" s="427"/>
      <c r="Z991" s="417" t="s">
        <v>206</v>
      </c>
      <c r="AA991" s="427" t="s">
        <v>990</v>
      </c>
      <c r="AB991" s="79" t="s">
        <v>156</v>
      </c>
      <c r="AC991" s="100" t="s">
        <v>204</v>
      </c>
      <c r="AD991" s="427" t="s">
        <v>990</v>
      </c>
      <c r="AE991" s="113" t="s">
        <v>237</v>
      </c>
    </row>
    <row r="992" spans="2:31" ht="23.1" customHeight="1" thickBot="1">
      <c r="B992" s="43"/>
      <c r="C992" s="428"/>
      <c r="D992" s="109" t="s">
        <v>1271</v>
      </c>
      <c r="E992" s="102" t="s">
        <v>1012</v>
      </c>
      <c r="F992" s="427"/>
      <c r="G992" s="109" t="s">
        <v>1271</v>
      </c>
      <c r="H992" s="89" t="s">
        <v>1029</v>
      </c>
      <c r="J992" s="428" t="s">
        <v>206</v>
      </c>
      <c r="K992" s="427" t="s">
        <v>990</v>
      </c>
      <c r="L992" s="427" t="s">
        <v>990</v>
      </c>
      <c r="M992" s="427" t="s">
        <v>990</v>
      </c>
      <c r="N992" s="473"/>
      <c r="O992" s="473"/>
      <c r="R992" s="43"/>
      <c r="S992" s="428" t="s">
        <v>206</v>
      </c>
      <c r="T992" s="100" t="s">
        <v>669</v>
      </c>
      <c r="U992" s="427" t="s">
        <v>892</v>
      </c>
      <c r="V992" s="427" t="s">
        <v>892</v>
      </c>
      <c r="W992" s="77" t="s">
        <v>1096</v>
      </c>
      <c r="X992" s="427" t="s">
        <v>892</v>
      </c>
      <c r="Z992" s="418"/>
      <c r="AA992" s="427"/>
      <c r="AB992" s="84" t="s">
        <v>833</v>
      </c>
      <c r="AC992" s="101" t="s">
        <v>1328</v>
      </c>
      <c r="AD992" s="427"/>
      <c r="AE992" s="108" t="s">
        <v>793</v>
      </c>
    </row>
    <row r="993" spans="2:1026" s="304" customFormat="1" ht="23.1" customHeight="1" thickBot="1">
      <c r="B993" s="302"/>
      <c r="C993" s="232"/>
      <c r="D993" s="104"/>
      <c r="E993" s="104"/>
      <c r="F993" s="104"/>
      <c r="G993" s="104"/>
      <c r="H993" s="104"/>
      <c r="I993" s="303"/>
      <c r="J993" s="428"/>
      <c r="K993" s="427"/>
      <c r="L993" s="427"/>
      <c r="M993" s="427"/>
      <c r="N993" s="473"/>
      <c r="O993" s="473"/>
      <c r="P993" s="301"/>
      <c r="Q993" s="301"/>
      <c r="R993" s="43"/>
      <c r="S993" s="428"/>
      <c r="T993" s="101" t="s">
        <v>1325</v>
      </c>
      <c r="U993" s="427"/>
      <c r="V993" s="427"/>
      <c r="W993" s="101" t="s">
        <v>1324</v>
      </c>
      <c r="X993" s="427"/>
      <c r="Y993" s="38"/>
      <c r="Z993" s="419"/>
      <c r="AA993" s="427"/>
      <c r="AB993" s="89" t="s">
        <v>198</v>
      </c>
      <c r="AC993" s="102" t="s">
        <v>1333</v>
      </c>
      <c r="AD993" s="427"/>
      <c r="AE993" s="109" t="s">
        <v>1271</v>
      </c>
      <c r="AF993" s="301"/>
      <c r="AG993" s="301"/>
      <c r="AH993" s="301"/>
      <c r="AI993" s="301"/>
      <c r="AJ993" s="301"/>
      <c r="AK993" s="301"/>
      <c r="AL993" s="301"/>
      <c r="AM993" s="301"/>
      <c r="AN993" s="301"/>
      <c r="AO993" s="301"/>
      <c r="AP993" s="301"/>
      <c r="AQ993" s="301"/>
      <c r="AR993" s="301"/>
      <c r="AS993" s="301"/>
      <c r="AT993" s="301"/>
      <c r="AU993" s="301"/>
      <c r="AV993" s="301"/>
      <c r="AW993" s="301"/>
      <c r="AX993" s="301"/>
      <c r="AY993" s="301"/>
      <c r="AZ993" s="301"/>
      <c r="BA993" s="301"/>
      <c r="BB993" s="301"/>
      <c r="BC993" s="301"/>
      <c r="BD993" s="301"/>
      <c r="BE993" s="301"/>
      <c r="BF993" s="301"/>
      <c r="BG993" s="301"/>
      <c r="BH993" s="301"/>
      <c r="BI993" s="301"/>
      <c r="BJ993" s="301"/>
      <c r="BK993" s="301"/>
      <c r="BL993" s="301"/>
      <c r="BM993" s="301"/>
      <c r="BN993" s="301"/>
      <c r="BO993" s="301"/>
      <c r="BP993" s="301"/>
      <c r="BQ993" s="301"/>
      <c r="BR993" s="301"/>
      <c r="BS993" s="301"/>
      <c r="BT993" s="301"/>
      <c r="BU993" s="301"/>
      <c r="BV993" s="301"/>
      <c r="BW993" s="301"/>
      <c r="BX993" s="301"/>
      <c r="BY993" s="301"/>
      <c r="BZ993" s="301"/>
      <c r="CA993" s="301"/>
      <c r="CB993" s="301"/>
      <c r="CC993" s="301"/>
      <c r="CD993" s="301"/>
      <c r="CE993" s="301"/>
      <c r="CF993" s="301"/>
      <c r="CG993" s="301"/>
      <c r="CH993" s="301"/>
      <c r="CI993" s="301"/>
      <c r="CJ993" s="301"/>
      <c r="CK993" s="301"/>
      <c r="CL993" s="301"/>
      <c r="CM993" s="301"/>
      <c r="CN993" s="301"/>
      <c r="CO993" s="301"/>
      <c r="CP993" s="301"/>
      <c r="CQ993" s="301"/>
      <c r="CR993" s="301"/>
      <c r="CS993" s="301"/>
      <c r="CT993" s="301"/>
      <c r="CU993" s="301"/>
      <c r="CV993" s="301"/>
      <c r="CW993" s="301"/>
      <c r="CX993" s="301"/>
      <c r="CY993" s="301"/>
      <c r="CZ993" s="301"/>
      <c r="DA993" s="301"/>
      <c r="DB993" s="301"/>
      <c r="DC993" s="301"/>
      <c r="DD993" s="301"/>
      <c r="DE993" s="301"/>
      <c r="DF993" s="301"/>
      <c r="DG993" s="301"/>
      <c r="DH993" s="301"/>
      <c r="DI993" s="301"/>
      <c r="DJ993" s="301"/>
      <c r="DK993" s="301"/>
      <c r="DL993" s="301"/>
      <c r="DM993" s="301"/>
      <c r="DN993" s="301"/>
      <c r="DO993" s="301"/>
      <c r="DP993" s="301"/>
      <c r="DQ993" s="301"/>
      <c r="DR993" s="301"/>
      <c r="DS993" s="301"/>
      <c r="DT993" s="301"/>
      <c r="DU993" s="301"/>
      <c r="DV993" s="301"/>
      <c r="DW993" s="301"/>
      <c r="DX993" s="301"/>
      <c r="DY993" s="301"/>
      <c r="DZ993" s="301"/>
      <c r="EA993" s="301"/>
      <c r="EB993" s="301"/>
      <c r="EC993" s="301"/>
      <c r="ED993" s="301"/>
      <c r="EE993" s="301"/>
      <c r="EF993" s="301"/>
      <c r="EG993" s="301"/>
      <c r="EH993" s="301"/>
      <c r="EI993" s="301"/>
      <c r="EJ993" s="301"/>
      <c r="EK993" s="301"/>
      <c r="EL993" s="301"/>
      <c r="EM993" s="301"/>
      <c r="EN993" s="301"/>
      <c r="EO993" s="301"/>
      <c r="EP993" s="301"/>
      <c r="EQ993" s="301"/>
      <c r="ER993" s="301"/>
      <c r="ES993" s="301"/>
      <c r="ET993" s="301"/>
      <c r="EU993" s="301"/>
      <c r="EV993" s="301"/>
      <c r="EW993" s="301"/>
      <c r="EX993" s="301"/>
      <c r="EY993" s="301"/>
      <c r="EZ993" s="301"/>
      <c r="FA993" s="301"/>
      <c r="FB993" s="301"/>
      <c r="FC993" s="301"/>
      <c r="FD993" s="301"/>
      <c r="FE993" s="301"/>
      <c r="FF993" s="301"/>
      <c r="FG993" s="301"/>
      <c r="FH993" s="301"/>
      <c r="FI993" s="301"/>
      <c r="FJ993" s="301"/>
      <c r="FK993" s="301"/>
      <c r="FL993" s="301"/>
      <c r="FM993" s="301"/>
      <c r="FN993" s="301"/>
      <c r="FO993" s="301"/>
      <c r="FP993" s="301"/>
      <c r="FQ993" s="301"/>
      <c r="FR993" s="301"/>
      <c r="FS993" s="301"/>
      <c r="FT993" s="301"/>
      <c r="FU993" s="301"/>
      <c r="FV993" s="301"/>
      <c r="FW993" s="301"/>
      <c r="FX993" s="301"/>
      <c r="FY993" s="301"/>
      <c r="FZ993" s="301"/>
      <c r="GA993" s="301"/>
      <c r="GB993" s="301"/>
      <c r="GC993" s="301"/>
      <c r="GD993" s="301"/>
      <c r="GE993" s="301"/>
      <c r="GF993" s="301"/>
      <c r="GG993" s="301"/>
      <c r="GH993" s="301"/>
      <c r="GI993" s="301"/>
      <c r="GJ993" s="301"/>
      <c r="GK993" s="301"/>
      <c r="GL993" s="301"/>
      <c r="GM993" s="301"/>
      <c r="GN993" s="301"/>
      <c r="GO993" s="301"/>
      <c r="GP993" s="301"/>
      <c r="GQ993" s="301"/>
      <c r="GR993" s="301"/>
      <c r="GS993" s="301"/>
      <c r="GT993" s="301"/>
      <c r="GU993" s="301"/>
      <c r="GV993" s="301"/>
      <c r="GW993" s="301"/>
      <c r="GX993" s="301"/>
      <c r="GY993" s="301"/>
      <c r="GZ993" s="301"/>
      <c r="HA993" s="301"/>
      <c r="HB993" s="301"/>
      <c r="HC993" s="301"/>
      <c r="HD993" s="301"/>
      <c r="HE993" s="301"/>
      <c r="HF993" s="301"/>
      <c r="HG993" s="301"/>
      <c r="HH993" s="301"/>
      <c r="HI993" s="301"/>
      <c r="HJ993" s="301"/>
      <c r="HK993" s="301"/>
      <c r="HL993" s="301"/>
      <c r="HM993" s="301"/>
      <c r="HN993" s="301"/>
      <c r="HO993" s="301"/>
      <c r="HP993" s="301"/>
      <c r="HQ993" s="301"/>
      <c r="HR993" s="301"/>
      <c r="HS993" s="301"/>
      <c r="HT993" s="301"/>
      <c r="HU993" s="301"/>
      <c r="HV993" s="301"/>
      <c r="HW993" s="301"/>
      <c r="HX993" s="301"/>
      <c r="HY993" s="301"/>
      <c r="HZ993" s="301"/>
      <c r="IA993" s="301"/>
      <c r="IB993" s="301"/>
      <c r="IC993" s="301"/>
      <c r="ID993" s="301"/>
      <c r="IE993" s="301"/>
      <c r="IF993" s="301"/>
      <c r="IG993" s="301"/>
      <c r="IH993" s="301"/>
      <c r="II993" s="301"/>
      <c r="IJ993" s="301"/>
      <c r="IK993" s="301"/>
      <c r="IL993" s="301"/>
      <c r="IM993" s="301"/>
      <c r="IN993" s="301"/>
      <c r="IO993" s="301"/>
      <c r="IP993" s="301"/>
      <c r="IQ993" s="301"/>
      <c r="IR993" s="301"/>
      <c r="IS993" s="301"/>
      <c r="IT993" s="301"/>
      <c r="IU993" s="301"/>
      <c r="IV993" s="301"/>
      <c r="IW993" s="301"/>
      <c r="IX993" s="301"/>
      <c r="IY993" s="301"/>
      <c r="IZ993" s="301"/>
      <c r="JA993" s="301"/>
      <c r="JB993" s="301"/>
      <c r="JC993" s="301"/>
      <c r="JD993" s="301"/>
      <c r="JE993" s="301"/>
      <c r="JF993" s="301"/>
      <c r="JG993" s="301"/>
      <c r="JH993" s="301"/>
      <c r="JI993" s="301"/>
      <c r="JJ993" s="301"/>
      <c r="JK993" s="301"/>
      <c r="JL993" s="301"/>
      <c r="JM993" s="301"/>
      <c r="JN993" s="301"/>
      <c r="JO993" s="301"/>
      <c r="JP993" s="301"/>
      <c r="JQ993" s="301"/>
      <c r="JR993" s="301"/>
      <c r="JS993" s="301"/>
      <c r="JT993" s="301"/>
      <c r="JU993" s="301"/>
      <c r="JV993" s="301"/>
      <c r="JW993" s="301"/>
      <c r="JX993" s="301"/>
      <c r="JY993" s="301"/>
      <c r="JZ993" s="301"/>
      <c r="KA993" s="301"/>
      <c r="KB993" s="301"/>
      <c r="KC993" s="301"/>
      <c r="KD993" s="301"/>
      <c r="KE993" s="301"/>
      <c r="KF993" s="301"/>
      <c r="KG993" s="301"/>
      <c r="KH993" s="301"/>
      <c r="KI993" s="301"/>
      <c r="KJ993" s="301"/>
      <c r="KK993" s="301"/>
      <c r="KL993" s="301"/>
      <c r="KM993" s="301"/>
      <c r="KN993" s="301"/>
      <c r="KO993" s="301"/>
      <c r="KP993" s="301"/>
      <c r="KQ993" s="301"/>
      <c r="KR993" s="301"/>
      <c r="KS993" s="301"/>
      <c r="KT993" s="301"/>
      <c r="KU993" s="301"/>
      <c r="KV993" s="301"/>
      <c r="KW993" s="301"/>
      <c r="KX993" s="301"/>
      <c r="KY993" s="301"/>
      <c r="KZ993" s="301"/>
      <c r="LA993" s="301"/>
      <c r="LB993" s="301"/>
      <c r="LC993" s="301"/>
      <c r="LD993" s="301"/>
      <c r="LE993" s="301"/>
      <c r="LF993" s="301"/>
      <c r="LG993" s="301"/>
      <c r="LH993" s="301"/>
      <c r="LI993" s="301"/>
      <c r="LJ993" s="301"/>
      <c r="LK993" s="301"/>
      <c r="LL993" s="301"/>
      <c r="LM993" s="301"/>
      <c r="LN993" s="301"/>
      <c r="LO993" s="301"/>
      <c r="LP993" s="301"/>
      <c r="LQ993" s="301"/>
      <c r="LR993" s="301"/>
      <c r="LS993" s="301"/>
      <c r="LT993" s="301"/>
      <c r="LU993" s="301"/>
      <c r="LV993" s="301"/>
      <c r="LW993" s="301"/>
      <c r="LX993" s="301"/>
      <c r="LY993" s="301"/>
      <c r="LZ993" s="301"/>
      <c r="MA993" s="301"/>
      <c r="MB993" s="301"/>
      <c r="MC993" s="301"/>
      <c r="MD993" s="301"/>
      <c r="ME993" s="301"/>
      <c r="MF993" s="301"/>
      <c r="MG993" s="301"/>
      <c r="MH993" s="301"/>
      <c r="MI993" s="301"/>
      <c r="MJ993" s="301"/>
      <c r="MK993" s="301"/>
      <c r="ML993" s="301"/>
      <c r="MM993" s="301"/>
      <c r="MN993" s="301"/>
      <c r="MO993" s="301"/>
      <c r="MP993" s="301"/>
      <c r="MQ993" s="301"/>
      <c r="MR993" s="301"/>
      <c r="MS993" s="301"/>
      <c r="MT993" s="301"/>
      <c r="MU993" s="301"/>
      <c r="MV993" s="301"/>
      <c r="MW993" s="301"/>
      <c r="MX993" s="301"/>
      <c r="MY993" s="301"/>
      <c r="MZ993" s="301"/>
      <c r="NA993" s="301"/>
      <c r="NB993" s="301"/>
      <c r="NC993" s="301"/>
      <c r="ND993" s="301"/>
      <c r="NE993" s="301"/>
      <c r="NF993" s="301"/>
      <c r="NG993" s="301"/>
      <c r="NH993" s="301"/>
      <c r="NI993" s="301"/>
      <c r="NJ993" s="301"/>
      <c r="NK993" s="301"/>
      <c r="NL993" s="301"/>
      <c r="NM993" s="301"/>
      <c r="NN993" s="301"/>
      <c r="NO993" s="301"/>
      <c r="NP993" s="301"/>
      <c r="NQ993" s="301"/>
      <c r="NR993" s="301"/>
      <c r="NS993" s="301"/>
      <c r="NT993" s="301"/>
      <c r="NU993" s="301"/>
      <c r="NV993" s="301"/>
      <c r="NW993" s="301"/>
      <c r="NX993" s="301"/>
      <c r="NY993" s="301"/>
      <c r="NZ993" s="301"/>
      <c r="OA993" s="301"/>
      <c r="OB993" s="301"/>
      <c r="OC993" s="301"/>
      <c r="OD993" s="301"/>
      <c r="OE993" s="301"/>
      <c r="OF993" s="301"/>
      <c r="OG993" s="301"/>
      <c r="OH993" s="301"/>
      <c r="OI993" s="301"/>
      <c r="OJ993" s="301"/>
      <c r="OK993" s="301"/>
      <c r="OL993" s="301"/>
      <c r="OM993" s="301"/>
      <c r="ON993" s="301"/>
      <c r="OO993" s="301"/>
      <c r="OP993" s="301"/>
      <c r="OQ993" s="301"/>
      <c r="OR993" s="301"/>
      <c r="OS993" s="301"/>
      <c r="OT993" s="301"/>
      <c r="OU993" s="301"/>
      <c r="OV993" s="301"/>
      <c r="OW993" s="301"/>
      <c r="OX993" s="301"/>
      <c r="OY993" s="301"/>
      <c r="OZ993" s="301"/>
      <c r="PA993" s="301"/>
      <c r="PB993" s="301"/>
      <c r="PC993" s="301"/>
      <c r="PD993" s="301"/>
      <c r="PE993" s="301"/>
      <c r="PF993" s="301"/>
      <c r="PG993" s="301"/>
      <c r="PH993" s="301"/>
      <c r="PI993" s="301"/>
      <c r="PJ993" s="301"/>
      <c r="PK993" s="301"/>
      <c r="PL993" s="301"/>
      <c r="PM993" s="301"/>
      <c r="PN993" s="301"/>
      <c r="PO993" s="301"/>
      <c r="PP993" s="301"/>
      <c r="PQ993" s="301"/>
      <c r="PR993" s="301"/>
      <c r="PS993" s="301"/>
      <c r="PT993" s="301"/>
      <c r="PU993" s="301"/>
      <c r="PV993" s="301"/>
      <c r="PW993" s="301"/>
      <c r="PX993" s="301"/>
      <c r="PY993" s="301"/>
      <c r="PZ993" s="301"/>
      <c r="QA993" s="301"/>
      <c r="QB993" s="301"/>
      <c r="QC993" s="301"/>
      <c r="QD993" s="301"/>
      <c r="QE993" s="301"/>
      <c r="QF993" s="301"/>
      <c r="QG993" s="301"/>
      <c r="QH993" s="301"/>
      <c r="QI993" s="301"/>
      <c r="QJ993" s="301"/>
      <c r="QK993" s="301"/>
      <c r="QL993" s="301"/>
      <c r="QM993" s="301"/>
      <c r="QN993" s="301"/>
      <c r="QO993" s="301"/>
      <c r="QP993" s="301"/>
      <c r="QQ993" s="301"/>
      <c r="QR993" s="301"/>
      <c r="QS993" s="301"/>
      <c r="QT993" s="301"/>
      <c r="QU993" s="301"/>
      <c r="QV993" s="301"/>
      <c r="QW993" s="301"/>
      <c r="QX993" s="301"/>
      <c r="QY993" s="301"/>
      <c r="QZ993" s="301"/>
      <c r="RA993" s="301"/>
      <c r="RB993" s="301"/>
      <c r="RC993" s="301"/>
      <c r="RD993" s="301"/>
      <c r="RE993" s="301"/>
      <c r="RF993" s="301"/>
      <c r="RG993" s="301"/>
      <c r="RH993" s="301"/>
      <c r="RI993" s="301"/>
      <c r="RJ993" s="301"/>
      <c r="RK993" s="301"/>
      <c r="RL993" s="301"/>
      <c r="RM993" s="301"/>
      <c r="RN993" s="301"/>
      <c r="RO993" s="301"/>
      <c r="RP993" s="301"/>
      <c r="RQ993" s="301"/>
      <c r="RR993" s="301"/>
      <c r="RS993" s="301"/>
      <c r="RT993" s="301"/>
      <c r="RU993" s="301"/>
      <c r="RV993" s="301"/>
      <c r="RW993" s="301"/>
      <c r="RX993" s="301"/>
      <c r="RY993" s="301"/>
      <c r="RZ993" s="301"/>
      <c r="SA993" s="301"/>
      <c r="SB993" s="301"/>
      <c r="SC993" s="301"/>
      <c r="SD993" s="301"/>
      <c r="SE993" s="301"/>
      <c r="SF993" s="301"/>
      <c r="SG993" s="301"/>
      <c r="SH993" s="301"/>
      <c r="SI993" s="301"/>
      <c r="SJ993" s="301"/>
      <c r="SK993" s="301"/>
      <c r="SL993" s="301"/>
      <c r="SM993" s="301"/>
      <c r="SN993" s="301"/>
      <c r="SO993" s="301"/>
      <c r="SP993" s="301"/>
      <c r="SQ993" s="301"/>
      <c r="SR993" s="301"/>
      <c r="SS993" s="301"/>
      <c r="ST993" s="301"/>
      <c r="SU993" s="301"/>
      <c r="SV993" s="301"/>
      <c r="SW993" s="301"/>
      <c r="SX993" s="301"/>
      <c r="SY993" s="301"/>
      <c r="SZ993" s="301"/>
      <c r="TA993" s="301"/>
      <c r="TB993" s="301"/>
      <c r="TC993" s="301"/>
      <c r="TD993" s="301"/>
      <c r="TE993" s="301"/>
      <c r="TF993" s="301"/>
      <c r="TG993" s="301"/>
      <c r="TH993" s="301"/>
      <c r="TI993" s="301"/>
      <c r="TJ993" s="301"/>
      <c r="TK993" s="301"/>
      <c r="TL993" s="301"/>
      <c r="TM993" s="301"/>
      <c r="TN993" s="301"/>
      <c r="TO993" s="301"/>
      <c r="TP993" s="301"/>
      <c r="TQ993" s="301"/>
      <c r="TR993" s="301"/>
      <c r="TS993" s="301"/>
      <c r="TT993" s="301"/>
      <c r="TU993" s="301"/>
      <c r="TV993" s="301"/>
      <c r="TW993" s="301"/>
      <c r="TX993" s="301"/>
      <c r="TY993" s="301"/>
      <c r="TZ993" s="301"/>
      <c r="UA993" s="301"/>
      <c r="UB993" s="301"/>
      <c r="UC993" s="301"/>
      <c r="UD993" s="301"/>
      <c r="UE993" s="301"/>
      <c r="UF993" s="301"/>
      <c r="UG993" s="301"/>
      <c r="UH993" s="301"/>
      <c r="UI993" s="301"/>
      <c r="UJ993" s="301"/>
      <c r="UK993" s="301"/>
      <c r="UL993" s="301"/>
      <c r="UM993" s="301"/>
      <c r="UN993" s="301"/>
      <c r="UO993" s="301"/>
      <c r="UP993" s="301"/>
      <c r="UQ993" s="301"/>
      <c r="UR993" s="301"/>
      <c r="US993" s="301"/>
      <c r="UT993" s="301"/>
      <c r="UU993" s="301"/>
      <c r="UV993" s="301"/>
      <c r="UW993" s="301"/>
      <c r="UX993" s="301"/>
      <c r="UY993" s="301"/>
      <c r="UZ993" s="301"/>
      <c r="VA993" s="301"/>
      <c r="VB993" s="301"/>
      <c r="VC993" s="301"/>
      <c r="VD993" s="301"/>
      <c r="VE993" s="301"/>
      <c r="VF993" s="301"/>
      <c r="VG993" s="301"/>
      <c r="VH993" s="301"/>
      <c r="VI993" s="301"/>
      <c r="VJ993" s="301"/>
      <c r="VK993" s="301"/>
      <c r="VL993" s="301"/>
      <c r="VM993" s="301"/>
      <c r="VN993" s="301"/>
      <c r="VO993" s="301"/>
      <c r="VP993" s="301"/>
      <c r="VQ993" s="301"/>
      <c r="VR993" s="301"/>
      <c r="VS993" s="301"/>
      <c r="VT993" s="301"/>
      <c r="VU993" s="301"/>
      <c r="VV993" s="301"/>
      <c r="VW993" s="301"/>
      <c r="VX993" s="301"/>
      <c r="VY993" s="301"/>
      <c r="VZ993" s="301"/>
      <c r="WA993" s="301"/>
      <c r="WB993" s="301"/>
      <c r="WC993" s="301"/>
      <c r="WD993" s="301"/>
      <c r="WE993" s="301"/>
      <c r="WF993" s="301"/>
      <c r="WG993" s="301"/>
      <c r="WH993" s="301"/>
      <c r="WI993" s="301"/>
      <c r="WJ993" s="301"/>
      <c r="WK993" s="301"/>
      <c r="WL993" s="301"/>
      <c r="WM993" s="301"/>
      <c r="WN993" s="301"/>
      <c r="WO993" s="301"/>
      <c r="WP993" s="301"/>
      <c r="WQ993" s="301"/>
      <c r="WR993" s="301"/>
      <c r="WS993" s="301"/>
      <c r="WT993" s="301"/>
      <c r="WU993" s="301"/>
      <c r="WV993" s="301"/>
      <c r="WW993" s="301"/>
      <c r="WX993" s="301"/>
      <c r="WY993" s="301"/>
      <c r="WZ993" s="301"/>
      <c r="XA993" s="301"/>
      <c r="XB993" s="301"/>
      <c r="XC993" s="301"/>
      <c r="XD993" s="301"/>
      <c r="XE993" s="301"/>
      <c r="XF993" s="301"/>
      <c r="XG993" s="301"/>
      <c r="XH993" s="301"/>
      <c r="XI993" s="301"/>
      <c r="XJ993" s="301"/>
      <c r="XK993" s="301"/>
      <c r="XL993" s="301"/>
      <c r="XM993" s="301"/>
      <c r="XN993" s="301"/>
      <c r="XO993" s="301"/>
      <c r="XP993" s="301"/>
      <c r="XQ993" s="301"/>
      <c r="XR993" s="301"/>
      <c r="XS993" s="301"/>
      <c r="XT993" s="301"/>
      <c r="XU993" s="301"/>
      <c r="XV993" s="301"/>
      <c r="XW993" s="301"/>
      <c r="XX993" s="301"/>
      <c r="XY993" s="301"/>
      <c r="XZ993" s="301"/>
      <c r="YA993" s="301"/>
      <c r="YB993" s="301"/>
      <c r="YC993" s="301"/>
      <c r="YD993" s="301"/>
      <c r="YE993" s="301"/>
      <c r="YF993" s="301"/>
      <c r="YG993" s="301"/>
      <c r="YH993" s="301"/>
      <c r="YI993" s="301"/>
      <c r="YJ993" s="301"/>
      <c r="YK993" s="301"/>
      <c r="YL993" s="301"/>
      <c r="YM993" s="301"/>
      <c r="YN993" s="301"/>
      <c r="YO993" s="301"/>
      <c r="YP993" s="301"/>
      <c r="YQ993" s="301"/>
      <c r="YR993" s="301"/>
      <c r="YS993" s="301"/>
      <c r="YT993" s="301"/>
      <c r="YU993" s="301"/>
      <c r="YV993" s="301"/>
      <c r="YW993" s="301"/>
      <c r="YX993" s="301"/>
      <c r="YY993" s="301"/>
      <c r="YZ993" s="301"/>
      <c r="ZA993" s="301"/>
      <c r="ZB993" s="301"/>
      <c r="ZC993" s="301"/>
      <c r="ZD993" s="301"/>
      <c r="ZE993" s="301"/>
      <c r="ZF993" s="301"/>
      <c r="ZG993" s="301"/>
      <c r="ZH993" s="301"/>
      <c r="ZI993" s="301"/>
      <c r="ZJ993" s="301"/>
      <c r="ZK993" s="301"/>
      <c r="ZL993" s="301"/>
      <c r="ZM993" s="301"/>
      <c r="ZN993" s="301"/>
      <c r="ZO993" s="301"/>
      <c r="ZP993" s="301"/>
      <c r="ZQ993" s="301"/>
      <c r="ZR993" s="301"/>
      <c r="ZS993" s="301"/>
      <c r="ZT993" s="301"/>
      <c r="ZU993" s="301"/>
      <c r="ZV993" s="301"/>
      <c r="ZW993" s="301"/>
      <c r="ZX993" s="301"/>
      <c r="ZY993" s="301"/>
      <c r="ZZ993" s="301"/>
      <c r="AAA993" s="301"/>
      <c r="AAB993" s="301"/>
      <c r="AAC993" s="301"/>
      <c r="AAD993" s="301"/>
      <c r="AAE993" s="301"/>
      <c r="AAF993" s="301"/>
      <c r="AAG993" s="301"/>
      <c r="AAH993" s="301"/>
      <c r="AAI993" s="301"/>
      <c r="AAJ993" s="301"/>
      <c r="AAK993" s="301"/>
      <c r="AAL993" s="301"/>
      <c r="AAM993" s="301"/>
      <c r="AAN993" s="301"/>
      <c r="AAO993" s="301"/>
      <c r="AAP993" s="301"/>
      <c r="AAQ993" s="301"/>
      <c r="AAR993" s="301"/>
      <c r="AAS993" s="301"/>
      <c r="AAT993" s="301"/>
      <c r="AAU993" s="301"/>
      <c r="AAV993" s="301"/>
      <c r="AAW993" s="301"/>
      <c r="AAX993" s="301"/>
      <c r="AAY993" s="301"/>
      <c r="AAZ993" s="301"/>
      <c r="ABA993" s="301"/>
      <c r="ABB993" s="301"/>
      <c r="ABC993" s="301"/>
      <c r="ABD993" s="301"/>
      <c r="ABE993" s="301"/>
      <c r="ABF993" s="301"/>
      <c r="ABG993" s="301"/>
      <c r="ABH993" s="301"/>
      <c r="ABI993" s="301"/>
      <c r="ABJ993" s="301"/>
      <c r="ABK993" s="301"/>
      <c r="ABL993" s="301"/>
      <c r="ABM993" s="301"/>
      <c r="ABN993" s="301"/>
      <c r="ABO993" s="301"/>
      <c r="ABP993" s="301"/>
      <c r="ABQ993" s="301"/>
      <c r="ABR993" s="301"/>
      <c r="ABS993" s="301"/>
      <c r="ABT993" s="301"/>
      <c r="ABU993" s="301"/>
      <c r="ABV993" s="301"/>
      <c r="ABW993" s="301"/>
      <c r="ABX993" s="301"/>
      <c r="ABY993" s="301"/>
      <c r="ABZ993" s="301"/>
      <c r="ACA993" s="301"/>
      <c r="ACB993" s="301"/>
      <c r="ACC993" s="301"/>
      <c r="ACD993" s="301"/>
      <c r="ACE993" s="301"/>
      <c r="ACF993" s="301"/>
      <c r="ACG993" s="301"/>
      <c r="ACH993" s="301"/>
      <c r="ACI993" s="301"/>
      <c r="ACJ993" s="301"/>
      <c r="ACK993" s="301"/>
      <c r="ACL993" s="301"/>
      <c r="ACM993" s="301"/>
      <c r="ACN993" s="301"/>
      <c r="ACO993" s="301"/>
      <c r="ACP993" s="301"/>
      <c r="ACQ993" s="301"/>
      <c r="ACR993" s="301"/>
      <c r="ACS993" s="301"/>
      <c r="ACT993" s="301"/>
      <c r="ACU993" s="301"/>
      <c r="ACV993" s="301"/>
      <c r="ACW993" s="301"/>
      <c r="ACX993" s="301"/>
      <c r="ACY993" s="301"/>
      <c r="ACZ993" s="301"/>
      <c r="ADA993" s="301"/>
      <c r="ADB993" s="301"/>
      <c r="ADC993" s="301"/>
      <c r="ADD993" s="301"/>
      <c r="ADE993" s="301"/>
      <c r="ADF993" s="301"/>
      <c r="ADG993" s="301"/>
      <c r="ADH993" s="301"/>
      <c r="ADI993" s="301"/>
      <c r="ADJ993" s="301"/>
      <c r="ADK993" s="301"/>
      <c r="ADL993" s="301"/>
      <c r="ADM993" s="301"/>
      <c r="ADN993" s="301"/>
      <c r="ADO993" s="301"/>
      <c r="ADP993" s="301"/>
      <c r="ADQ993" s="301"/>
      <c r="ADR993" s="301"/>
      <c r="ADS993" s="301"/>
      <c r="ADT993" s="301"/>
      <c r="ADU993" s="301"/>
      <c r="ADV993" s="301"/>
      <c r="ADW993" s="301"/>
      <c r="ADX993" s="301"/>
      <c r="ADY993" s="301"/>
      <c r="ADZ993" s="301"/>
      <c r="AEA993" s="301"/>
      <c r="AEB993" s="301"/>
      <c r="AEC993" s="301"/>
      <c r="AED993" s="301"/>
      <c r="AEE993" s="301"/>
      <c r="AEF993" s="301"/>
      <c r="AEG993" s="301"/>
      <c r="AEH993" s="301"/>
      <c r="AEI993" s="301"/>
      <c r="AEJ993" s="301"/>
      <c r="AEK993" s="301"/>
      <c r="AEL993" s="301"/>
      <c r="AEM993" s="301"/>
      <c r="AEN993" s="301"/>
      <c r="AEO993" s="301"/>
      <c r="AEP993" s="301"/>
      <c r="AEQ993" s="301"/>
      <c r="AER993" s="301"/>
      <c r="AES993" s="301"/>
      <c r="AET993" s="301"/>
      <c r="AEU993" s="301"/>
      <c r="AEV993" s="301"/>
      <c r="AEW993" s="301"/>
      <c r="AEX993" s="301"/>
      <c r="AEY993" s="301"/>
      <c r="AEZ993" s="301"/>
      <c r="AFA993" s="301"/>
      <c r="AFB993" s="301"/>
      <c r="AFC993" s="301"/>
      <c r="AFD993" s="301"/>
      <c r="AFE993" s="301"/>
      <c r="AFF993" s="301"/>
      <c r="AFG993" s="301"/>
      <c r="AFH993" s="301"/>
      <c r="AFI993" s="301"/>
      <c r="AFJ993" s="301"/>
      <c r="AFK993" s="301"/>
      <c r="AFL993" s="301"/>
      <c r="AFM993" s="301"/>
      <c r="AFN993" s="301"/>
      <c r="AFO993" s="301"/>
      <c r="AFP993" s="301"/>
      <c r="AFQ993" s="301"/>
      <c r="AFR993" s="301"/>
      <c r="AFS993" s="301"/>
      <c r="AFT993" s="301"/>
      <c r="AFU993" s="301"/>
      <c r="AFV993" s="301"/>
      <c r="AFW993" s="301"/>
      <c r="AFX993" s="301"/>
      <c r="AFY993" s="301"/>
      <c r="AFZ993" s="301"/>
      <c r="AGA993" s="301"/>
      <c r="AGB993" s="301"/>
      <c r="AGC993" s="301"/>
      <c r="AGD993" s="301"/>
      <c r="AGE993" s="301"/>
      <c r="AGF993" s="301"/>
      <c r="AGG993" s="301"/>
      <c r="AGH993" s="301"/>
      <c r="AGI993" s="301"/>
      <c r="AGJ993" s="301"/>
      <c r="AGK993" s="301"/>
      <c r="AGL993" s="301"/>
      <c r="AGM993" s="301"/>
      <c r="AGN993" s="301"/>
      <c r="AGO993" s="301"/>
      <c r="AGP993" s="301"/>
      <c r="AGQ993" s="301"/>
      <c r="AGR993" s="301"/>
      <c r="AGS993" s="301"/>
      <c r="AGT993" s="301"/>
      <c r="AGU993" s="301"/>
      <c r="AGV993" s="301"/>
      <c r="AGW993" s="301"/>
      <c r="AGX993" s="301"/>
      <c r="AGY993" s="301"/>
      <c r="AGZ993" s="301"/>
      <c r="AHA993" s="301"/>
      <c r="AHB993" s="301"/>
      <c r="AHC993" s="301"/>
      <c r="AHD993" s="301"/>
      <c r="AHE993" s="301"/>
      <c r="AHF993" s="301"/>
      <c r="AHG993" s="301"/>
      <c r="AHH993" s="301"/>
      <c r="AHI993" s="301"/>
      <c r="AHJ993" s="301"/>
      <c r="AHK993" s="301"/>
      <c r="AHL993" s="301"/>
      <c r="AHM993" s="301"/>
      <c r="AHN993" s="301"/>
      <c r="AHO993" s="301"/>
      <c r="AHP993" s="301"/>
      <c r="AHQ993" s="301"/>
      <c r="AHR993" s="301"/>
      <c r="AHS993" s="301"/>
      <c r="AHT993" s="301"/>
      <c r="AHU993" s="301"/>
      <c r="AHV993" s="301"/>
      <c r="AHW993" s="301"/>
      <c r="AHX993" s="301"/>
      <c r="AHY993" s="301"/>
      <c r="AHZ993" s="301"/>
      <c r="AIA993" s="301"/>
      <c r="AIB993" s="301"/>
      <c r="AIC993" s="301"/>
      <c r="AID993" s="301"/>
      <c r="AIE993" s="301"/>
      <c r="AIF993" s="301"/>
      <c r="AIG993" s="301"/>
      <c r="AIH993" s="301"/>
      <c r="AII993" s="301"/>
      <c r="AIJ993" s="301"/>
      <c r="AIK993" s="301"/>
      <c r="AIL993" s="301"/>
      <c r="AIM993" s="301"/>
      <c r="AIN993" s="301"/>
      <c r="AIO993" s="301"/>
      <c r="AIP993" s="301"/>
      <c r="AIQ993" s="301"/>
      <c r="AIR993" s="301"/>
      <c r="AIS993" s="301"/>
      <c r="AIT993" s="301"/>
      <c r="AIU993" s="301"/>
      <c r="AIV993" s="301"/>
      <c r="AIW993" s="301"/>
      <c r="AIX993" s="301"/>
      <c r="AIY993" s="301"/>
      <c r="AIZ993" s="301"/>
      <c r="AJA993" s="301"/>
      <c r="AJB993" s="301"/>
      <c r="AJC993" s="301"/>
      <c r="AJD993" s="301"/>
      <c r="AJE993" s="301"/>
      <c r="AJF993" s="301"/>
      <c r="AJG993" s="301"/>
      <c r="AJH993" s="301"/>
      <c r="AJI993" s="301"/>
      <c r="AJJ993" s="301"/>
      <c r="AJK993" s="301"/>
      <c r="AJL993" s="301"/>
      <c r="AJM993" s="301"/>
      <c r="AJN993" s="301"/>
      <c r="AJO993" s="301"/>
      <c r="AJP993" s="301"/>
      <c r="AJQ993" s="301"/>
      <c r="AJR993" s="301"/>
      <c r="AJS993" s="301"/>
      <c r="AJT993" s="301"/>
      <c r="AJU993" s="301"/>
      <c r="AJV993" s="301"/>
      <c r="AJW993" s="301"/>
      <c r="AJX993" s="301"/>
      <c r="AJY993" s="301"/>
      <c r="AJZ993" s="301"/>
      <c r="AKA993" s="301"/>
      <c r="AKB993" s="301"/>
      <c r="AKC993" s="301"/>
      <c r="AKD993" s="301"/>
      <c r="AKE993" s="301"/>
      <c r="AKF993" s="301"/>
      <c r="AKG993" s="301"/>
      <c r="AKH993" s="301"/>
      <c r="AKI993" s="301"/>
      <c r="AKJ993" s="301"/>
      <c r="AKK993" s="301"/>
      <c r="AKL993" s="301"/>
      <c r="AKM993" s="301"/>
      <c r="AKN993" s="301"/>
      <c r="AKO993" s="301"/>
      <c r="AKP993" s="301"/>
      <c r="AKQ993" s="301"/>
      <c r="AKR993" s="301"/>
      <c r="AKS993" s="301"/>
      <c r="AKT993" s="301"/>
      <c r="AKU993" s="301"/>
      <c r="AKV993" s="301"/>
      <c r="AKW993" s="301"/>
      <c r="AKX993" s="301"/>
      <c r="AKY993" s="301"/>
      <c r="AKZ993" s="301"/>
      <c r="ALA993" s="301"/>
      <c r="ALB993" s="301"/>
      <c r="ALC993" s="301"/>
      <c r="ALD993" s="301"/>
      <c r="ALE993" s="301"/>
      <c r="ALF993" s="301"/>
      <c r="ALG993" s="301"/>
      <c r="ALH993" s="301"/>
      <c r="ALI993" s="301"/>
      <c r="ALJ993" s="301"/>
      <c r="ALK993" s="301"/>
      <c r="ALL993" s="301"/>
      <c r="ALM993" s="301"/>
      <c r="ALN993" s="301"/>
      <c r="ALO993" s="301"/>
      <c r="ALP993" s="301"/>
      <c r="ALQ993" s="301"/>
      <c r="ALR993" s="301"/>
      <c r="ALS993" s="301"/>
      <c r="ALT993" s="301"/>
      <c r="ALU993" s="301"/>
      <c r="ALV993" s="301"/>
      <c r="ALW993" s="301"/>
      <c r="ALX993" s="301"/>
      <c r="ALY993" s="301"/>
      <c r="ALZ993" s="301"/>
      <c r="AMA993" s="301"/>
      <c r="AMB993" s="301"/>
      <c r="AMC993" s="301"/>
      <c r="AMD993" s="301"/>
      <c r="AME993" s="301"/>
      <c r="AMF993" s="301"/>
      <c r="AMG993" s="301"/>
      <c r="AMH993" s="301"/>
      <c r="AMI993" s="301"/>
      <c r="AMJ993" s="301"/>
      <c r="AMK993" s="301"/>
      <c r="AML993" s="301"/>
    </row>
    <row r="994" spans="2:1026" s="304" customFormat="1" ht="23.1" customHeight="1" thickBot="1">
      <c r="B994" s="302"/>
      <c r="C994" s="232"/>
      <c r="D994" s="104"/>
      <c r="E994" s="104"/>
      <c r="F994" s="104"/>
      <c r="G994" s="104"/>
      <c r="H994" s="104"/>
      <c r="I994" s="303"/>
      <c r="J994" s="428"/>
      <c r="K994" s="427"/>
      <c r="L994" s="427"/>
      <c r="M994" s="427"/>
      <c r="N994" s="473"/>
      <c r="O994" s="473"/>
      <c r="P994" s="301"/>
      <c r="Q994" s="301"/>
      <c r="R994" s="43"/>
      <c r="S994" s="428"/>
      <c r="T994" s="102" t="s">
        <v>1323</v>
      </c>
      <c r="U994" s="427"/>
      <c r="V994" s="427"/>
      <c r="W994" s="102" t="s">
        <v>1322</v>
      </c>
      <c r="X994" s="427"/>
      <c r="Y994" s="38"/>
      <c r="Z994" s="232"/>
      <c r="AA994" s="104"/>
      <c r="AB994" s="104"/>
      <c r="AC994" s="104"/>
      <c r="AD994" s="104"/>
      <c r="AE994" s="104"/>
      <c r="AF994" s="301"/>
      <c r="AG994" s="301"/>
      <c r="AH994" s="301"/>
      <c r="AI994" s="301"/>
      <c r="AJ994" s="301"/>
      <c r="AK994" s="301"/>
      <c r="AL994" s="301"/>
      <c r="AM994" s="301"/>
      <c r="AN994" s="301"/>
      <c r="AO994" s="301"/>
      <c r="AP994" s="301"/>
      <c r="AQ994" s="301"/>
      <c r="AR994" s="301"/>
      <c r="AS994" s="301"/>
      <c r="AT994" s="301"/>
      <c r="AU994" s="301"/>
      <c r="AV994" s="301"/>
      <c r="AW994" s="301"/>
      <c r="AX994" s="301"/>
      <c r="AY994" s="301"/>
      <c r="AZ994" s="301"/>
      <c r="BA994" s="301"/>
      <c r="BB994" s="301"/>
      <c r="BC994" s="301"/>
      <c r="BD994" s="301"/>
      <c r="BE994" s="301"/>
      <c r="BF994" s="301"/>
      <c r="BG994" s="301"/>
      <c r="BH994" s="301"/>
      <c r="BI994" s="301"/>
      <c r="BJ994" s="301"/>
      <c r="BK994" s="301"/>
      <c r="BL994" s="301"/>
      <c r="BM994" s="301"/>
      <c r="BN994" s="301"/>
      <c r="BO994" s="301"/>
      <c r="BP994" s="301"/>
      <c r="BQ994" s="301"/>
      <c r="BR994" s="301"/>
      <c r="BS994" s="301"/>
      <c r="BT994" s="301"/>
      <c r="BU994" s="301"/>
      <c r="BV994" s="301"/>
      <c r="BW994" s="301"/>
      <c r="BX994" s="301"/>
      <c r="BY994" s="301"/>
      <c r="BZ994" s="301"/>
      <c r="CA994" s="301"/>
      <c r="CB994" s="301"/>
      <c r="CC994" s="301"/>
      <c r="CD994" s="301"/>
      <c r="CE994" s="301"/>
      <c r="CF994" s="301"/>
      <c r="CG994" s="301"/>
      <c r="CH994" s="301"/>
      <c r="CI994" s="301"/>
      <c r="CJ994" s="301"/>
      <c r="CK994" s="301"/>
      <c r="CL994" s="301"/>
      <c r="CM994" s="301"/>
      <c r="CN994" s="301"/>
      <c r="CO994" s="301"/>
      <c r="CP994" s="301"/>
      <c r="CQ994" s="301"/>
      <c r="CR994" s="301"/>
      <c r="CS994" s="301"/>
      <c r="CT994" s="301"/>
      <c r="CU994" s="301"/>
      <c r="CV994" s="301"/>
      <c r="CW994" s="301"/>
      <c r="CX994" s="301"/>
      <c r="CY994" s="301"/>
      <c r="CZ994" s="301"/>
      <c r="DA994" s="301"/>
      <c r="DB994" s="301"/>
      <c r="DC994" s="301"/>
      <c r="DD994" s="301"/>
      <c r="DE994" s="301"/>
      <c r="DF994" s="301"/>
      <c r="DG994" s="301"/>
      <c r="DH994" s="301"/>
      <c r="DI994" s="301"/>
      <c r="DJ994" s="301"/>
      <c r="DK994" s="301"/>
      <c r="DL994" s="301"/>
      <c r="DM994" s="301"/>
      <c r="DN994" s="301"/>
      <c r="DO994" s="301"/>
      <c r="DP994" s="301"/>
      <c r="DQ994" s="301"/>
      <c r="DR994" s="301"/>
      <c r="DS994" s="301"/>
      <c r="DT994" s="301"/>
      <c r="DU994" s="301"/>
      <c r="DV994" s="301"/>
      <c r="DW994" s="301"/>
      <c r="DX994" s="301"/>
      <c r="DY994" s="301"/>
      <c r="DZ994" s="301"/>
      <c r="EA994" s="301"/>
      <c r="EB994" s="301"/>
      <c r="EC994" s="301"/>
      <c r="ED994" s="301"/>
      <c r="EE994" s="301"/>
      <c r="EF994" s="301"/>
      <c r="EG994" s="301"/>
      <c r="EH994" s="301"/>
      <c r="EI994" s="301"/>
      <c r="EJ994" s="301"/>
      <c r="EK994" s="301"/>
      <c r="EL994" s="301"/>
      <c r="EM994" s="301"/>
      <c r="EN994" s="301"/>
      <c r="EO994" s="301"/>
      <c r="EP994" s="301"/>
      <c r="EQ994" s="301"/>
      <c r="ER994" s="301"/>
      <c r="ES994" s="301"/>
      <c r="ET994" s="301"/>
      <c r="EU994" s="301"/>
      <c r="EV994" s="301"/>
      <c r="EW994" s="301"/>
      <c r="EX994" s="301"/>
      <c r="EY994" s="301"/>
      <c r="EZ994" s="301"/>
      <c r="FA994" s="301"/>
      <c r="FB994" s="301"/>
      <c r="FC994" s="301"/>
      <c r="FD994" s="301"/>
      <c r="FE994" s="301"/>
      <c r="FF994" s="301"/>
      <c r="FG994" s="301"/>
      <c r="FH994" s="301"/>
      <c r="FI994" s="301"/>
      <c r="FJ994" s="301"/>
      <c r="FK994" s="301"/>
      <c r="FL994" s="301"/>
      <c r="FM994" s="301"/>
      <c r="FN994" s="301"/>
      <c r="FO994" s="301"/>
      <c r="FP994" s="301"/>
      <c r="FQ994" s="301"/>
      <c r="FR994" s="301"/>
      <c r="FS994" s="301"/>
      <c r="FT994" s="301"/>
      <c r="FU994" s="301"/>
      <c r="FV994" s="301"/>
      <c r="FW994" s="301"/>
      <c r="FX994" s="301"/>
      <c r="FY994" s="301"/>
      <c r="FZ994" s="301"/>
      <c r="GA994" s="301"/>
      <c r="GB994" s="301"/>
      <c r="GC994" s="301"/>
      <c r="GD994" s="301"/>
      <c r="GE994" s="301"/>
      <c r="GF994" s="301"/>
      <c r="GG994" s="301"/>
      <c r="GH994" s="301"/>
      <c r="GI994" s="301"/>
      <c r="GJ994" s="301"/>
      <c r="GK994" s="301"/>
      <c r="GL994" s="301"/>
      <c r="GM994" s="301"/>
      <c r="GN994" s="301"/>
      <c r="GO994" s="301"/>
      <c r="GP994" s="301"/>
      <c r="GQ994" s="301"/>
      <c r="GR994" s="301"/>
      <c r="GS994" s="301"/>
      <c r="GT994" s="301"/>
      <c r="GU994" s="301"/>
      <c r="GV994" s="301"/>
      <c r="GW994" s="301"/>
      <c r="GX994" s="301"/>
      <c r="GY994" s="301"/>
      <c r="GZ994" s="301"/>
      <c r="HA994" s="301"/>
      <c r="HB994" s="301"/>
      <c r="HC994" s="301"/>
      <c r="HD994" s="301"/>
      <c r="HE994" s="301"/>
      <c r="HF994" s="301"/>
      <c r="HG994" s="301"/>
      <c r="HH994" s="301"/>
      <c r="HI994" s="301"/>
      <c r="HJ994" s="301"/>
      <c r="HK994" s="301"/>
      <c r="HL994" s="301"/>
      <c r="HM994" s="301"/>
      <c r="HN994" s="301"/>
      <c r="HO994" s="301"/>
      <c r="HP994" s="301"/>
      <c r="HQ994" s="301"/>
      <c r="HR994" s="301"/>
      <c r="HS994" s="301"/>
      <c r="HT994" s="301"/>
      <c r="HU994" s="301"/>
      <c r="HV994" s="301"/>
      <c r="HW994" s="301"/>
      <c r="HX994" s="301"/>
      <c r="HY994" s="301"/>
      <c r="HZ994" s="301"/>
      <c r="IA994" s="301"/>
      <c r="IB994" s="301"/>
      <c r="IC994" s="301"/>
      <c r="ID994" s="301"/>
      <c r="IE994" s="301"/>
      <c r="IF994" s="301"/>
      <c r="IG994" s="301"/>
      <c r="IH994" s="301"/>
      <c r="II994" s="301"/>
      <c r="IJ994" s="301"/>
      <c r="IK994" s="301"/>
      <c r="IL994" s="301"/>
      <c r="IM994" s="301"/>
      <c r="IN994" s="301"/>
      <c r="IO994" s="301"/>
      <c r="IP994" s="301"/>
      <c r="IQ994" s="301"/>
      <c r="IR994" s="301"/>
      <c r="IS994" s="301"/>
      <c r="IT994" s="301"/>
      <c r="IU994" s="301"/>
      <c r="IV994" s="301"/>
      <c r="IW994" s="301"/>
      <c r="IX994" s="301"/>
      <c r="IY994" s="301"/>
      <c r="IZ994" s="301"/>
      <c r="JA994" s="301"/>
      <c r="JB994" s="301"/>
      <c r="JC994" s="301"/>
      <c r="JD994" s="301"/>
      <c r="JE994" s="301"/>
      <c r="JF994" s="301"/>
      <c r="JG994" s="301"/>
      <c r="JH994" s="301"/>
      <c r="JI994" s="301"/>
      <c r="JJ994" s="301"/>
      <c r="JK994" s="301"/>
      <c r="JL994" s="301"/>
      <c r="JM994" s="301"/>
      <c r="JN994" s="301"/>
      <c r="JO994" s="301"/>
      <c r="JP994" s="301"/>
      <c r="JQ994" s="301"/>
      <c r="JR994" s="301"/>
      <c r="JS994" s="301"/>
      <c r="JT994" s="301"/>
      <c r="JU994" s="301"/>
      <c r="JV994" s="301"/>
      <c r="JW994" s="301"/>
      <c r="JX994" s="301"/>
      <c r="JY994" s="301"/>
      <c r="JZ994" s="301"/>
      <c r="KA994" s="301"/>
      <c r="KB994" s="301"/>
      <c r="KC994" s="301"/>
      <c r="KD994" s="301"/>
      <c r="KE994" s="301"/>
      <c r="KF994" s="301"/>
      <c r="KG994" s="301"/>
      <c r="KH994" s="301"/>
      <c r="KI994" s="301"/>
      <c r="KJ994" s="301"/>
      <c r="KK994" s="301"/>
      <c r="KL994" s="301"/>
      <c r="KM994" s="301"/>
      <c r="KN994" s="301"/>
      <c r="KO994" s="301"/>
      <c r="KP994" s="301"/>
      <c r="KQ994" s="301"/>
      <c r="KR994" s="301"/>
      <c r="KS994" s="301"/>
      <c r="KT994" s="301"/>
      <c r="KU994" s="301"/>
      <c r="KV994" s="301"/>
      <c r="KW994" s="301"/>
      <c r="KX994" s="301"/>
      <c r="KY994" s="301"/>
      <c r="KZ994" s="301"/>
      <c r="LA994" s="301"/>
      <c r="LB994" s="301"/>
      <c r="LC994" s="301"/>
      <c r="LD994" s="301"/>
      <c r="LE994" s="301"/>
      <c r="LF994" s="301"/>
      <c r="LG994" s="301"/>
      <c r="LH994" s="301"/>
      <c r="LI994" s="301"/>
      <c r="LJ994" s="301"/>
      <c r="LK994" s="301"/>
      <c r="LL994" s="301"/>
      <c r="LM994" s="301"/>
      <c r="LN994" s="301"/>
      <c r="LO994" s="301"/>
      <c r="LP994" s="301"/>
      <c r="LQ994" s="301"/>
      <c r="LR994" s="301"/>
      <c r="LS994" s="301"/>
      <c r="LT994" s="301"/>
      <c r="LU994" s="301"/>
      <c r="LV994" s="301"/>
      <c r="LW994" s="301"/>
      <c r="LX994" s="301"/>
      <c r="LY994" s="301"/>
      <c r="LZ994" s="301"/>
      <c r="MA994" s="301"/>
      <c r="MB994" s="301"/>
      <c r="MC994" s="301"/>
      <c r="MD994" s="301"/>
      <c r="ME994" s="301"/>
      <c r="MF994" s="301"/>
      <c r="MG994" s="301"/>
      <c r="MH994" s="301"/>
      <c r="MI994" s="301"/>
      <c r="MJ994" s="301"/>
      <c r="MK994" s="301"/>
      <c r="ML994" s="301"/>
      <c r="MM994" s="301"/>
      <c r="MN994" s="301"/>
      <c r="MO994" s="301"/>
      <c r="MP994" s="301"/>
      <c r="MQ994" s="301"/>
      <c r="MR994" s="301"/>
      <c r="MS994" s="301"/>
      <c r="MT994" s="301"/>
      <c r="MU994" s="301"/>
      <c r="MV994" s="301"/>
      <c r="MW994" s="301"/>
      <c r="MX994" s="301"/>
      <c r="MY994" s="301"/>
      <c r="MZ994" s="301"/>
      <c r="NA994" s="301"/>
      <c r="NB994" s="301"/>
      <c r="NC994" s="301"/>
      <c r="ND994" s="301"/>
      <c r="NE994" s="301"/>
      <c r="NF994" s="301"/>
      <c r="NG994" s="301"/>
      <c r="NH994" s="301"/>
      <c r="NI994" s="301"/>
      <c r="NJ994" s="301"/>
      <c r="NK994" s="301"/>
      <c r="NL994" s="301"/>
      <c r="NM994" s="301"/>
      <c r="NN994" s="301"/>
      <c r="NO994" s="301"/>
      <c r="NP994" s="301"/>
      <c r="NQ994" s="301"/>
      <c r="NR994" s="301"/>
      <c r="NS994" s="301"/>
      <c r="NT994" s="301"/>
      <c r="NU994" s="301"/>
      <c r="NV994" s="301"/>
      <c r="NW994" s="301"/>
      <c r="NX994" s="301"/>
      <c r="NY994" s="301"/>
      <c r="NZ994" s="301"/>
      <c r="OA994" s="301"/>
      <c r="OB994" s="301"/>
      <c r="OC994" s="301"/>
      <c r="OD994" s="301"/>
      <c r="OE994" s="301"/>
      <c r="OF994" s="301"/>
      <c r="OG994" s="301"/>
      <c r="OH994" s="301"/>
      <c r="OI994" s="301"/>
      <c r="OJ994" s="301"/>
      <c r="OK994" s="301"/>
      <c r="OL994" s="301"/>
      <c r="OM994" s="301"/>
      <c r="ON994" s="301"/>
      <c r="OO994" s="301"/>
      <c r="OP994" s="301"/>
      <c r="OQ994" s="301"/>
      <c r="OR994" s="301"/>
      <c r="OS994" s="301"/>
      <c r="OT994" s="301"/>
      <c r="OU994" s="301"/>
      <c r="OV994" s="301"/>
      <c r="OW994" s="301"/>
      <c r="OX994" s="301"/>
      <c r="OY994" s="301"/>
      <c r="OZ994" s="301"/>
      <c r="PA994" s="301"/>
      <c r="PB994" s="301"/>
      <c r="PC994" s="301"/>
      <c r="PD994" s="301"/>
      <c r="PE994" s="301"/>
      <c r="PF994" s="301"/>
      <c r="PG994" s="301"/>
      <c r="PH994" s="301"/>
      <c r="PI994" s="301"/>
      <c r="PJ994" s="301"/>
      <c r="PK994" s="301"/>
      <c r="PL994" s="301"/>
      <c r="PM994" s="301"/>
      <c r="PN994" s="301"/>
      <c r="PO994" s="301"/>
      <c r="PP994" s="301"/>
      <c r="PQ994" s="301"/>
      <c r="PR994" s="301"/>
      <c r="PS994" s="301"/>
      <c r="PT994" s="301"/>
      <c r="PU994" s="301"/>
      <c r="PV994" s="301"/>
      <c r="PW994" s="301"/>
      <c r="PX994" s="301"/>
      <c r="PY994" s="301"/>
      <c r="PZ994" s="301"/>
      <c r="QA994" s="301"/>
      <c r="QB994" s="301"/>
      <c r="QC994" s="301"/>
      <c r="QD994" s="301"/>
      <c r="QE994" s="301"/>
      <c r="QF994" s="301"/>
      <c r="QG994" s="301"/>
      <c r="QH994" s="301"/>
      <c r="QI994" s="301"/>
      <c r="QJ994" s="301"/>
      <c r="QK994" s="301"/>
      <c r="QL994" s="301"/>
      <c r="QM994" s="301"/>
      <c r="QN994" s="301"/>
      <c r="QO994" s="301"/>
      <c r="QP994" s="301"/>
      <c r="QQ994" s="301"/>
      <c r="QR994" s="301"/>
      <c r="QS994" s="301"/>
      <c r="QT994" s="301"/>
      <c r="QU994" s="301"/>
      <c r="QV994" s="301"/>
      <c r="QW994" s="301"/>
      <c r="QX994" s="301"/>
      <c r="QY994" s="301"/>
      <c r="QZ994" s="301"/>
      <c r="RA994" s="301"/>
      <c r="RB994" s="301"/>
      <c r="RC994" s="301"/>
      <c r="RD994" s="301"/>
      <c r="RE994" s="301"/>
      <c r="RF994" s="301"/>
      <c r="RG994" s="301"/>
      <c r="RH994" s="301"/>
      <c r="RI994" s="301"/>
      <c r="RJ994" s="301"/>
      <c r="RK994" s="301"/>
      <c r="RL994" s="301"/>
      <c r="RM994" s="301"/>
      <c r="RN994" s="301"/>
      <c r="RO994" s="301"/>
      <c r="RP994" s="301"/>
      <c r="RQ994" s="301"/>
      <c r="RR994" s="301"/>
      <c r="RS994" s="301"/>
      <c r="RT994" s="301"/>
      <c r="RU994" s="301"/>
      <c r="RV994" s="301"/>
      <c r="RW994" s="301"/>
      <c r="RX994" s="301"/>
      <c r="RY994" s="301"/>
      <c r="RZ994" s="301"/>
      <c r="SA994" s="301"/>
      <c r="SB994" s="301"/>
      <c r="SC994" s="301"/>
      <c r="SD994" s="301"/>
      <c r="SE994" s="301"/>
      <c r="SF994" s="301"/>
      <c r="SG994" s="301"/>
      <c r="SH994" s="301"/>
      <c r="SI994" s="301"/>
      <c r="SJ994" s="301"/>
      <c r="SK994" s="301"/>
      <c r="SL994" s="301"/>
      <c r="SM994" s="301"/>
      <c r="SN994" s="301"/>
      <c r="SO994" s="301"/>
      <c r="SP994" s="301"/>
      <c r="SQ994" s="301"/>
      <c r="SR994" s="301"/>
      <c r="SS994" s="301"/>
      <c r="ST994" s="301"/>
      <c r="SU994" s="301"/>
      <c r="SV994" s="301"/>
      <c r="SW994" s="301"/>
      <c r="SX994" s="301"/>
      <c r="SY994" s="301"/>
      <c r="SZ994" s="301"/>
      <c r="TA994" s="301"/>
      <c r="TB994" s="301"/>
      <c r="TC994" s="301"/>
      <c r="TD994" s="301"/>
      <c r="TE994" s="301"/>
      <c r="TF994" s="301"/>
      <c r="TG994" s="301"/>
      <c r="TH994" s="301"/>
      <c r="TI994" s="301"/>
      <c r="TJ994" s="301"/>
      <c r="TK994" s="301"/>
      <c r="TL994" s="301"/>
      <c r="TM994" s="301"/>
      <c r="TN994" s="301"/>
      <c r="TO994" s="301"/>
      <c r="TP994" s="301"/>
      <c r="TQ994" s="301"/>
      <c r="TR994" s="301"/>
      <c r="TS994" s="301"/>
      <c r="TT994" s="301"/>
      <c r="TU994" s="301"/>
      <c r="TV994" s="301"/>
      <c r="TW994" s="301"/>
      <c r="TX994" s="301"/>
      <c r="TY994" s="301"/>
      <c r="TZ994" s="301"/>
      <c r="UA994" s="301"/>
      <c r="UB994" s="301"/>
      <c r="UC994" s="301"/>
      <c r="UD994" s="301"/>
      <c r="UE994" s="301"/>
      <c r="UF994" s="301"/>
      <c r="UG994" s="301"/>
      <c r="UH994" s="301"/>
      <c r="UI994" s="301"/>
      <c r="UJ994" s="301"/>
      <c r="UK994" s="301"/>
      <c r="UL994" s="301"/>
      <c r="UM994" s="301"/>
      <c r="UN994" s="301"/>
      <c r="UO994" s="301"/>
      <c r="UP994" s="301"/>
      <c r="UQ994" s="301"/>
      <c r="UR994" s="301"/>
      <c r="US994" s="301"/>
      <c r="UT994" s="301"/>
      <c r="UU994" s="301"/>
      <c r="UV994" s="301"/>
      <c r="UW994" s="301"/>
      <c r="UX994" s="301"/>
      <c r="UY994" s="301"/>
      <c r="UZ994" s="301"/>
      <c r="VA994" s="301"/>
      <c r="VB994" s="301"/>
      <c r="VC994" s="301"/>
      <c r="VD994" s="301"/>
      <c r="VE994" s="301"/>
      <c r="VF994" s="301"/>
      <c r="VG994" s="301"/>
      <c r="VH994" s="301"/>
      <c r="VI994" s="301"/>
      <c r="VJ994" s="301"/>
      <c r="VK994" s="301"/>
      <c r="VL994" s="301"/>
      <c r="VM994" s="301"/>
      <c r="VN994" s="301"/>
      <c r="VO994" s="301"/>
      <c r="VP994" s="301"/>
      <c r="VQ994" s="301"/>
      <c r="VR994" s="301"/>
      <c r="VS994" s="301"/>
      <c r="VT994" s="301"/>
      <c r="VU994" s="301"/>
      <c r="VV994" s="301"/>
      <c r="VW994" s="301"/>
      <c r="VX994" s="301"/>
      <c r="VY994" s="301"/>
      <c r="VZ994" s="301"/>
      <c r="WA994" s="301"/>
      <c r="WB994" s="301"/>
      <c r="WC994" s="301"/>
      <c r="WD994" s="301"/>
      <c r="WE994" s="301"/>
      <c r="WF994" s="301"/>
      <c r="WG994" s="301"/>
      <c r="WH994" s="301"/>
      <c r="WI994" s="301"/>
      <c r="WJ994" s="301"/>
      <c r="WK994" s="301"/>
      <c r="WL994" s="301"/>
      <c r="WM994" s="301"/>
      <c r="WN994" s="301"/>
      <c r="WO994" s="301"/>
      <c r="WP994" s="301"/>
      <c r="WQ994" s="301"/>
      <c r="WR994" s="301"/>
      <c r="WS994" s="301"/>
      <c r="WT994" s="301"/>
      <c r="WU994" s="301"/>
      <c r="WV994" s="301"/>
      <c r="WW994" s="301"/>
      <c r="WX994" s="301"/>
      <c r="WY994" s="301"/>
      <c r="WZ994" s="301"/>
      <c r="XA994" s="301"/>
      <c r="XB994" s="301"/>
      <c r="XC994" s="301"/>
      <c r="XD994" s="301"/>
      <c r="XE994" s="301"/>
      <c r="XF994" s="301"/>
      <c r="XG994" s="301"/>
      <c r="XH994" s="301"/>
      <c r="XI994" s="301"/>
      <c r="XJ994" s="301"/>
      <c r="XK994" s="301"/>
      <c r="XL994" s="301"/>
      <c r="XM994" s="301"/>
      <c r="XN994" s="301"/>
      <c r="XO994" s="301"/>
      <c r="XP994" s="301"/>
      <c r="XQ994" s="301"/>
      <c r="XR994" s="301"/>
      <c r="XS994" s="301"/>
      <c r="XT994" s="301"/>
      <c r="XU994" s="301"/>
      <c r="XV994" s="301"/>
      <c r="XW994" s="301"/>
      <c r="XX994" s="301"/>
      <c r="XY994" s="301"/>
      <c r="XZ994" s="301"/>
      <c r="YA994" s="301"/>
      <c r="YB994" s="301"/>
      <c r="YC994" s="301"/>
      <c r="YD994" s="301"/>
      <c r="YE994" s="301"/>
      <c r="YF994" s="301"/>
      <c r="YG994" s="301"/>
      <c r="YH994" s="301"/>
      <c r="YI994" s="301"/>
      <c r="YJ994" s="301"/>
      <c r="YK994" s="301"/>
      <c r="YL994" s="301"/>
      <c r="YM994" s="301"/>
      <c r="YN994" s="301"/>
      <c r="YO994" s="301"/>
      <c r="YP994" s="301"/>
      <c r="YQ994" s="301"/>
      <c r="YR994" s="301"/>
      <c r="YS994" s="301"/>
      <c r="YT994" s="301"/>
      <c r="YU994" s="301"/>
      <c r="YV994" s="301"/>
      <c r="YW994" s="301"/>
      <c r="YX994" s="301"/>
      <c r="YY994" s="301"/>
      <c r="YZ994" s="301"/>
      <c r="ZA994" s="301"/>
      <c r="ZB994" s="301"/>
      <c r="ZC994" s="301"/>
      <c r="ZD994" s="301"/>
      <c r="ZE994" s="301"/>
      <c r="ZF994" s="301"/>
      <c r="ZG994" s="301"/>
      <c r="ZH994" s="301"/>
      <c r="ZI994" s="301"/>
      <c r="ZJ994" s="301"/>
      <c r="ZK994" s="301"/>
      <c r="ZL994" s="301"/>
      <c r="ZM994" s="301"/>
      <c r="ZN994" s="301"/>
      <c r="ZO994" s="301"/>
      <c r="ZP994" s="301"/>
      <c r="ZQ994" s="301"/>
      <c r="ZR994" s="301"/>
      <c r="ZS994" s="301"/>
      <c r="ZT994" s="301"/>
      <c r="ZU994" s="301"/>
      <c r="ZV994" s="301"/>
      <c r="ZW994" s="301"/>
      <c r="ZX994" s="301"/>
      <c r="ZY994" s="301"/>
      <c r="ZZ994" s="301"/>
      <c r="AAA994" s="301"/>
      <c r="AAB994" s="301"/>
      <c r="AAC994" s="301"/>
      <c r="AAD994" s="301"/>
      <c r="AAE994" s="301"/>
      <c r="AAF994" s="301"/>
      <c r="AAG994" s="301"/>
      <c r="AAH994" s="301"/>
      <c r="AAI994" s="301"/>
      <c r="AAJ994" s="301"/>
      <c r="AAK994" s="301"/>
      <c r="AAL994" s="301"/>
      <c r="AAM994" s="301"/>
      <c r="AAN994" s="301"/>
      <c r="AAO994" s="301"/>
      <c r="AAP994" s="301"/>
      <c r="AAQ994" s="301"/>
      <c r="AAR994" s="301"/>
      <c r="AAS994" s="301"/>
      <c r="AAT994" s="301"/>
      <c r="AAU994" s="301"/>
      <c r="AAV994" s="301"/>
      <c r="AAW994" s="301"/>
      <c r="AAX994" s="301"/>
      <c r="AAY994" s="301"/>
      <c r="AAZ994" s="301"/>
      <c r="ABA994" s="301"/>
      <c r="ABB994" s="301"/>
      <c r="ABC994" s="301"/>
      <c r="ABD994" s="301"/>
      <c r="ABE994" s="301"/>
      <c r="ABF994" s="301"/>
      <c r="ABG994" s="301"/>
      <c r="ABH994" s="301"/>
      <c r="ABI994" s="301"/>
      <c r="ABJ994" s="301"/>
      <c r="ABK994" s="301"/>
      <c r="ABL994" s="301"/>
      <c r="ABM994" s="301"/>
      <c r="ABN994" s="301"/>
      <c r="ABO994" s="301"/>
      <c r="ABP994" s="301"/>
      <c r="ABQ994" s="301"/>
      <c r="ABR994" s="301"/>
      <c r="ABS994" s="301"/>
      <c r="ABT994" s="301"/>
      <c r="ABU994" s="301"/>
      <c r="ABV994" s="301"/>
      <c r="ABW994" s="301"/>
      <c r="ABX994" s="301"/>
      <c r="ABY994" s="301"/>
      <c r="ABZ994" s="301"/>
      <c r="ACA994" s="301"/>
      <c r="ACB994" s="301"/>
      <c r="ACC994" s="301"/>
      <c r="ACD994" s="301"/>
      <c r="ACE994" s="301"/>
      <c r="ACF994" s="301"/>
      <c r="ACG994" s="301"/>
      <c r="ACH994" s="301"/>
      <c r="ACI994" s="301"/>
      <c r="ACJ994" s="301"/>
      <c r="ACK994" s="301"/>
      <c r="ACL994" s="301"/>
      <c r="ACM994" s="301"/>
      <c r="ACN994" s="301"/>
      <c r="ACO994" s="301"/>
      <c r="ACP994" s="301"/>
      <c r="ACQ994" s="301"/>
      <c r="ACR994" s="301"/>
      <c r="ACS994" s="301"/>
      <c r="ACT994" s="301"/>
      <c r="ACU994" s="301"/>
      <c r="ACV994" s="301"/>
      <c r="ACW994" s="301"/>
      <c r="ACX994" s="301"/>
      <c r="ACY994" s="301"/>
      <c r="ACZ994" s="301"/>
      <c r="ADA994" s="301"/>
      <c r="ADB994" s="301"/>
      <c r="ADC994" s="301"/>
      <c r="ADD994" s="301"/>
      <c r="ADE994" s="301"/>
      <c r="ADF994" s="301"/>
      <c r="ADG994" s="301"/>
      <c r="ADH994" s="301"/>
      <c r="ADI994" s="301"/>
      <c r="ADJ994" s="301"/>
      <c r="ADK994" s="301"/>
      <c r="ADL994" s="301"/>
      <c r="ADM994" s="301"/>
      <c r="ADN994" s="301"/>
      <c r="ADO994" s="301"/>
      <c r="ADP994" s="301"/>
      <c r="ADQ994" s="301"/>
      <c r="ADR994" s="301"/>
      <c r="ADS994" s="301"/>
      <c r="ADT994" s="301"/>
      <c r="ADU994" s="301"/>
      <c r="ADV994" s="301"/>
      <c r="ADW994" s="301"/>
      <c r="ADX994" s="301"/>
      <c r="ADY994" s="301"/>
      <c r="ADZ994" s="301"/>
      <c r="AEA994" s="301"/>
      <c r="AEB994" s="301"/>
      <c r="AEC994" s="301"/>
      <c r="AED994" s="301"/>
      <c r="AEE994" s="301"/>
      <c r="AEF994" s="301"/>
      <c r="AEG994" s="301"/>
      <c r="AEH994" s="301"/>
      <c r="AEI994" s="301"/>
      <c r="AEJ994" s="301"/>
      <c r="AEK994" s="301"/>
      <c r="AEL994" s="301"/>
      <c r="AEM994" s="301"/>
      <c r="AEN994" s="301"/>
      <c r="AEO994" s="301"/>
      <c r="AEP994" s="301"/>
      <c r="AEQ994" s="301"/>
      <c r="AER994" s="301"/>
      <c r="AES994" s="301"/>
      <c r="AET994" s="301"/>
      <c r="AEU994" s="301"/>
      <c r="AEV994" s="301"/>
      <c r="AEW994" s="301"/>
      <c r="AEX994" s="301"/>
      <c r="AEY994" s="301"/>
      <c r="AEZ994" s="301"/>
      <c r="AFA994" s="301"/>
      <c r="AFB994" s="301"/>
      <c r="AFC994" s="301"/>
      <c r="AFD994" s="301"/>
      <c r="AFE994" s="301"/>
      <c r="AFF994" s="301"/>
      <c r="AFG994" s="301"/>
      <c r="AFH994" s="301"/>
      <c r="AFI994" s="301"/>
      <c r="AFJ994" s="301"/>
      <c r="AFK994" s="301"/>
      <c r="AFL994" s="301"/>
      <c r="AFM994" s="301"/>
      <c r="AFN994" s="301"/>
      <c r="AFO994" s="301"/>
      <c r="AFP994" s="301"/>
      <c r="AFQ994" s="301"/>
      <c r="AFR994" s="301"/>
      <c r="AFS994" s="301"/>
      <c r="AFT994" s="301"/>
      <c r="AFU994" s="301"/>
      <c r="AFV994" s="301"/>
      <c r="AFW994" s="301"/>
      <c r="AFX994" s="301"/>
      <c r="AFY994" s="301"/>
      <c r="AFZ994" s="301"/>
      <c r="AGA994" s="301"/>
      <c r="AGB994" s="301"/>
      <c r="AGC994" s="301"/>
      <c r="AGD994" s="301"/>
      <c r="AGE994" s="301"/>
      <c r="AGF994" s="301"/>
      <c r="AGG994" s="301"/>
      <c r="AGH994" s="301"/>
      <c r="AGI994" s="301"/>
      <c r="AGJ994" s="301"/>
      <c r="AGK994" s="301"/>
      <c r="AGL994" s="301"/>
      <c r="AGM994" s="301"/>
      <c r="AGN994" s="301"/>
      <c r="AGO994" s="301"/>
      <c r="AGP994" s="301"/>
      <c r="AGQ994" s="301"/>
      <c r="AGR994" s="301"/>
      <c r="AGS994" s="301"/>
      <c r="AGT994" s="301"/>
      <c r="AGU994" s="301"/>
      <c r="AGV994" s="301"/>
      <c r="AGW994" s="301"/>
      <c r="AGX994" s="301"/>
      <c r="AGY994" s="301"/>
      <c r="AGZ994" s="301"/>
      <c r="AHA994" s="301"/>
      <c r="AHB994" s="301"/>
      <c r="AHC994" s="301"/>
      <c r="AHD994" s="301"/>
      <c r="AHE994" s="301"/>
      <c r="AHF994" s="301"/>
      <c r="AHG994" s="301"/>
      <c r="AHH994" s="301"/>
      <c r="AHI994" s="301"/>
      <c r="AHJ994" s="301"/>
      <c r="AHK994" s="301"/>
      <c r="AHL994" s="301"/>
      <c r="AHM994" s="301"/>
      <c r="AHN994" s="301"/>
      <c r="AHO994" s="301"/>
      <c r="AHP994" s="301"/>
      <c r="AHQ994" s="301"/>
      <c r="AHR994" s="301"/>
      <c r="AHS994" s="301"/>
      <c r="AHT994" s="301"/>
      <c r="AHU994" s="301"/>
      <c r="AHV994" s="301"/>
      <c r="AHW994" s="301"/>
      <c r="AHX994" s="301"/>
      <c r="AHY994" s="301"/>
      <c r="AHZ994" s="301"/>
      <c r="AIA994" s="301"/>
      <c r="AIB994" s="301"/>
      <c r="AIC994" s="301"/>
      <c r="AID994" s="301"/>
      <c r="AIE994" s="301"/>
      <c r="AIF994" s="301"/>
      <c r="AIG994" s="301"/>
      <c r="AIH994" s="301"/>
      <c r="AII994" s="301"/>
      <c r="AIJ994" s="301"/>
      <c r="AIK994" s="301"/>
      <c r="AIL994" s="301"/>
      <c r="AIM994" s="301"/>
      <c r="AIN994" s="301"/>
      <c r="AIO994" s="301"/>
      <c r="AIP994" s="301"/>
      <c r="AIQ994" s="301"/>
      <c r="AIR994" s="301"/>
      <c r="AIS994" s="301"/>
      <c r="AIT994" s="301"/>
      <c r="AIU994" s="301"/>
      <c r="AIV994" s="301"/>
      <c r="AIW994" s="301"/>
      <c r="AIX994" s="301"/>
      <c r="AIY994" s="301"/>
      <c r="AIZ994" s="301"/>
      <c r="AJA994" s="301"/>
      <c r="AJB994" s="301"/>
      <c r="AJC994" s="301"/>
      <c r="AJD994" s="301"/>
      <c r="AJE994" s="301"/>
      <c r="AJF994" s="301"/>
      <c r="AJG994" s="301"/>
      <c r="AJH994" s="301"/>
      <c r="AJI994" s="301"/>
      <c r="AJJ994" s="301"/>
      <c r="AJK994" s="301"/>
      <c r="AJL994" s="301"/>
      <c r="AJM994" s="301"/>
      <c r="AJN994" s="301"/>
      <c r="AJO994" s="301"/>
      <c r="AJP994" s="301"/>
      <c r="AJQ994" s="301"/>
      <c r="AJR994" s="301"/>
      <c r="AJS994" s="301"/>
      <c r="AJT994" s="301"/>
      <c r="AJU994" s="301"/>
      <c r="AJV994" s="301"/>
      <c r="AJW994" s="301"/>
      <c r="AJX994" s="301"/>
      <c r="AJY994" s="301"/>
      <c r="AJZ994" s="301"/>
      <c r="AKA994" s="301"/>
      <c r="AKB994" s="301"/>
      <c r="AKC994" s="301"/>
      <c r="AKD994" s="301"/>
      <c r="AKE994" s="301"/>
      <c r="AKF994" s="301"/>
      <c r="AKG994" s="301"/>
      <c r="AKH994" s="301"/>
      <c r="AKI994" s="301"/>
      <c r="AKJ994" s="301"/>
      <c r="AKK994" s="301"/>
      <c r="AKL994" s="301"/>
      <c r="AKM994" s="301"/>
      <c r="AKN994" s="301"/>
      <c r="AKO994" s="301"/>
      <c r="AKP994" s="301"/>
      <c r="AKQ994" s="301"/>
      <c r="AKR994" s="301"/>
      <c r="AKS994" s="301"/>
      <c r="AKT994" s="301"/>
      <c r="AKU994" s="301"/>
      <c r="AKV994" s="301"/>
      <c r="AKW994" s="301"/>
      <c r="AKX994" s="301"/>
      <c r="AKY994" s="301"/>
      <c r="AKZ994" s="301"/>
      <c r="ALA994" s="301"/>
      <c r="ALB994" s="301"/>
      <c r="ALC994" s="301"/>
      <c r="ALD994" s="301"/>
      <c r="ALE994" s="301"/>
      <c r="ALF994" s="301"/>
      <c r="ALG994" s="301"/>
      <c r="ALH994" s="301"/>
      <c r="ALI994" s="301"/>
      <c r="ALJ994" s="301"/>
      <c r="ALK994" s="301"/>
      <c r="ALL994" s="301"/>
      <c r="ALM994" s="301"/>
      <c r="ALN994" s="301"/>
      <c r="ALO994" s="301"/>
      <c r="ALP994" s="301"/>
      <c r="ALQ994" s="301"/>
      <c r="ALR994" s="301"/>
      <c r="ALS994" s="301"/>
      <c r="ALT994" s="301"/>
      <c r="ALU994" s="301"/>
      <c r="ALV994" s="301"/>
      <c r="ALW994" s="301"/>
      <c r="ALX994" s="301"/>
      <c r="ALY994" s="301"/>
      <c r="ALZ994" s="301"/>
      <c r="AMA994" s="301"/>
      <c r="AMB994" s="301"/>
      <c r="AMC994" s="301"/>
      <c r="AMD994" s="301"/>
      <c r="AME994" s="301"/>
      <c r="AMF994" s="301"/>
      <c r="AMG994" s="301"/>
      <c r="AMH994" s="301"/>
      <c r="AMI994" s="301"/>
      <c r="AMJ994" s="301"/>
      <c r="AMK994" s="301"/>
      <c r="AML994" s="301"/>
    </row>
    <row r="995" spans="2:1026" ht="23.1" customHeight="1" thickBot="1">
      <c r="B995" s="42">
        <v>33</v>
      </c>
      <c r="C995" s="483" t="str">
        <f>C933</f>
        <v>KOMİTE 5- SİNİR SİSTEMİ ve MİKOLOJİ</v>
      </c>
      <c r="D995" s="483"/>
      <c r="E995" s="483"/>
      <c r="F995" s="483"/>
      <c r="G995" s="483"/>
      <c r="H995" s="483"/>
      <c r="I995" s="68"/>
      <c r="J995" s="428"/>
      <c r="K995" s="427"/>
      <c r="L995" s="427"/>
      <c r="M995" s="427"/>
      <c r="N995" s="473"/>
      <c r="O995" s="473"/>
      <c r="R995" s="43"/>
      <c r="S995" s="300"/>
      <c r="T995" s="308"/>
      <c r="U995" s="104"/>
      <c r="V995" s="104"/>
      <c r="W995" s="308"/>
      <c r="X995" s="104"/>
      <c r="Z995" s="232"/>
      <c r="AA995" s="104"/>
      <c r="AB995" s="104"/>
      <c r="AC995" s="104"/>
      <c r="AD995" s="104"/>
      <c r="AE995" s="104"/>
    </row>
    <row r="996" spans="2:1026" ht="23.1" customHeight="1" thickBot="1">
      <c r="B996" s="43"/>
      <c r="C996" s="418" t="s">
        <v>1692</v>
      </c>
      <c r="D996" s="418"/>
      <c r="E996" s="418"/>
      <c r="F996" s="418"/>
      <c r="G996" s="418"/>
      <c r="H996" s="418"/>
      <c r="I996" s="68"/>
      <c r="J996" s="428"/>
      <c r="K996" s="427"/>
      <c r="L996" s="427"/>
      <c r="M996" s="427"/>
      <c r="N996" s="473"/>
      <c r="O996" s="473"/>
      <c r="R996" s="42">
        <v>33</v>
      </c>
      <c r="S996" s="417" t="s">
        <v>578</v>
      </c>
      <c r="T996" s="417"/>
      <c r="U996" s="417"/>
      <c r="V996" s="417"/>
      <c r="W996" s="417"/>
      <c r="X996" s="417"/>
      <c r="Y996" s="68"/>
      <c r="Z996" s="416" t="s">
        <v>651</v>
      </c>
      <c r="AA996" s="416"/>
      <c r="AB996" s="416"/>
      <c r="AC996" s="416"/>
      <c r="AD996" s="416"/>
      <c r="AE996" s="416"/>
    </row>
    <row r="997" spans="2:1026" ht="23.1" customHeight="1" thickBot="1">
      <c r="B997" s="43"/>
      <c r="C997" s="70" t="s">
        <v>152</v>
      </c>
      <c r="D997" s="70" t="s">
        <v>1132</v>
      </c>
      <c r="E997" s="70" t="s">
        <v>2106</v>
      </c>
      <c r="F997" s="70" t="s">
        <v>152</v>
      </c>
      <c r="G997" s="70" t="s">
        <v>1132</v>
      </c>
      <c r="H997" s="70" t="s">
        <v>2106</v>
      </c>
      <c r="I997" s="138"/>
      <c r="J997" s="428"/>
      <c r="K997" s="427"/>
      <c r="L997" s="427"/>
      <c r="M997" s="427"/>
      <c r="N997" s="473"/>
      <c r="O997" s="473"/>
      <c r="R997" s="43"/>
      <c r="S997" s="418" t="s">
        <v>580</v>
      </c>
      <c r="T997" s="418"/>
      <c r="U997" s="418"/>
      <c r="V997" s="418"/>
      <c r="W997" s="418"/>
      <c r="X997" s="418"/>
      <c r="Y997" s="68"/>
      <c r="Z997" s="418" t="s">
        <v>1693</v>
      </c>
      <c r="AA997" s="418"/>
      <c r="AB997" s="418"/>
      <c r="AC997" s="418"/>
      <c r="AD997" s="418"/>
      <c r="AE997" s="418"/>
    </row>
    <row r="998" spans="2:1026" s="45" customFormat="1" ht="23.1" customHeight="1" thickBot="1">
      <c r="B998" s="43"/>
      <c r="C998" s="72"/>
      <c r="D998" s="73">
        <f>7+D967</f>
        <v>46132</v>
      </c>
      <c r="E998" s="73">
        <f>7+E967</f>
        <v>46133</v>
      </c>
      <c r="F998" s="73">
        <f>7+F967</f>
        <v>46134</v>
      </c>
      <c r="G998" s="73">
        <f>7+G967</f>
        <v>46135</v>
      </c>
      <c r="H998" s="73">
        <f>7+H967</f>
        <v>46136</v>
      </c>
      <c r="I998" s="74"/>
      <c r="J998" s="428"/>
      <c r="K998" s="427"/>
      <c r="L998" s="427"/>
      <c r="M998" s="427"/>
      <c r="N998" s="473"/>
      <c r="O998" s="473"/>
      <c r="R998" s="43"/>
      <c r="S998" s="430"/>
      <c r="T998" s="430"/>
      <c r="U998" s="430"/>
      <c r="V998" s="430"/>
      <c r="W998" s="430"/>
      <c r="X998" s="430"/>
      <c r="Y998" s="138"/>
      <c r="Z998" s="70" t="s">
        <v>154</v>
      </c>
      <c r="AA998" s="70" t="s">
        <v>1132</v>
      </c>
      <c r="AB998" s="70" t="s">
        <v>1982</v>
      </c>
      <c r="AC998" s="70" t="s">
        <v>154</v>
      </c>
      <c r="AD998" s="70" t="s">
        <v>1132</v>
      </c>
      <c r="AE998" s="70" t="s">
        <v>1982</v>
      </c>
    </row>
    <row r="999" spans="2:1026" ht="23.1" customHeight="1" thickBot="1">
      <c r="B999" s="43"/>
      <c r="C999" s="419" t="s">
        <v>155</v>
      </c>
      <c r="D999" s="427" t="s">
        <v>892</v>
      </c>
      <c r="E999" s="427" t="s">
        <v>892</v>
      </c>
      <c r="F999" s="427" t="s">
        <v>892</v>
      </c>
      <c r="G999" s="347"/>
      <c r="H999" s="113" t="s">
        <v>414</v>
      </c>
      <c r="J999" s="428"/>
      <c r="K999" s="427"/>
      <c r="L999" s="427"/>
      <c r="M999" s="427"/>
      <c r="N999" s="473"/>
      <c r="O999" s="473"/>
      <c r="R999" s="43"/>
      <c r="S999" s="72"/>
      <c r="T999" s="73">
        <f>7+T968</f>
        <v>7</v>
      </c>
      <c r="U999" s="73" t="e">
        <f>7+U968</f>
        <v>#VALUE!</v>
      </c>
      <c r="V999" s="73" t="e">
        <f>7+V968</f>
        <v>#VALUE!</v>
      </c>
      <c r="W999" s="73" t="e">
        <f>7+W968</f>
        <v>#VALUE!</v>
      </c>
      <c r="X999" s="73">
        <f>7+X968</f>
        <v>7</v>
      </c>
      <c r="Y999" s="74"/>
      <c r="Z999" s="75"/>
      <c r="AA999" s="76" t="s">
        <v>1905</v>
      </c>
      <c r="AB999" s="76" t="s">
        <v>1906</v>
      </c>
      <c r="AC999" s="76" t="s">
        <v>1907</v>
      </c>
      <c r="AD999" s="333" t="s">
        <v>1908</v>
      </c>
      <c r="AE999" s="333" t="s">
        <v>1909</v>
      </c>
    </row>
    <row r="1000" spans="2:1026" ht="23.1" customHeight="1" thickBot="1">
      <c r="B1000" s="43"/>
      <c r="C1000" s="419"/>
      <c r="D1000" s="427"/>
      <c r="E1000" s="427"/>
      <c r="F1000" s="427"/>
      <c r="G1000" s="343" t="s">
        <v>1669</v>
      </c>
      <c r="H1000" s="108" t="s">
        <v>1751</v>
      </c>
      <c r="J1000" s="428"/>
      <c r="K1000" s="427"/>
      <c r="L1000" s="427"/>
      <c r="M1000" s="427"/>
      <c r="N1000" s="473"/>
      <c r="O1000" s="473"/>
      <c r="R1000" s="43"/>
      <c r="S1000" s="419" t="s">
        <v>155</v>
      </c>
      <c r="T1000" s="427"/>
      <c r="U1000" s="427"/>
      <c r="V1000" s="427"/>
      <c r="W1000" s="427"/>
      <c r="X1000" s="427"/>
      <c r="Z1000" s="419" t="s">
        <v>155</v>
      </c>
      <c r="AA1000" s="427" t="s">
        <v>990</v>
      </c>
      <c r="AB1000" s="427" t="s">
        <v>990</v>
      </c>
      <c r="AC1000" s="100" t="s">
        <v>700</v>
      </c>
      <c r="AD1000" s="347"/>
      <c r="AE1000" s="427" t="s">
        <v>990</v>
      </c>
    </row>
    <row r="1001" spans="2:1026" ht="23.1" customHeight="1" thickBot="1">
      <c r="B1001" s="43"/>
      <c r="C1001" s="419"/>
      <c r="D1001" s="427"/>
      <c r="E1001" s="427"/>
      <c r="F1001" s="427"/>
      <c r="G1001" s="348"/>
      <c r="H1001" s="109" t="s">
        <v>1273</v>
      </c>
      <c r="J1001" s="428"/>
      <c r="K1001" s="427"/>
      <c r="L1001" s="427"/>
      <c r="M1001" s="427"/>
      <c r="N1001" s="473"/>
      <c r="O1001" s="473"/>
      <c r="R1001" s="43"/>
      <c r="S1001" s="419"/>
      <c r="T1001" s="427"/>
      <c r="U1001" s="427"/>
      <c r="V1001" s="427"/>
      <c r="W1001" s="427"/>
      <c r="X1001" s="427"/>
      <c r="Z1001" s="419"/>
      <c r="AA1001" s="427"/>
      <c r="AB1001" s="427"/>
      <c r="AC1001" s="155" t="s">
        <v>1327</v>
      </c>
      <c r="AD1001" s="343" t="s">
        <v>1972</v>
      </c>
      <c r="AE1001" s="427"/>
    </row>
    <row r="1002" spans="2:1026" ht="23.1" customHeight="1" thickBot="1">
      <c r="B1002" s="43"/>
      <c r="C1002" s="428" t="s">
        <v>165</v>
      </c>
      <c r="D1002" s="427" t="s">
        <v>892</v>
      </c>
      <c r="E1002" s="427" t="s">
        <v>892</v>
      </c>
      <c r="F1002" s="79" t="s">
        <v>169</v>
      </c>
      <c r="G1002" s="347"/>
      <c r="H1002" s="113" t="s">
        <v>414</v>
      </c>
      <c r="J1002" s="428"/>
      <c r="K1002" s="427"/>
      <c r="L1002" s="427"/>
      <c r="M1002" s="427"/>
      <c r="N1002" s="473"/>
      <c r="O1002" s="473"/>
      <c r="R1002" s="43"/>
      <c r="S1002" s="419"/>
      <c r="T1002" s="427"/>
      <c r="U1002" s="427"/>
      <c r="V1002" s="427"/>
      <c r="W1002" s="427"/>
      <c r="X1002" s="427"/>
      <c r="Z1002" s="419"/>
      <c r="AA1002" s="427"/>
      <c r="AB1002" s="427"/>
      <c r="AC1002" s="156" t="s">
        <v>1326</v>
      </c>
      <c r="AD1002" s="348"/>
      <c r="AE1002" s="427"/>
    </row>
    <row r="1003" spans="2:1026" ht="23.1" customHeight="1" thickBot="1">
      <c r="B1003" s="43"/>
      <c r="C1003" s="428"/>
      <c r="D1003" s="427"/>
      <c r="E1003" s="427"/>
      <c r="F1003" s="84" t="s">
        <v>1078</v>
      </c>
      <c r="G1003" s="343" t="s">
        <v>1669</v>
      </c>
      <c r="H1003" s="108" t="s">
        <v>1751</v>
      </c>
      <c r="J1003" s="428"/>
      <c r="K1003" s="427"/>
      <c r="L1003" s="427"/>
      <c r="M1003" s="427"/>
      <c r="N1003" s="473"/>
      <c r="O1003" s="473"/>
      <c r="R1003" s="43"/>
      <c r="S1003" s="428" t="s">
        <v>165</v>
      </c>
      <c r="T1003" s="427"/>
      <c r="U1003" s="427"/>
      <c r="V1003" s="427"/>
      <c r="W1003" s="427"/>
      <c r="X1003" s="427"/>
      <c r="Z1003" s="428" t="s">
        <v>165</v>
      </c>
      <c r="AA1003" s="427" t="s">
        <v>990</v>
      </c>
      <c r="AB1003" s="427" t="s">
        <v>990</v>
      </c>
      <c r="AC1003" s="100" t="s">
        <v>700</v>
      </c>
      <c r="AD1003" s="347"/>
      <c r="AE1003" s="427" t="s">
        <v>990</v>
      </c>
    </row>
    <row r="1004" spans="2:1026" ht="23.1" customHeight="1" thickBot="1">
      <c r="B1004" s="43"/>
      <c r="C1004" s="428"/>
      <c r="D1004" s="427"/>
      <c r="E1004" s="427"/>
      <c r="F1004" s="84" t="s">
        <v>178</v>
      </c>
      <c r="G1004" s="348"/>
      <c r="H1004" s="109" t="s">
        <v>1273</v>
      </c>
      <c r="J1004" s="428"/>
      <c r="K1004" s="427"/>
      <c r="L1004" s="427"/>
      <c r="M1004" s="427"/>
      <c r="N1004" s="473"/>
      <c r="O1004" s="473"/>
      <c r="R1004" s="43"/>
      <c r="S1004" s="428"/>
      <c r="T1004" s="427"/>
      <c r="U1004" s="427"/>
      <c r="V1004" s="427"/>
      <c r="W1004" s="427"/>
      <c r="X1004" s="427"/>
      <c r="Z1004" s="428"/>
      <c r="AA1004" s="427"/>
      <c r="AB1004" s="427"/>
      <c r="AC1004" s="157" t="s">
        <v>1327</v>
      </c>
      <c r="AD1004" s="343" t="s">
        <v>1972</v>
      </c>
      <c r="AE1004" s="427"/>
    </row>
    <row r="1005" spans="2:1026" ht="23.1" customHeight="1" thickBot="1">
      <c r="B1005" s="43"/>
      <c r="C1005" s="428" t="s">
        <v>168</v>
      </c>
      <c r="D1005" s="78" t="s">
        <v>17</v>
      </c>
      <c r="E1005" s="79" t="s">
        <v>169</v>
      </c>
      <c r="F1005" s="139" t="s">
        <v>169</v>
      </c>
      <c r="G1005" s="347"/>
      <c r="H1005" s="113" t="s">
        <v>413</v>
      </c>
      <c r="J1005" s="428"/>
      <c r="K1005" s="427"/>
      <c r="L1005" s="427"/>
      <c r="M1005" s="427"/>
      <c r="N1005" s="473"/>
      <c r="O1005" s="473"/>
      <c r="R1005" s="43"/>
      <c r="S1005" s="428"/>
      <c r="T1005" s="427"/>
      <c r="U1005" s="427"/>
      <c r="V1005" s="427"/>
      <c r="W1005" s="427"/>
      <c r="X1005" s="427"/>
      <c r="Z1005" s="428"/>
      <c r="AA1005" s="427"/>
      <c r="AB1005" s="427"/>
      <c r="AC1005" s="156" t="s">
        <v>1326</v>
      </c>
      <c r="AD1005" s="348"/>
      <c r="AE1005" s="427"/>
    </row>
    <row r="1006" spans="2:1026" ht="23.1" customHeight="1" thickBot="1">
      <c r="B1006" s="43"/>
      <c r="C1006" s="428"/>
      <c r="D1006" s="83" t="s">
        <v>1083</v>
      </c>
      <c r="E1006" s="84" t="s">
        <v>1749</v>
      </c>
      <c r="F1006" s="84" t="s">
        <v>1078</v>
      </c>
      <c r="G1006" s="343" t="s">
        <v>1669</v>
      </c>
      <c r="H1006" s="108" t="s">
        <v>1751</v>
      </c>
      <c r="J1006" s="428"/>
      <c r="K1006" s="427"/>
      <c r="L1006" s="427"/>
      <c r="M1006" s="427"/>
      <c r="N1006" s="473"/>
      <c r="O1006" s="473"/>
      <c r="R1006" s="43"/>
      <c r="S1006" s="428" t="s">
        <v>168</v>
      </c>
      <c r="T1006" s="427"/>
      <c r="U1006" s="427"/>
      <c r="V1006" s="427"/>
      <c r="W1006" s="427"/>
      <c r="X1006" s="427"/>
      <c r="Z1006" s="428" t="s">
        <v>168</v>
      </c>
      <c r="AA1006" s="79" t="s">
        <v>156</v>
      </c>
      <c r="AB1006" s="81" t="s">
        <v>102</v>
      </c>
      <c r="AC1006" s="100" t="s">
        <v>705</v>
      </c>
      <c r="AD1006" s="347"/>
      <c r="AE1006" s="81" t="s">
        <v>102</v>
      </c>
    </row>
    <row r="1007" spans="2:1026" ht="23.1" customHeight="1" thickBot="1">
      <c r="B1007" s="43"/>
      <c r="C1007" s="428"/>
      <c r="D1007" s="88" t="s">
        <v>163</v>
      </c>
      <c r="E1007" s="89" t="s">
        <v>176</v>
      </c>
      <c r="F1007" s="84" t="s">
        <v>178</v>
      </c>
      <c r="G1007" s="348"/>
      <c r="H1007" s="109" t="s">
        <v>1274</v>
      </c>
      <c r="J1007" s="428"/>
      <c r="K1007" s="427"/>
      <c r="L1007" s="427"/>
      <c r="M1007" s="427"/>
      <c r="N1007" s="473"/>
      <c r="O1007" s="473"/>
      <c r="R1007" s="43"/>
      <c r="S1007" s="428"/>
      <c r="T1007" s="427"/>
      <c r="U1007" s="427"/>
      <c r="V1007" s="427"/>
      <c r="W1007" s="427"/>
      <c r="X1007" s="427"/>
      <c r="Z1007" s="428"/>
      <c r="AA1007" s="84" t="s">
        <v>1756</v>
      </c>
      <c r="AB1007" s="86" t="s">
        <v>1318</v>
      </c>
      <c r="AC1007" s="157" t="s">
        <v>1327</v>
      </c>
      <c r="AD1007" s="343" t="s">
        <v>1972</v>
      </c>
      <c r="AE1007" s="86" t="s">
        <v>1320</v>
      </c>
    </row>
    <row r="1008" spans="2:1026" ht="23.1" customHeight="1" thickBot="1">
      <c r="B1008" s="43"/>
      <c r="C1008" s="428" t="s">
        <v>180</v>
      </c>
      <c r="D1008" s="78" t="s">
        <v>17</v>
      </c>
      <c r="E1008" s="79" t="s">
        <v>169</v>
      </c>
      <c r="F1008" s="139" t="s">
        <v>169</v>
      </c>
      <c r="G1008" s="347"/>
      <c r="H1008" s="113" t="s">
        <v>413</v>
      </c>
      <c r="J1008" s="428"/>
      <c r="K1008" s="427"/>
      <c r="L1008" s="427"/>
      <c r="M1008" s="427"/>
      <c r="N1008" s="473"/>
      <c r="O1008" s="473"/>
      <c r="R1008" s="43"/>
      <c r="S1008" s="428"/>
      <c r="T1008" s="427"/>
      <c r="U1008" s="427"/>
      <c r="V1008" s="427"/>
      <c r="W1008" s="427"/>
      <c r="X1008" s="427"/>
      <c r="Z1008" s="428"/>
      <c r="AA1008" s="89" t="s">
        <v>1271</v>
      </c>
      <c r="AB1008" s="91" t="s">
        <v>856</v>
      </c>
      <c r="AC1008" s="156" t="s">
        <v>1326</v>
      </c>
      <c r="AD1008" s="348"/>
      <c r="AE1008" s="91" t="s">
        <v>856</v>
      </c>
    </row>
    <row r="1009" spans="2:31" ht="23.1" customHeight="1" thickBot="1">
      <c r="B1009" s="43"/>
      <c r="C1009" s="428"/>
      <c r="D1009" s="83" t="s">
        <v>1083</v>
      </c>
      <c r="E1009" s="84" t="s">
        <v>1749</v>
      </c>
      <c r="F1009" s="84" t="s">
        <v>1078</v>
      </c>
      <c r="G1009" s="343" t="s">
        <v>1669</v>
      </c>
      <c r="H1009" s="108" t="s">
        <v>1751</v>
      </c>
      <c r="J1009" s="428"/>
      <c r="K1009" s="427"/>
      <c r="L1009" s="427"/>
      <c r="M1009" s="427"/>
      <c r="N1009" s="473"/>
      <c r="O1009" s="473"/>
      <c r="R1009" s="43"/>
      <c r="S1009" s="428" t="s">
        <v>180</v>
      </c>
      <c r="T1009" s="427"/>
      <c r="U1009" s="427"/>
      <c r="V1009" s="427"/>
      <c r="W1009" s="427"/>
      <c r="X1009" s="427"/>
      <c r="Z1009" s="428" t="s">
        <v>180</v>
      </c>
      <c r="AA1009" s="79" t="s">
        <v>156</v>
      </c>
      <c r="AB1009" s="86" t="s">
        <v>102</v>
      </c>
      <c r="AC1009" s="100" t="s">
        <v>705</v>
      </c>
      <c r="AD1009" s="347"/>
      <c r="AE1009" s="81" t="s">
        <v>102</v>
      </c>
    </row>
    <row r="1010" spans="2:31" ht="23.1" customHeight="1" thickBot="1">
      <c r="B1010" s="43"/>
      <c r="C1010" s="428"/>
      <c r="D1010" s="88" t="s">
        <v>163</v>
      </c>
      <c r="E1010" s="89" t="s">
        <v>176</v>
      </c>
      <c r="F1010" s="84" t="s">
        <v>178</v>
      </c>
      <c r="G1010" s="348"/>
      <c r="H1010" s="109" t="s">
        <v>1273</v>
      </c>
      <c r="J1010" s="428"/>
      <c r="K1010" s="427"/>
      <c r="L1010" s="427"/>
      <c r="M1010" s="427"/>
      <c r="N1010" s="473"/>
      <c r="O1010" s="473"/>
      <c r="R1010" s="43"/>
      <c r="S1010" s="428"/>
      <c r="T1010" s="427"/>
      <c r="U1010" s="427"/>
      <c r="V1010" s="427"/>
      <c r="W1010" s="427"/>
      <c r="X1010" s="427"/>
      <c r="Z1010" s="428"/>
      <c r="AA1010" s="84" t="s">
        <v>1757</v>
      </c>
      <c r="AB1010" s="91" t="s">
        <v>1318</v>
      </c>
      <c r="AC1010" s="157" t="s">
        <v>1327</v>
      </c>
      <c r="AD1010" s="343" t="s">
        <v>1972</v>
      </c>
      <c r="AE1010" s="86" t="s">
        <v>1320</v>
      </c>
    </row>
    <row r="1011" spans="2:31" s="44" customFormat="1" ht="23.1" customHeight="1" thickBot="1">
      <c r="B1011" s="43"/>
      <c r="C1011" s="224" t="s">
        <v>185</v>
      </c>
      <c r="D1011" s="225" t="s">
        <v>186</v>
      </c>
      <c r="E1011" s="225" t="s">
        <v>186</v>
      </c>
      <c r="F1011" s="225" t="s">
        <v>186</v>
      </c>
      <c r="G1011" s="221" t="s">
        <v>186</v>
      </c>
      <c r="H1011" s="221" t="s">
        <v>186</v>
      </c>
      <c r="I1011" s="74"/>
      <c r="J1011" s="428"/>
      <c r="K1011" s="427"/>
      <c r="L1011" s="427"/>
      <c r="M1011" s="427"/>
      <c r="N1011" s="473"/>
      <c r="O1011" s="473"/>
      <c r="R1011" s="43"/>
      <c r="S1011" s="428"/>
      <c r="T1011" s="427"/>
      <c r="U1011" s="427"/>
      <c r="V1011" s="427"/>
      <c r="W1011" s="427"/>
      <c r="X1011" s="427"/>
      <c r="Y1011" s="38"/>
      <c r="Z1011" s="428"/>
      <c r="AA1011" s="84" t="s">
        <v>1271</v>
      </c>
      <c r="AB1011" s="91" t="s">
        <v>856</v>
      </c>
      <c r="AC1011" s="156" t="s">
        <v>1326</v>
      </c>
      <c r="AD1011" s="348"/>
      <c r="AE1011" s="91" t="s">
        <v>856</v>
      </c>
    </row>
    <row r="1012" spans="2:31" ht="23.1" customHeight="1" thickBot="1">
      <c r="B1012" s="43"/>
      <c r="C1012" s="428" t="s">
        <v>188</v>
      </c>
      <c r="D1012" s="81" t="s">
        <v>33</v>
      </c>
      <c r="E1012" s="77" t="s">
        <v>1100</v>
      </c>
      <c r="F1012" s="455" t="s">
        <v>2133</v>
      </c>
      <c r="G1012" s="347"/>
      <c r="H1012" s="420" t="s">
        <v>892</v>
      </c>
      <c r="J1012" s="428"/>
      <c r="K1012" s="427"/>
      <c r="L1012" s="427"/>
      <c r="M1012" s="427"/>
      <c r="N1012" s="473"/>
      <c r="O1012" s="473"/>
      <c r="R1012" s="43"/>
      <c r="S1012" s="224" t="s">
        <v>185</v>
      </c>
      <c r="T1012" s="225" t="s">
        <v>186</v>
      </c>
      <c r="U1012" s="66" t="s">
        <v>186</v>
      </c>
      <c r="V1012" s="225" t="s">
        <v>186</v>
      </c>
      <c r="W1012" s="225" t="s">
        <v>186</v>
      </c>
      <c r="X1012" s="221" t="s">
        <v>186</v>
      </c>
      <c r="Y1012" s="74"/>
      <c r="Z1012" s="224" t="s">
        <v>185</v>
      </c>
      <c r="AA1012" s="225" t="s">
        <v>187</v>
      </c>
      <c r="AB1012" s="221" t="s">
        <v>187</v>
      </c>
      <c r="AC1012" s="224" t="s">
        <v>187</v>
      </c>
      <c r="AD1012" s="137" t="s">
        <v>187</v>
      </c>
      <c r="AE1012" s="137" t="s">
        <v>187</v>
      </c>
    </row>
    <row r="1013" spans="2:31" ht="23.1" customHeight="1" thickBot="1">
      <c r="B1013" s="43"/>
      <c r="C1013" s="428"/>
      <c r="D1013" s="86" t="s">
        <v>1081</v>
      </c>
      <c r="E1013" s="101" t="s">
        <v>1095</v>
      </c>
      <c r="F1013" s="427"/>
      <c r="G1013" s="343" t="s">
        <v>1669</v>
      </c>
      <c r="H1013" s="421"/>
      <c r="J1013" s="428"/>
      <c r="K1013" s="427"/>
      <c r="L1013" s="427"/>
      <c r="M1013" s="427"/>
      <c r="N1013" s="473"/>
      <c r="O1013" s="473"/>
      <c r="R1013" s="43"/>
      <c r="S1013" s="428" t="s">
        <v>188</v>
      </c>
      <c r="T1013" s="427"/>
      <c r="U1013" s="427"/>
      <c r="V1013" s="427"/>
      <c r="W1013" s="427"/>
      <c r="X1013" s="427"/>
      <c r="Z1013" s="428" t="s">
        <v>188</v>
      </c>
      <c r="AA1013" s="78" t="s">
        <v>97</v>
      </c>
      <c r="AB1013" s="79" t="s">
        <v>156</v>
      </c>
      <c r="AC1013" s="477" t="s">
        <v>1670</v>
      </c>
      <c r="AD1013" s="347"/>
      <c r="AE1013" s="113" t="s">
        <v>237</v>
      </c>
    </row>
    <row r="1014" spans="2:31" ht="23.1" customHeight="1" thickBot="1">
      <c r="B1014" s="43"/>
      <c r="C1014" s="428"/>
      <c r="D1014" s="91" t="s">
        <v>856</v>
      </c>
      <c r="E1014" s="101" t="s">
        <v>1094</v>
      </c>
      <c r="F1014" s="427"/>
      <c r="G1014" s="348"/>
      <c r="H1014" s="422"/>
      <c r="J1014" s="428"/>
      <c r="K1014" s="427"/>
      <c r="L1014" s="427"/>
      <c r="M1014" s="427"/>
      <c r="N1014" s="473"/>
      <c r="O1014" s="473"/>
      <c r="R1014" s="43"/>
      <c r="S1014" s="428"/>
      <c r="T1014" s="427"/>
      <c r="U1014" s="427"/>
      <c r="V1014" s="427"/>
      <c r="W1014" s="427"/>
      <c r="X1014" s="427"/>
      <c r="Z1014" s="428"/>
      <c r="AA1014" s="83" t="s">
        <v>724</v>
      </c>
      <c r="AB1014" s="84" t="s">
        <v>1758</v>
      </c>
      <c r="AC1014" s="478"/>
      <c r="AD1014" s="343" t="s">
        <v>1972</v>
      </c>
      <c r="AE1014" s="108" t="s">
        <v>794</v>
      </c>
    </row>
    <row r="1015" spans="2:31" ht="23.1" customHeight="1" thickBot="1">
      <c r="B1015" s="43"/>
      <c r="C1015" s="428" t="s">
        <v>200</v>
      </c>
      <c r="D1015" s="81" t="s">
        <v>33</v>
      </c>
      <c r="E1015" s="77" t="s">
        <v>1100</v>
      </c>
      <c r="F1015" s="455" t="s">
        <v>2133</v>
      </c>
      <c r="G1015" s="347"/>
      <c r="H1015" s="420" t="s">
        <v>892</v>
      </c>
      <c r="J1015" s="428"/>
      <c r="K1015" s="427"/>
      <c r="L1015" s="427"/>
      <c r="M1015" s="427"/>
      <c r="N1015" s="473"/>
      <c r="O1015" s="473"/>
      <c r="R1015" s="43"/>
      <c r="S1015" s="428"/>
      <c r="T1015" s="427"/>
      <c r="U1015" s="427"/>
      <c r="V1015" s="427"/>
      <c r="W1015" s="427"/>
      <c r="X1015" s="427"/>
      <c r="Z1015" s="428"/>
      <c r="AA1015" s="88" t="s">
        <v>1319</v>
      </c>
      <c r="AB1015" s="89" t="s">
        <v>598</v>
      </c>
      <c r="AC1015" s="479"/>
      <c r="AD1015" s="348"/>
      <c r="AE1015" s="109" t="s">
        <v>1273</v>
      </c>
    </row>
    <row r="1016" spans="2:31" ht="23.1" customHeight="1" thickBot="1">
      <c r="B1016" s="43"/>
      <c r="C1016" s="428"/>
      <c r="D1016" s="86" t="s">
        <v>1081</v>
      </c>
      <c r="E1016" s="101" t="s">
        <v>1095</v>
      </c>
      <c r="F1016" s="427"/>
      <c r="G1016" s="343" t="s">
        <v>1669</v>
      </c>
      <c r="H1016" s="421"/>
      <c r="J1016" s="428"/>
      <c r="K1016" s="427"/>
      <c r="L1016" s="427"/>
      <c r="M1016" s="427"/>
      <c r="N1016" s="473"/>
      <c r="O1016" s="473"/>
      <c r="R1016" s="43"/>
      <c r="S1016" s="428" t="s">
        <v>200</v>
      </c>
      <c r="T1016" s="427"/>
      <c r="U1016" s="427"/>
      <c r="V1016" s="427"/>
      <c r="W1016" s="427"/>
      <c r="X1016" s="427"/>
      <c r="Z1016" s="428" t="s">
        <v>200</v>
      </c>
      <c r="AA1016" s="78" t="s">
        <v>97</v>
      </c>
      <c r="AB1016" s="79" t="s">
        <v>156</v>
      </c>
      <c r="AC1016" s="477" t="s">
        <v>1670</v>
      </c>
      <c r="AD1016" s="347"/>
      <c r="AE1016" s="113" t="s">
        <v>237</v>
      </c>
    </row>
    <row r="1017" spans="2:31" ht="23.1" customHeight="1" thickBot="1">
      <c r="B1017" s="43"/>
      <c r="C1017" s="428"/>
      <c r="D1017" s="91" t="s">
        <v>856</v>
      </c>
      <c r="E1017" s="101" t="s">
        <v>1094</v>
      </c>
      <c r="F1017" s="427"/>
      <c r="G1017" s="348"/>
      <c r="H1017" s="422"/>
      <c r="J1017" s="428"/>
      <c r="K1017" s="427"/>
      <c r="L1017" s="427"/>
      <c r="M1017" s="427"/>
      <c r="N1017" s="473"/>
      <c r="O1017" s="473"/>
      <c r="R1017" s="43"/>
      <c r="S1017" s="428"/>
      <c r="T1017" s="427"/>
      <c r="U1017" s="427"/>
      <c r="V1017" s="427"/>
      <c r="W1017" s="427"/>
      <c r="X1017" s="427"/>
      <c r="Z1017" s="428"/>
      <c r="AA1017" s="83" t="s">
        <v>724</v>
      </c>
      <c r="AB1017" s="84" t="s">
        <v>1758</v>
      </c>
      <c r="AC1017" s="478"/>
      <c r="AD1017" s="343" t="s">
        <v>1972</v>
      </c>
      <c r="AE1017" s="108" t="s">
        <v>794</v>
      </c>
    </row>
    <row r="1018" spans="2:31" ht="23.1" customHeight="1" thickBot="1">
      <c r="B1018" s="43"/>
      <c r="C1018" s="428" t="s">
        <v>201</v>
      </c>
      <c r="D1018" s="427" t="s">
        <v>892</v>
      </c>
      <c r="E1018" s="77" t="s">
        <v>1096</v>
      </c>
      <c r="F1018" s="455" t="s">
        <v>2135</v>
      </c>
      <c r="G1018" s="347"/>
      <c r="H1018" s="420" t="s">
        <v>892</v>
      </c>
      <c r="J1018" s="428"/>
      <c r="K1018" s="427"/>
      <c r="L1018" s="427"/>
      <c r="M1018" s="427"/>
      <c r="N1018" s="473"/>
      <c r="O1018" s="473"/>
      <c r="R1018" s="43"/>
      <c r="S1018" s="428"/>
      <c r="T1018" s="427"/>
      <c r="U1018" s="427"/>
      <c r="V1018" s="427"/>
      <c r="W1018" s="427"/>
      <c r="X1018" s="427"/>
      <c r="Z1018" s="428"/>
      <c r="AA1018" s="83" t="s">
        <v>1319</v>
      </c>
      <c r="AB1018" s="89" t="s">
        <v>598</v>
      </c>
      <c r="AC1018" s="479"/>
      <c r="AD1018" s="348"/>
      <c r="AE1018" s="109" t="s">
        <v>1273</v>
      </c>
    </row>
    <row r="1019" spans="2:31" ht="23.1" customHeight="1" thickBot="1">
      <c r="B1019" s="43"/>
      <c r="C1019" s="428"/>
      <c r="D1019" s="427"/>
      <c r="E1019" s="101" t="s">
        <v>1095</v>
      </c>
      <c r="F1019" s="427"/>
      <c r="G1019" s="343" t="s">
        <v>1669</v>
      </c>
      <c r="H1019" s="421"/>
      <c r="J1019" s="428"/>
      <c r="K1019" s="427"/>
      <c r="L1019" s="427"/>
      <c r="M1019" s="427"/>
      <c r="N1019" s="473"/>
      <c r="O1019" s="473"/>
      <c r="R1019" s="43"/>
      <c r="S1019" s="428" t="s">
        <v>201</v>
      </c>
      <c r="T1019" s="427"/>
      <c r="U1019" s="427"/>
      <c r="V1019" s="427"/>
      <c r="W1019" s="427"/>
      <c r="X1019" s="427"/>
      <c r="Z1019" s="428" t="s">
        <v>201</v>
      </c>
      <c r="AA1019" s="427" t="s">
        <v>990</v>
      </c>
      <c r="AB1019" s="427" t="s">
        <v>990</v>
      </c>
      <c r="AC1019" s="477" t="s">
        <v>1670</v>
      </c>
      <c r="AD1019" s="347"/>
      <c r="AE1019" s="113" t="s">
        <v>236</v>
      </c>
    </row>
    <row r="1020" spans="2:31" ht="23.1" customHeight="1" thickBot="1">
      <c r="B1020" s="43"/>
      <c r="C1020" s="428"/>
      <c r="D1020" s="427"/>
      <c r="E1020" s="101" t="s">
        <v>1097</v>
      </c>
      <c r="F1020" s="427"/>
      <c r="G1020" s="348"/>
      <c r="H1020" s="422"/>
      <c r="J1020" s="428"/>
      <c r="K1020" s="427"/>
      <c r="L1020" s="427"/>
      <c r="M1020" s="427"/>
      <c r="N1020" s="473"/>
      <c r="O1020" s="473"/>
      <c r="R1020" s="43"/>
      <c r="S1020" s="428"/>
      <c r="T1020" s="427"/>
      <c r="U1020" s="427"/>
      <c r="V1020" s="427"/>
      <c r="W1020" s="427"/>
      <c r="X1020" s="427"/>
      <c r="Z1020" s="428"/>
      <c r="AA1020" s="427"/>
      <c r="AB1020" s="427"/>
      <c r="AC1020" s="478"/>
      <c r="AD1020" s="343" t="s">
        <v>1972</v>
      </c>
      <c r="AE1020" s="108" t="s">
        <v>794</v>
      </c>
    </row>
    <row r="1021" spans="2:31" ht="23.1" customHeight="1" thickBot="1">
      <c r="B1021" s="43"/>
      <c r="C1021" s="428" t="s">
        <v>206</v>
      </c>
      <c r="D1021" s="427" t="s">
        <v>892</v>
      </c>
      <c r="E1021" s="77" t="s">
        <v>1096</v>
      </c>
      <c r="F1021" s="455" t="s">
        <v>2135</v>
      </c>
      <c r="G1021" s="347"/>
      <c r="H1021" s="420" t="s">
        <v>892</v>
      </c>
      <c r="J1021" s="428"/>
      <c r="K1021" s="427"/>
      <c r="L1021" s="427"/>
      <c r="M1021" s="427"/>
      <c r="N1021" s="473"/>
      <c r="O1021" s="473"/>
      <c r="R1021" s="43"/>
      <c r="S1021" s="428"/>
      <c r="T1021" s="427"/>
      <c r="U1021" s="427"/>
      <c r="V1021" s="427"/>
      <c r="W1021" s="427"/>
      <c r="X1021" s="427"/>
      <c r="Z1021" s="428"/>
      <c r="AA1021" s="427"/>
      <c r="AB1021" s="427"/>
      <c r="AC1021" s="479"/>
      <c r="AD1021" s="348"/>
      <c r="AE1021" s="109" t="s">
        <v>1273</v>
      </c>
    </row>
    <row r="1022" spans="2:31" ht="23.1" customHeight="1" thickBot="1">
      <c r="B1022" s="43"/>
      <c r="C1022" s="428"/>
      <c r="D1022" s="427"/>
      <c r="E1022" s="101" t="s">
        <v>1095</v>
      </c>
      <c r="F1022" s="427"/>
      <c r="G1022" s="343" t="s">
        <v>1669</v>
      </c>
      <c r="H1022" s="421"/>
      <c r="J1022" s="428"/>
      <c r="K1022" s="427"/>
      <c r="L1022" s="427"/>
      <c r="M1022" s="427"/>
      <c r="N1022" s="473"/>
      <c r="O1022" s="473"/>
      <c r="R1022" s="43"/>
      <c r="S1022" s="428" t="s">
        <v>206</v>
      </c>
      <c r="T1022" s="427"/>
      <c r="U1022" s="427"/>
      <c r="V1022" s="427"/>
      <c r="W1022" s="427"/>
      <c r="X1022" s="427"/>
      <c r="Z1022" s="428" t="s">
        <v>206</v>
      </c>
      <c r="AA1022" s="427" t="s">
        <v>990</v>
      </c>
      <c r="AB1022" s="427" t="s">
        <v>990</v>
      </c>
      <c r="AC1022" s="477" t="s">
        <v>1670</v>
      </c>
      <c r="AD1022" s="347"/>
      <c r="AE1022" s="113" t="s">
        <v>236</v>
      </c>
    </row>
    <row r="1023" spans="2:31" ht="23.1" customHeight="1" thickBot="1">
      <c r="B1023" s="43"/>
      <c r="C1023" s="487"/>
      <c r="D1023" s="427"/>
      <c r="E1023" s="102" t="s">
        <v>1094</v>
      </c>
      <c r="F1023" s="427"/>
      <c r="G1023" s="348"/>
      <c r="H1023" s="422"/>
      <c r="J1023" s="428"/>
      <c r="K1023" s="427"/>
      <c r="L1023" s="427"/>
      <c r="M1023" s="427"/>
      <c r="N1023" s="473"/>
      <c r="O1023" s="473"/>
      <c r="R1023" s="43"/>
      <c r="S1023" s="428"/>
      <c r="T1023" s="427"/>
      <c r="U1023" s="427"/>
      <c r="V1023" s="427"/>
      <c r="W1023" s="427"/>
      <c r="X1023" s="427"/>
      <c r="Z1023" s="428"/>
      <c r="AA1023" s="427"/>
      <c r="AB1023" s="427"/>
      <c r="AC1023" s="478"/>
      <c r="AD1023" s="343" t="s">
        <v>1972</v>
      </c>
      <c r="AE1023" s="108" t="s">
        <v>794</v>
      </c>
    </row>
    <row r="1024" spans="2:31" ht="21.75" customHeight="1" thickBot="1">
      <c r="B1024" s="43"/>
      <c r="C1024" s="300"/>
      <c r="D1024" s="104"/>
      <c r="E1024" s="104"/>
      <c r="F1024" s="104"/>
      <c r="G1024" s="104"/>
      <c r="H1024" s="104"/>
      <c r="J1024" s="300"/>
      <c r="K1024" s="104"/>
      <c r="L1024" s="104"/>
      <c r="M1024" s="104"/>
      <c r="N1024" s="305"/>
      <c r="O1024" s="305"/>
      <c r="R1024" s="43"/>
      <c r="S1024" s="428"/>
      <c r="T1024" s="427"/>
      <c r="U1024" s="427"/>
      <c r="V1024" s="427"/>
      <c r="W1024" s="427"/>
      <c r="X1024" s="427"/>
      <c r="Z1024" s="428"/>
      <c r="AA1024" s="427"/>
      <c r="AB1024" s="427"/>
      <c r="AC1024" s="479"/>
      <c r="AD1024" s="348"/>
      <c r="AE1024" s="109" t="s">
        <v>1273</v>
      </c>
    </row>
    <row r="1025" spans="2:31" ht="23.1" customHeight="1">
      <c r="B1025" s="43"/>
      <c r="C1025" s="300"/>
      <c r="D1025" s="104"/>
      <c r="E1025" s="104"/>
      <c r="F1025" s="104"/>
      <c r="G1025" s="104"/>
      <c r="H1025" s="104"/>
      <c r="J1025" s="300"/>
      <c r="K1025" s="104"/>
      <c r="L1025" s="104"/>
      <c r="M1025" s="104"/>
      <c r="N1025" s="305"/>
      <c r="O1025" s="305"/>
      <c r="R1025" s="43"/>
      <c r="S1025" s="300"/>
      <c r="T1025" s="308"/>
      <c r="U1025" s="104"/>
      <c r="V1025" s="104"/>
      <c r="W1025" s="308"/>
      <c r="X1025" s="104"/>
      <c r="Z1025" s="232"/>
      <c r="AA1025" s="104"/>
      <c r="AB1025" s="104"/>
      <c r="AC1025" s="104"/>
      <c r="AD1025" s="104"/>
      <c r="AE1025" s="104"/>
    </row>
    <row r="1026" spans="2:31" ht="23.1" customHeight="1" thickBot="1">
      <c r="B1026" s="43"/>
      <c r="C1026" s="483" t="str">
        <f>C964</f>
        <v>KOMİTE 5- SİNİR SİSTEMİ ve MİKOLOJİ</v>
      </c>
      <c r="D1026" s="483"/>
      <c r="E1026" s="483"/>
      <c r="F1026" s="483"/>
      <c r="G1026" s="483"/>
      <c r="H1026" s="483"/>
      <c r="J1026" s="232"/>
      <c r="K1026" s="104"/>
      <c r="L1026" s="104"/>
      <c r="M1026" s="104"/>
      <c r="N1026" s="104"/>
      <c r="O1026" s="104"/>
      <c r="R1026" s="43"/>
      <c r="S1026" s="300"/>
      <c r="T1026" s="308"/>
      <c r="U1026" s="104"/>
      <c r="V1026" s="104"/>
      <c r="W1026" s="308"/>
      <c r="X1026" s="104"/>
      <c r="Z1026" s="232"/>
      <c r="AA1026" s="104"/>
      <c r="AB1026" s="104"/>
      <c r="AC1026" s="104"/>
      <c r="AD1026" s="104"/>
      <c r="AE1026" s="104"/>
    </row>
    <row r="1027" spans="2:31" ht="23.1" customHeight="1" thickBot="1">
      <c r="B1027" s="42">
        <v>34</v>
      </c>
      <c r="C1027" s="158"/>
      <c r="D1027" s="237"/>
      <c r="E1027" s="237">
        <v>7</v>
      </c>
      <c r="F1027" s="237" t="s">
        <v>150</v>
      </c>
      <c r="G1027" s="237"/>
      <c r="H1027" s="159"/>
      <c r="J1027" s="232"/>
      <c r="K1027" s="104"/>
      <c r="L1027" s="104"/>
      <c r="M1027" s="104"/>
      <c r="N1027" s="104"/>
      <c r="O1027" s="104"/>
      <c r="R1027" s="42">
        <v>34</v>
      </c>
      <c r="S1027" s="232"/>
      <c r="T1027" s="104"/>
      <c r="U1027" s="104"/>
      <c r="V1027" s="104"/>
      <c r="W1027" s="104"/>
      <c r="X1027" s="104"/>
      <c r="Z1027" s="416" t="s">
        <v>651</v>
      </c>
      <c r="AA1027" s="416"/>
      <c r="AB1027" s="416"/>
      <c r="AC1027" s="416"/>
      <c r="AD1027" s="416"/>
      <c r="AE1027" s="416"/>
    </row>
    <row r="1028" spans="2:31" ht="23.1" customHeight="1" thickBot="1">
      <c r="B1028" s="43"/>
      <c r="C1028" s="69"/>
      <c r="D1028" s="70"/>
      <c r="E1028" s="306" t="s">
        <v>152</v>
      </c>
      <c r="F1028" s="306" t="str">
        <f>F966:H966</f>
        <v>Dr. Tuba Özdemir Sancı</v>
      </c>
      <c r="G1028" s="306" t="str">
        <f>G966:H966</f>
        <v xml:space="preserve">Dr. Ayşegül Koç </v>
      </c>
      <c r="H1028" s="71"/>
      <c r="J1028" s="416" t="s">
        <v>711</v>
      </c>
      <c r="K1028" s="416"/>
      <c r="L1028" s="416"/>
      <c r="M1028" s="416"/>
      <c r="N1028" s="416"/>
      <c r="O1028" s="416"/>
      <c r="R1028" s="43"/>
      <c r="S1028" s="416" t="str">
        <f>S966</f>
        <v>KOMİTE 5- SİNİR SİSTEMİ ve MİKOLOJİ</v>
      </c>
      <c r="T1028" s="416"/>
      <c r="U1028" s="416"/>
      <c r="V1028" s="416"/>
      <c r="W1028" s="416"/>
      <c r="X1028" s="416"/>
      <c r="Y1028" s="68"/>
      <c r="Z1028" s="158"/>
      <c r="AA1028" s="237"/>
      <c r="AB1028" s="237">
        <v>7</v>
      </c>
      <c r="AC1028" s="237" t="s">
        <v>151</v>
      </c>
      <c r="AD1028" s="237"/>
      <c r="AE1028" s="159"/>
    </row>
    <row r="1029" spans="2:31" ht="23.1" customHeight="1" thickBot="1">
      <c r="B1029" s="43"/>
      <c r="C1029" s="72"/>
      <c r="D1029" s="73">
        <f>7+D998</f>
        <v>46139</v>
      </c>
      <c r="E1029" s="73">
        <f>7+E998</f>
        <v>46140</v>
      </c>
      <c r="F1029" s="73">
        <f>7+F998</f>
        <v>46141</v>
      </c>
      <c r="G1029" s="73">
        <f>7+G998</f>
        <v>46142</v>
      </c>
      <c r="H1029" s="73">
        <f>7+H998</f>
        <v>46143</v>
      </c>
      <c r="I1029" s="68"/>
      <c r="J1029" s="158"/>
      <c r="K1029" s="237"/>
      <c r="L1029" s="237">
        <v>1</v>
      </c>
      <c r="M1029" s="237" t="s">
        <v>151</v>
      </c>
      <c r="N1029" s="237"/>
      <c r="O1029" s="159"/>
      <c r="R1029" s="43"/>
      <c r="S1029" s="66"/>
      <c r="T1029" s="232"/>
      <c r="U1029" s="233">
        <f>U967+1</f>
        <v>5</v>
      </c>
      <c r="V1029" s="234" t="s">
        <v>150</v>
      </c>
      <c r="W1029" s="104"/>
      <c r="X1029" s="67"/>
      <c r="Y1029" s="68"/>
      <c r="Z1029" s="69"/>
      <c r="AA1029" s="70"/>
      <c r="AB1029" s="70" t="s">
        <v>154</v>
      </c>
      <c r="AC1029" s="70" t="s">
        <v>1132</v>
      </c>
      <c r="AD1029" s="70" t="s">
        <v>1982</v>
      </c>
      <c r="AE1029" s="71"/>
    </row>
    <row r="1030" spans="2:31" ht="23.1" customHeight="1" thickBot="1">
      <c r="B1030" s="43"/>
      <c r="C1030" s="419" t="s">
        <v>155</v>
      </c>
      <c r="D1030" s="427" t="s">
        <v>892</v>
      </c>
      <c r="E1030" s="427" t="s">
        <v>892</v>
      </c>
      <c r="F1030" s="79" t="s">
        <v>169</v>
      </c>
      <c r="G1030" s="80" t="s">
        <v>1218</v>
      </c>
      <c r="H1030" s="347"/>
      <c r="I1030" s="65"/>
      <c r="J1030" s="69"/>
      <c r="K1030" s="70"/>
      <c r="L1030" s="70" t="s">
        <v>154</v>
      </c>
      <c r="M1030" s="70" t="s">
        <v>867</v>
      </c>
      <c r="N1030" s="70" t="s">
        <v>712</v>
      </c>
      <c r="O1030" s="71"/>
      <c r="P1030" s="44"/>
      <c r="R1030" s="43"/>
      <c r="S1030" s="105"/>
      <c r="T1030" s="106"/>
      <c r="U1030" s="106" t="str">
        <f>U968:Y968</f>
        <v>Komite sorumluları:</v>
      </c>
      <c r="V1030" s="106" t="str">
        <f>V968:Y968</f>
        <v>Dr. Ceylan BAL</v>
      </c>
      <c r="W1030" s="106" t="str">
        <f>W968:Y968</f>
        <v>Dr. Ayça BİLGİNOĞLU</v>
      </c>
      <c r="X1030" s="107"/>
      <c r="Y1030" s="65"/>
      <c r="Z1030" s="75"/>
      <c r="AA1030" s="333" t="s">
        <v>1910</v>
      </c>
      <c r="AB1030" s="333" t="s">
        <v>1911</v>
      </c>
      <c r="AC1030" s="333" t="s">
        <v>1912</v>
      </c>
      <c r="AD1030" s="333" t="s">
        <v>1913</v>
      </c>
      <c r="AE1030" s="333" t="s">
        <v>1914</v>
      </c>
    </row>
    <row r="1031" spans="2:31" s="45" customFormat="1" ht="23.1" customHeight="1" thickBot="1">
      <c r="B1031" s="43"/>
      <c r="C1031" s="419"/>
      <c r="D1031" s="427"/>
      <c r="E1031" s="427"/>
      <c r="F1031" s="84" t="s">
        <v>1275</v>
      </c>
      <c r="G1031" s="108" t="s">
        <v>1745</v>
      </c>
      <c r="H1031" s="343" t="s">
        <v>1973</v>
      </c>
      <c r="I1031" s="74"/>
      <c r="J1031" s="75"/>
      <c r="K1031" s="76" t="e">
        <f>7+K969</f>
        <v>#REF!</v>
      </c>
      <c r="L1031" s="76" t="e">
        <f>7+L969</f>
        <v>#REF!</v>
      </c>
      <c r="M1031" s="76" t="e">
        <f>7+M969</f>
        <v>#REF!</v>
      </c>
      <c r="N1031" s="76" t="e">
        <f>7+N969</f>
        <v>#REF!</v>
      </c>
      <c r="O1031" s="76" t="e">
        <f>7+O969</f>
        <v>#REF!</v>
      </c>
      <c r="R1031" s="43"/>
      <c r="S1031" s="72"/>
      <c r="T1031" s="73">
        <f>7+T969</f>
        <v>44669</v>
      </c>
      <c r="U1031" s="73">
        <f>7+U969</f>
        <v>44670</v>
      </c>
      <c r="V1031" s="73">
        <f>7+V969</f>
        <v>44671</v>
      </c>
      <c r="W1031" s="73">
        <f>7+W969</f>
        <v>44672</v>
      </c>
      <c r="X1031" s="73">
        <f>7+X969</f>
        <v>44673</v>
      </c>
      <c r="Y1031" s="74"/>
      <c r="Z1031" s="419" t="s">
        <v>155</v>
      </c>
      <c r="AA1031" s="427" t="s">
        <v>990</v>
      </c>
      <c r="AB1031" s="427" t="s">
        <v>990</v>
      </c>
      <c r="AC1031" s="80" t="s">
        <v>684</v>
      </c>
      <c r="AD1031" s="427" t="s">
        <v>990</v>
      </c>
      <c r="AE1031" s="347"/>
    </row>
    <row r="1032" spans="2:31" ht="23.1" customHeight="1" thickBot="1">
      <c r="B1032" s="43"/>
      <c r="C1032" s="419"/>
      <c r="D1032" s="427"/>
      <c r="E1032" s="427"/>
      <c r="F1032" s="89" t="s">
        <v>1029</v>
      </c>
      <c r="G1032" s="109" t="s">
        <v>1752</v>
      </c>
      <c r="H1032" s="348"/>
      <c r="J1032" s="419" t="s">
        <v>155</v>
      </c>
      <c r="K1032" s="160" t="s">
        <v>713</v>
      </c>
      <c r="L1032" s="81" t="s">
        <v>102</v>
      </c>
      <c r="M1032" s="124" t="s">
        <v>115</v>
      </c>
      <c r="N1032" s="77" t="s">
        <v>104</v>
      </c>
      <c r="O1032" s="160" t="s">
        <v>713</v>
      </c>
      <c r="R1032" s="43"/>
      <c r="S1032" s="419" t="s">
        <v>155</v>
      </c>
      <c r="T1032" s="427" t="s">
        <v>892</v>
      </c>
      <c r="U1032" s="427" t="s">
        <v>892</v>
      </c>
      <c r="V1032" s="427" t="s">
        <v>892</v>
      </c>
      <c r="W1032" s="427" t="s">
        <v>892</v>
      </c>
      <c r="X1032" s="473"/>
      <c r="Z1032" s="419"/>
      <c r="AA1032" s="427"/>
      <c r="AB1032" s="427"/>
      <c r="AC1032" s="85" t="s">
        <v>725</v>
      </c>
      <c r="AD1032" s="427"/>
      <c r="AE1032" s="343" t="s">
        <v>1974</v>
      </c>
    </row>
    <row r="1033" spans="2:31" ht="23.1" customHeight="1" thickBot="1">
      <c r="B1033" s="43"/>
      <c r="C1033" s="428" t="s">
        <v>165</v>
      </c>
      <c r="D1033" s="427" t="s">
        <v>2147</v>
      </c>
      <c r="E1033" s="427" t="s">
        <v>892</v>
      </c>
      <c r="F1033" s="79" t="s">
        <v>169</v>
      </c>
      <c r="G1033" s="80" t="s">
        <v>1067</v>
      </c>
      <c r="H1033" s="347"/>
      <c r="J1033" s="419"/>
      <c r="K1033" s="162" t="s">
        <v>714</v>
      </c>
      <c r="L1033" s="86" t="s">
        <v>715</v>
      </c>
      <c r="M1033" s="125" t="s">
        <v>716</v>
      </c>
      <c r="N1033" s="82" t="s">
        <v>717</v>
      </c>
      <c r="O1033" s="162" t="s">
        <v>726</v>
      </c>
      <c r="R1033" s="43"/>
      <c r="S1033" s="419"/>
      <c r="T1033" s="427"/>
      <c r="U1033" s="427"/>
      <c r="V1033" s="427"/>
      <c r="W1033" s="427"/>
      <c r="X1033" s="473"/>
      <c r="Z1033" s="419"/>
      <c r="AA1033" s="427"/>
      <c r="AB1033" s="427"/>
      <c r="AC1033" s="90" t="s">
        <v>2083</v>
      </c>
      <c r="AD1033" s="427"/>
      <c r="AE1033" s="348"/>
    </row>
    <row r="1034" spans="2:31" ht="23.1" customHeight="1" thickBot="1">
      <c r="B1034" s="43"/>
      <c r="C1034" s="428"/>
      <c r="D1034" s="427"/>
      <c r="E1034" s="427"/>
      <c r="F1034" s="84" t="s">
        <v>1275</v>
      </c>
      <c r="G1034" s="108" t="s">
        <v>1745</v>
      </c>
      <c r="H1034" s="343" t="s">
        <v>1973</v>
      </c>
      <c r="J1034" s="419"/>
      <c r="K1034" s="164" t="s">
        <v>718</v>
      </c>
      <c r="L1034" s="91" t="s">
        <v>856</v>
      </c>
      <c r="M1034" s="126" t="s">
        <v>348</v>
      </c>
      <c r="N1034" s="87" t="s">
        <v>437</v>
      </c>
      <c r="O1034" s="164" t="s">
        <v>728</v>
      </c>
      <c r="R1034" s="43"/>
      <c r="S1034" s="419"/>
      <c r="T1034" s="427"/>
      <c r="U1034" s="427"/>
      <c r="V1034" s="427"/>
      <c r="W1034" s="427"/>
      <c r="X1034" s="473"/>
      <c r="Z1034" s="428" t="s">
        <v>165</v>
      </c>
      <c r="AA1034" s="79" t="s">
        <v>677</v>
      </c>
      <c r="AB1034" s="427" t="s">
        <v>2148</v>
      </c>
      <c r="AC1034" s="80" t="s">
        <v>684</v>
      </c>
      <c r="AD1034" s="427" t="s">
        <v>990</v>
      </c>
      <c r="AE1034" s="347"/>
    </row>
    <row r="1035" spans="2:31" ht="23.1" customHeight="1" thickBot="1">
      <c r="B1035" s="43"/>
      <c r="C1035" s="428"/>
      <c r="D1035" s="427"/>
      <c r="E1035" s="427"/>
      <c r="F1035" s="89" t="s">
        <v>1029</v>
      </c>
      <c r="G1035" s="109" t="s">
        <v>1752</v>
      </c>
      <c r="H1035" s="348"/>
      <c r="J1035" s="428" t="s">
        <v>165</v>
      </c>
      <c r="K1035" s="160" t="s">
        <v>713</v>
      </c>
      <c r="L1035" s="81" t="s">
        <v>102</v>
      </c>
      <c r="M1035" s="124" t="s">
        <v>115</v>
      </c>
      <c r="N1035" s="110" t="s">
        <v>104</v>
      </c>
      <c r="O1035" s="160" t="s">
        <v>713</v>
      </c>
      <c r="R1035" s="43"/>
      <c r="S1035" s="428" t="s">
        <v>165</v>
      </c>
      <c r="T1035" s="427" t="s">
        <v>892</v>
      </c>
      <c r="U1035" s="427" t="s">
        <v>892</v>
      </c>
      <c r="V1035" s="427" t="s">
        <v>892</v>
      </c>
      <c r="W1035" s="442" t="s">
        <v>314</v>
      </c>
      <c r="X1035" s="473"/>
      <c r="Z1035" s="428"/>
      <c r="AA1035" s="84" t="s">
        <v>1758</v>
      </c>
      <c r="AB1035" s="427"/>
      <c r="AC1035" s="85" t="s">
        <v>725</v>
      </c>
      <c r="AD1035" s="427"/>
      <c r="AE1035" s="343" t="s">
        <v>1974</v>
      </c>
    </row>
    <row r="1036" spans="2:31" ht="23.1" customHeight="1" thickBot="1">
      <c r="B1036" s="43"/>
      <c r="C1036" s="428" t="s">
        <v>168</v>
      </c>
      <c r="D1036" s="78" t="s">
        <v>17</v>
      </c>
      <c r="E1036" s="124" t="s">
        <v>23</v>
      </c>
      <c r="F1036" s="79" t="s">
        <v>169</v>
      </c>
      <c r="G1036" s="80" t="s">
        <v>1074</v>
      </c>
      <c r="H1036" s="347"/>
      <c r="J1036" s="428"/>
      <c r="K1036" s="162" t="s">
        <v>782</v>
      </c>
      <c r="L1036" s="86" t="s">
        <v>715</v>
      </c>
      <c r="M1036" s="125" t="s">
        <v>716</v>
      </c>
      <c r="N1036" s="111" t="s">
        <v>719</v>
      </c>
      <c r="O1036" s="162" t="s">
        <v>729</v>
      </c>
      <c r="R1036" s="43"/>
      <c r="S1036" s="428"/>
      <c r="T1036" s="427"/>
      <c r="U1036" s="427"/>
      <c r="V1036" s="427"/>
      <c r="W1036" s="442"/>
      <c r="X1036" s="473"/>
      <c r="Z1036" s="428"/>
      <c r="AA1036" s="89" t="s">
        <v>598</v>
      </c>
      <c r="AB1036" s="427"/>
      <c r="AC1036" s="90" t="s">
        <v>2083</v>
      </c>
      <c r="AD1036" s="427"/>
      <c r="AE1036" s="348"/>
    </row>
    <row r="1037" spans="2:31" ht="23.1" customHeight="1" thickBot="1">
      <c r="B1037" s="43"/>
      <c r="C1037" s="428"/>
      <c r="D1037" s="83" t="s">
        <v>1072</v>
      </c>
      <c r="E1037" s="125" t="s">
        <v>1062</v>
      </c>
      <c r="F1037" s="84" t="s">
        <v>1276</v>
      </c>
      <c r="G1037" s="108" t="s">
        <v>1745</v>
      </c>
      <c r="H1037" s="343" t="s">
        <v>1973</v>
      </c>
      <c r="J1037" s="428"/>
      <c r="K1037" s="164" t="s">
        <v>718</v>
      </c>
      <c r="L1037" s="91" t="s">
        <v>856</v>
      </c>
      <c r="M1037" s="126" t="s">
        <v>348</v>
      </c>
      <c r="N1037" s="87" t="s">
        <v>437</v>
      </c>
      <c r="O1037" s="164" t="s">
        <v>728</v>
      </c>
      <c r="R1037" s="43"/>
      <c r="S1037" s="428"/>
      <c r="T1037" s="427"/>
      <c r="U1037" s="427"/>
      <c r="V1037" s="427"/>
      <c r="W1037" s="442"/>
      <c r="X1037" s="473"/>
      <c r="Z1037" s="428" t="s">
        <v>168</v>
      </c>
      <c r="AA1037" s="79" t="s">
        <v>677</v>
      </c>
      <c r="AB1037" s="124" t="s">
        <v>115</v>
      </c>
      <c r="AC1037" s="185" t="s">
        <v>678</v>
      </c>
      <c r="AD1037" s="124" t="s">
        <v>115</v>
      </c>
      <c r="AE1037" s="347"/>
    </row>
    <row r="1038" spans="2:31" ht="23.1" customHeight="1" thickBot="1">
      <c r="B1038" s="43"/>
      <c r="C1038" s="428"/>
      <c r="D1038" s="88" t="s">
        <v>247</v>
      </c>
      <c r="E1038" s="126" t="s">
        <v>153</v>
      </c>
      <c r="F1038" s="89" t="s">
        <v>176</v>
      </c>
      <c r="G1038" s="109" t="s">
        <v>1752</v>
      </c>
      <c r="H1038" s="348"/>
      <c r="J1038" s="428" t="s">
        <v>168</v>
      </c>
      <c r="K1038" s="79" t="s">
        <v>677</v>
      </c>
      <c r="L1038" s="79" t="s">
        <v>156</v>
      </c>
      <c r="M1038" s="161" t="s">
        <v>720</v>
      </c>
      <c r="N1038" s="161" t="s">
        <v>720</v>
      </c>
      <c r="O1038" s="124" t="s">
        <v>23</v>
      </c>
      <c r="R1038" s="43"/>
      <c r="S1038" s="428" t="s">
        <v>168</v>
      </c>
      <c r="T1038" s="427" t="s">
        <v>892</v>
      </c>
      <c r="U1038" s="427" t="s">
        <v>892</v>
      </c>
      <c r="V1038" s="427" t="s">
        <v>892</v>
      </c>
      <c r="W1038" s="442"/>
      <c r="X1038" s="473"/>
      <c r="Z1038" s="428"/>
      <c r="AA1038" s="84" t="s">
        <v>1759</v>
      </c>
      <c r="AB1038" s="125" t="s">
        <v>716</v>
      </c>
      <c r="AC1038" s="186" t="s">
        <v>725</v>
      </c>
      <c r="AD1038" s="125" t="s">
        <v>1317</v>
      </c>
      <c r="AE1038" s="343" t="s">
        <v>1974</v>
      </c>
    </row>
    <row r="1039" spans="2:31" ht="23.1" customHeight="1" thickBot="1">
      <c r="B1039" s="43"/>
      <c r="C1039" s="428" t="s">
        <v>180</v>
      </c>
      <c r="D1039" s="78" t="s">
        <v>17</v>
      </c>
      <c r="E1039" s="124" t="s">
        <v>23</v>
      </c>
      <c r="F1039" s="79" t="s">
        <v>169</v>
      </c>
      <c r="G1039" s="80" t="s">
        <v>1074</v>
      </c>
      <c r="H1039" s="347"/>
      <c r="J1039" s="428"/>
      <c r="K1039" s="84" t="s">
        <v>834</v>
      </c>
      <c r="L1039" s="84" t="s">
        <v>835</v>
      </c>
      <c r="M1039" s="163" t="s">
        <v>721</v>
      </c>
      <c r="N1039" s="163" t="s">
        <v>722</v>
      </c>
      <c r="O1039" s="125" t="s">
        <v>888</v>
      </c>
      <c r="R1039" s="43"/>
      <c r="S1039" s="428"/>
      <c r="T1039" s="427"/>
      <c r="U1039" s="427"/>
      <c r="V1039" s="427"/>
      <c r="W1039" s="442"/>
      <c r="X1039" s="473"/>
      <c r="Z1039" s="428"/>
      <c r="AA1039" s="89" t="s">
        <v>598</v>
      </c>
      <c r="AB1039" s="126" t="s">
        <v>348</v>
      </c>
      <c r="AC1039" s="90" t="s">
        <v>2083</v>
      </c>
      <c r="AD1039" s="126" t="s">
        <v>657</v>
      </c>
      <c r="AE1039" s="348"/>
    </row>
    <row r="1040" spans="2:31" ht="23.1" customHeight="1" thickBot="1">
      <c r="B1040" s="43"/>
      <c r="C1040" s="428"/>
      <c r="D1040" s="83" t="s">
        <v>1072</v>
      </c>
      <c r="E1040" s="125" t="s">
        <v>1062</v>
      </c>
      <c r="F1040" s="84" t="s">
        <v>1276</v>
      </c>
      <c r="G1040" s="108" t="s">
        <v>1745</v>
      </c>
      <c r="H1040" s="343" t="s">
        <v>1973</v>
      </c>
      <c r="J1040" s="428"/>
      <c r="K1040" s="89" t="s">
        <v>598</v>
      </c>
      <c r="L1040" s="89" t="s">
        <v>598</v>
      </c>
      <c r="M1040" s="165" t="s">
        <v>857</v>
      </c>
      <c r="N1040" s="165" t="s">
        <v>712</v>
      </c>
      <c r="O1040" s="126" t="s">
        <v>348</v>
      </c>
      <c r="R1040" s="43"/>
      <c r="S1040" s="428"/>
      <c r="T1040" s="427"/>
      <c r="U1040" s="427"/>
      <c r="V1040" s="427"/>
      <c r="W1040" s="442"/>
      <c r="X1040" s="473"/>
      <c r="Z1040" s="428" t="s">
        <v>180</v>
      </c>
      <c r="AA1040" s="79" t="s">
        <v>677</v>
      </c>
      <c r="AB1040" s="124" t="s">
        <v>115</v>
      </c>
      <c r="AC1040" s="80" t="s">
        <v>678</v>
      </c>
      <c r="AD1040" s="124" t="s">
        <v>115</v>
      </c>
      <c r="AE1040" s="347"/>
    </row>
    <row r="1041" spans="2:31" ht="23.1" customHeight="1" thickBot="1">
      <c r="B1041" s="43"/>
      <c r="C1041" s="428"/>
      <c r="D1041" s="88" t="s">
        <v>247</v>
      </c>
      <c r="E1041" s="126" t="s">
        <v>153</v>
      </c>
      <c r="F1041" s="89" t="s">
        <v>176</v>
      </c>
      <c r="G1041" s="109" t="s">
        <v>1752</v>
      </c>
      <c r="H1041" s="348"/>
      <c r="J1041" s="428" t="s">
        <v>180</v>
      </c>
      <c r="K1041" s="79" t="s">
        <v>156</v>
      </c>
      <c r="L1041" s="79" t="s">
        <v>156</v>
      </c>
      <c r="M1041" s="163" t="s">
        <v>720</v>
      </c>
      <c r="N1041" s="163" t="s">
        <v>720</v>
      </c>
      <c r="O1041" s="124" t="s">
        <v>23</v>
      </c>
      <c r="R1041" s="43"/>
      <c r="S1041" s="428" t="s">
        <v>180</v>
      </c>
      <c r="T1041" s="427" t="s">
        <v>892</v>
      </c>
      <c r="U1041" s="427" t="s">
        <v>892</v>
      </c>
      <c r="V1041" s="427" t="s">
        <v>892</v>
      </c>
      <c r="W1041" s="442"/>
      <c r="X1041" s="473"/>
      <c r="Z1041" s="428"/>
      <c r="AA1041" s="84" t="s">
        <v>1759</v>
      </c>
      <c r="AB1041" s="125" t="s">
        <v>716</v>
      </c>
      <c r="AC1041" s="85" t="s">
        <v>725</v>
      </c>
      <c r="AD1041" s="125" t="s">
        <v>1317</v>
      </c>
      <c r="AE1041" s="343" t="s">
        <v>1974</v>
      </c>
    </row>
    <row r="1042" spans="2:31" ht="23.1" customHeight="1" thickBot="1">
      <c r="B1042" s="43"/>
      <c r="C1042" s="224" t="s">
        <v>185</v>
      </c>
      <c r="D1042" s="221" t="s">
        <v>186</v>
      </c>
      <c r="E1042" s="221" t="s">
        <v>186</v>
      </c>
      <c r="F1042" s="221" t="s">
        <v>186</v>
      </c>
      <c r="G1042" s="118" t="s">
        <v>186</v>
      </c>
      <c r="H1042" s="221" t="s">
        <v>186</v>
      </c>
      <c r="J1042" s="428"/>
      <c r="K1042" s="84" t="s">
        <v>835</v>
      </c>
      <c r="L1042" s="84" t="s">
        <v>835</v>
      </c>
      <c r="M1042" s="163" t="s">
        <v>721</v>
      </c>
      <c r="N1042" s="163" t="s">
        <v>723</v>
      </c>
      <c r="O1042" s="125" t="s">
        <v>888</v>
      </c>
      <c r="R1042" s="43"/>
      <c r="S1042" s="428"/>
      <c r="T1042" s="427"/>
      <c r="U1042" s="427"/>
      <c r="V1042" s="427"/>
      <c r="W1042" s="442"/>
      <c r="X1042" s="473"/>
      <c r="Z1042" s="428"/>
      <c r="AA1042" s="89" t="s">
        <v>598</v>
      </c>
      <c r="AB1042" s="126" t="s">
        <v>348</v>
      </c>
      <c r="AC1042" s="90" t="s">
        <v>2083</v>
      </c>
      <c r="AD1042" s="126" t="s">
        <v>657</v>
      </c>
      <c r="AE1042" s="348"/>
    </row>
    <row r="1043" spans="2:31" ht="23.1" customHeight="1" thickBot="1">
      <c r="B1043" s="43"/>
      <c r="C1043" s="428" t="s">
        <v>188</v>
      </c>
      <c r="D1043" s="124" t="s">
        <v>23</v>
      </c>
      <c r="E1043" s="80" t="s">
        <v>202</v>
      </c>
      <c r="F1043" s="420" t="s">
        <v>892</v>
      </c>
      <c r="G1043" s="420" t="s">
        <v>892</v>
      </c>
      <c r="H1043" s="347"/>
      <c r="J1043" s="428"/>
      <c r="K1043" s="89" t="s">
        <v>598</v>
      </c>
      <c r="L1043" s="89" t="s">
        <v>598</v>
      </c>
      <c r="M1043" s="165" t="s">
        <v>857</v>
      </c>
      <c r="N1043" s="165" t="s">
        <v>712</v>
      </c>
      <c r="O1043" s="126" t="s">
        <v>348</v>
      </c>
      <c r="R1043" s="43"/>
      <c r="S1043" s="428"/>
      <c r="T1043" s="427"/>
      <c r="U1043" s="427"/>
      <c r="V1043" s="427"/>
      <c r="W1043" s="442"/>
      <c r="X1043" s="473"/>
      <c r="Z1043" s="224" t="s">
        <v>185</v>
      </c>
      <c r="AA1043" s="221" t="s">
        <v>187</v>
      </c>
      <c r="AB1043" s="221" t="s">
        <v>187</v>
      </c>
      <c r="AC1043" s="221" t="s">
        <v>187</v>
      </c>
      <c r="AD1043" s="224" t="s">
        <v>187</v>
      </c>
      <c r="AE1043" s="221" t="s">
        <v>187</v>
      </c>
    </row>
    <row r="1044" spans="2:31" s="44" customFormat="1" ht="23.1" customHeight="1" thickBot="1">
      <c r="B1044" s="43"/>
      <c r="C1044" s="428"/>
      <c r="D1044" s="125" t="s">
        <v>1089</v>
      </c>
      <c r="E1044" s="85" t="s">
        <v>1207</v>
      </c>
      <c r="F1044" s="421"/>
      <c r="G1044" s="421"/>
      <c r="H1044" s="343" t="s">
        <v>1973</v>
      </c>
      <c r="I1044" s="74"/>
      <c r="J1044" s="224" t="s">
        <v>185</v>
      </c>
      <c r="K1044" s="225" t="s">
        <v>187</v>
      </c>
      <c r="L1044" s="220" t="s">
        <v>187</v>
      </c>
      <c r="M1044" s="224" t="s">
        <v>187</v>
      </c>
      <c r="N1044" s="221" t="s">
        <v>187</v>
      </c>
      <c r="O1044" s="221" t="s">
        <v>187</v>
      </c>
      <c r="R1044" s="43"/>
      <c r="S1044" s="224" t="s">
        <v>185</v>
      </c>
      <c r="T1044" s="225" t="s">
        <v>186</v>
      </c>
      <c r="U1044" s="66" t="s">
        <v>186</v>
      </c>
      <c r="V1044" s="225" t="s">
        <v>186</v>
      </c>
      <c r="W1044" s="221" t="s">
        <v>186</v>
      </c>
      <c r="X1044" s="221" t="s">
        <v>186</v>
      </c>
      <c r="Y1044" s="74"/>
      <c r="Z1044" s="428" t="s">
        <v>188</v>
      </c>
      <c r="AA1044" s="78" t="s">
        <v>97</v>
      </c>
      <c r="AB1044" s="79" t="s">
        <v>156</v>
      </c>
      <c r="AC1044" s="427" t="s">
        <v>2141</v>
      </c>
      <c r="AD1044" s="80" t="s">
        <v>751</v>
      </c>
      <c r="AE1044" s="347"/>
    </row>
    <row r="1045" spans="2:31" ht="23.1" customHeight="1" thickBot="1">
      <c r="B1045" s="43"/>
      <c r="C1045" s="428"/>
      <c r="D1045" s="126" t="s">
        <v>153</v>
      </c>
      <c r="E1045" s="90" t="s">
        <v>2084</v>
      </c>
      <c r="F1045" s="422"/>
      <c r="G1045" s="422"/>
      <c r="H1045" s="348"/>
      <c r="J1045" s="428" t="s">
        <v>188</v>
      </c>
      <c r="K1045" s="78" t="s">
        <v>97</v>
      </c>
      <c r="L1045" s="80" t="s">
        <v>678</v>
      </c>
      <c r="M1045" s="427" t="s">
        <v>990</v>
      </c>
      <c r="N1045" s="160" t="s">
        <v>713</v>
      </c>
      <c r="O1045" s="78" t="s">
        <v>97</v>
      </c>
      <c r="R1045" s="43"/>
      <c r="S1045" s="417" t="s">
        <v>188</v>
      </c>
      <c r="T1045" s="420" t="s">
        <v>892</v>
      </c>
      <c r="U1045" s="420" t="s">
        <v>892</v>
      </c>
      <c r="V1045" s="420" t="s">
        <v>892</v>
      </c>
      <c r="W1045" s="510"/>
      <c r="X1045" s="510"/>
      <c r="Z1045" s="428"/>
      <c r="AA1045" s="83" t="s">
        <v>738</v>
      </c>
      <c r="AB1045" s="84" t="s">
        <v>1760</v>
      </c>
      <c r="AC1045" s="427"/>
      <c r="AD1045" s="108" t="s">
        <v>746</v>
      </c>
      <c r="AE1045" s="343" t="s">
        <v>1974</v>
      </c>
    </row>
    <row r="1046" spans="2:31" ht="23.1" customHeight="1" thickBot="1">
      <c r="B1046" s="43"/>
      <c r="C1046" s="428" t="s">
        <v>200</v>
      </c>
      <c r="D1046" s="124" t="s">
        <v>23</v>
      </c>
      <c r="E1046" s="80" t="s">
        <v>202</v>
      </c>
      <c r="F1046" s="420" t="s">
        <v>892</v>
      </c>
      <c r="G1046" s="420" t="s">
        <v>892</v>
      </c>
      <c r="H1046" s="347"/>
      <c r="J1046" s="428"/>
      <c r="K1046" s="83" t="s">
        <v>724</v>
      </c>
      <c r="L1046" s="85" t="s">
        <v>725</v>
      </c>
      <c r="M1046" s="427"/>
      <c r="N1046" s="162" t="s">
        <v>730</v>
      </c>
      <c r="O1046" s="83" t="s">
        <v>738</v>
      </c>
      <c r="R1046" s="43"/>
      <c r="S1046" s="418"/>
      <c r="T1046" s="421"/>
      <c r="U1046" s="421"/>
      <c r="V1046" s="421"/>
      <c r="W1046" s="511"/>
      <c r="X1046" s="511"/>
      <c r="Z1046" s="428"/>
      <c r="AA1046" s="88" t="s">
        <v>1319</v>
      </c>
      <c r="AB1046" s="89" t="s">
        <v>598</v>
      </c>
      <c r="AC1046" s="427"/>
      <c r="AD1046" s="109" t="s">
        <v>1761</v>
      </c>
      <c r="AE1046" s="348"/>
    </row>
    <row r="1047" spans="2:31" ht="23.1" customHeight="1" thickBot="1">
      <c r="B1047" s="43"/>
      <c r="C1047" s="428"/>
      <c r="D1047" s="125" t="s">
        <v>1089</v>
      </c>
      <c r="E1047" s="85" t="s">
        <v>1208</v>
      </c>
      <c r="F1047" s="421"/>
      <c r="G1047" s="421"/>
      <c r="H1047" s="343" t="s">
        <v>1973</v>
      </c>
      <c r="J1047" s="428"/>
      <c r="K1047" s="88" t="s">
        <v>179</v>
      </c>
      <c r="L1047" s="90" t="s">
        <v>727</v>
      </c>
      <c r="M1047" s="427"/>
      <c r="N1047" s="164" t="s">
        <v>875</v>
      </c>
      <c r="O1047" s="88" t="s">
        <v>179</v>
      </c>
      <c r="R1047" s="43"/>
      <c r="S1047" s="419"/>
      <c r="T1047" s="422"/>
      <c r="U1047" s="422"/>
      <c r="V1047" s="422"/>
      <c r="W1047" s="512"/>
      <c r="X1047" s="512"/>
      <c r="Z1047" s="428" t="s">
        <v>200</v>
      </c>
      <c r="AA1047" s="78" t="s">
        <v>97</v>
      </c>
      <c r="AB1047" s="79" t="s">
        <v>156</v>
      </c>
      <c r="AC1047" s="427" t="s">
        <v>2141</v>
      </c>
      <c r="AD1047" s="80" t="s">
        <v>1321</v>
      </c>
      <c r="AE1047" s="347"/>
    </row>
    <row r="1048" spans="2:31" ht="23.1" customHeight="1" thickBot="1">
      <c r="B1048" s="43"/>
      <c r="C1048" s="428"/>
      <c r="D1048" s="126" t="s">
        <v>153</v>
      </c>
      <c r="E1048" s="90" t="s">
        <v>2084</v>
      </c>
      <c r="F1048" s="422"/>
      <c r="G1048" s="422"/>
      <c r="H1048" s="348"/>
      <c r="J1048" s="428" t="s">
        <v>200</v>
      </c>
      <c r="K1048" s="78" t="s">
        <v>97</v>
      </c>
      <c r="L1048" s="80" t="s">
        <v>678</v>
      </c>
      <c r="M1048" s="427" t="s">
        <v>990</v>
      </c>
      <c r="N1048" s="160" t="s">
        <v>713</v>
      </c>
      <c r="O1048" s="78" t="s">
        <v>97</v>
      </c>
      <c r="R1048" s="43"/>
      <c r="S1048" s="417" t="s">
        <v>200</v>
      </c>
      <c r="T1048" s="420" t="s">
        <v>892</v>
      </c>
      <c r="U1048" s="420" t="s">
        <v>892</v>
      </c>
      <c r="V1048" s="420" t="s">
        <v>892</v>
      </c>
      <c r="W1048" s="510"/>
      <c r="X1048" s="510"/>
      <c r="Z1048" s="428"/>
      <c r="AA1048" s="83" t="s">
        <v>738</v>
      </c>
      <c r="AB1048" s="84" t="s">
        <v>1760</v>
      </c>
      <c r="AC1048" s="427"/>
      <c r="AD1048" s="108" t="s">
        <v>746</v>
      </c>
      <c r="AE1048" s="343" t="s">
        <v>1974</v>
      </c>
    </row>
    <row r="1049" spans="2:31" ht="23.1" customHeight="1" thickBot="1">
      <c r="B1049" s="43"/>
      <c r="C1049" s="428" t="s">
        <v>201</v>
      </c>
      <c r="D1049" s="427" t="s">
        <v>892</v>
      </c>
      <c r="E1049" s="80" t="s">
        <v>189</v>
      </c>
      <c r="F1049" s="427" t="s">
        <v>892</v>
      </c>
      <c r="G1049" s="427" t="s">
        <v>892</v>
      </c>
      <c r="H1049" s="347"/>
      <c r="J1049" s="428"/>
      <c r="K1049" s="83" t="s">
        <v>724</v>
      </c>
      <c r="L1049" s="85" t="s">
        <v>725</v>
      </c>
      <c r="M1049" s="427"/>
      <c r="N1049" s="162" t="s">
        <v>732</v>
      </c>
      <c r="O1049" s="83" t="s">
        <v>738</v>
      </c>
      <c r="R1049" s="43"/>
      <c r="S1049" s="418"/>
      <c r="T1049" s="421"/>
      <c r="U1049" s="421"/>
      <c r="V1049" s="421"/>
      <c r="W1049" s="511"/>
      <c r="X1049" s="511"/>
      <c r="Z1049" s="428"/>
      <c r="AA1049" s="88" t="s">
        <v>1319</v>
      </c>
      <c r="AB1049" s="89" t="s">
        <v>598</v>
      </c>
      <c r="AC1049" s="427"/>
      <c r="AD1049" s="109" t="s">
        <v>1761</v>
      </c>
      <c r="AE1049" s="348"/>
    </row>
    <row r="1050" spans="2:31" ht="23.1" customHeight="1" thickBot="1">
      <c r="B1050" s="43"/>
      <c r="C1050" s="428"/>
      <c r="D1050" s="427"/>
      <c r="E1050" s="85" t="s">
        <v>1208</v>
      </c>
      <c r="F1050" s="427"/>
      <c r="G1050" s="427"/>
      <c r="H1050" s="343" t="s">
        <v>1973</v>
      </c>
      <c r="J1050" s="428"/>
      <c r="K1050" s="83" t="s">
        <v>179</v>
      </c>
      <c r="L1050" s="90" t="s">
        <v>727</v>
      </c>
      <c r="M1050" s="427"/>
      <c r="N1050" s="164" t="s">
        <v>875</v>
      </c>
      <c r="O1050" s="88" t="s">
        <v>179</v>
      </c>
      <c r="R1050" s="43"/>
      <c r="S1050" s="419"/>
      <c r="T1050" s="422"/>
      <c r="U1050" s="422"/>
      <c r="V1050" s="422"/>
      <c r="W1050" s="512"/>
      <c r="X1050" s="512"/>
      <c r="Z1050" s="441" t="s">
        <v>201</v>
      </c>
      <c r="AA1050" s="427" t="s">
        <v>990</v>
      </c>
      <c r="AB1050" s="427" t="s">
        <v>990</v>
      </c>
      <c r="AC1050" s="427" t="s">
        <v>2139</v>
      </c>
      <c r="AD1050" s="80" t="s">
        <v>743</v>
      </c>
      <c r="AE1050" s="347"/>
    </row>
    <row r="1051" spans="2:31" ht="23.1" customHeight="1" thickBot="1">
      <c r="B1051" s="43"/>
      <c r="C1051" s="428"/>
      <c r="D1051" s="427"/>
      <c r="E1051" s="90" t="s">
        <v>2084</v>
      </c>
      <c r="F1051" s="427"/>
      <c r="G1051" s="427"/>
      <c r="H1051" s="348"/>
      <c r="J1051" s="441" t="s">
        <v>201</v>
      </c>
      <c r="K1051" s="81" t="s">
        <v>102</v>
      </c>
      <c r="L1051" s="185" t="s">
        <v>684</v>
      </c>
      <c r="M1051" s="427" t="s">
        <v>990</v>
      </c>
      <c r="N1051" s="79" t="s">
        <v>156</v>
      </c>
      <c r="O1051" s="110" t="s">
        <v>104</v>
      </c>
      <c r="R1051" s="43"/>
      <c r="S1051" s="417" t="s">
        <v>201</v>
      </c>
      <c r="T1051" s="420" t="s">
        <v>892</v>
      </c>
      <c r="U1051" s="420" t="s">
        <v>892</v>
      </c>
      <c r="V1051" s="420" t="s">
        <v>892</v>
      </c>
      <c r="W1051" s="510"/>
      <c r="X1051" s="510"/>
      <c r="Z1051" s="441"/>
      <c r="AA1051" s="427"/>
      <c r="AB1051" s="427"/>
      <c r="AC1051" s="427"/>
      <c r="AD1051" s="108" t="s">
        <v>746</v>
      </c>
      <c r="AE1051" s="343" t="s">
        <v>1974</v>
      </c>
    </row>
    <row r="1052" spans="2:31" ht="23.1" customHeight="1" thickBot="1">
      <c r="B1052" s="43"/>
      <c r="C1052" s="428" t="s">
        <v>206</v>
      </c>
      <c r="D1052" s="427" t="s">
        <v>892</v>
      </c>
      <c r="E1052" s="80" t="s">
        <v>189</v>
      </c>
      <c r="F1052" s="427" t="s">
        <v>892</v>
      </c>
      <c r="G1052" s="427" t="s">
        <v>892</v>
      </c>
      <c r="H1052" s="347"/>
      <c r="J1052" s="441"/>
      <c r="K1052" s="86" t="s">
        <v>887</v>
      </c>
      <c r="L1052" s="186" t="s">
        <v>725</v>
      </c>
      <c r="M1052" s="427"/>
      <c r="N1052" s="84" t="s">
        <v>836</v>
      </c>
      <c r="O1052" s="111" t="s">
        <v>741</v>
      </c>
      <c r="R1052" s="43"/>
      <c r="S1052" s="418"/>
      <c r="T1052" s="421"/>
      <c r="U1052" s="421"/>
      <c r="V1052" s="421"/>
      <c r="W1052" s="511"/>
      <c r="X1052" s="511"/>
      <c r="Z1052" s="441"/>
      <c r="AA1052" s="427"/>
      <c r="AB1052" s="427"/>
      <c r="AC1052" s="427"/>
      <c r="AD1052" s="109" t="s">
        <v>1761</v>
      </c>
      <c r="AE1052" s="348"/>
    </row>
    <row r="1053" spans="2:31" ht="23.1" customHeight="1" thickBot="1">
      <c r="B1053" s="43"/>
      <c r="C1053" s="428"/>
      <c r="D1053" s="427"/>
      <c r="E1053" s="85" t="s">
        <v>1208</v>
      </c>
      <c r="F1053" s="427"/>
      <c r="G1053" s="427"/>
      <c r="H1053" s="343" t="s">
        <v>1973</v>
      </c>
      <c r="J1053" s="441"/>
      <c r="K1053" s="91" t="s">
        <v>856</v>
      </c>
      <c r="L1053" s="187" t="s">
        <v>727</v>
      </c>
      <c r="M1053" s="427"/>
      <c r="N1053" s="89" t="s">
        <v>598</v>
      </c>
      <c r="O1053" s="87" t="s">
        <v>437</v>
      </c>
      <c r="R1053" s="43"/>
      <c r="S1053" s="419"/>
      <c r="T1053" s="422"/>
      <c r="U1053" s="422"/>
      <c r="V1053" s="422"/>
      <c r="W1053" s="512"/>
      <c r="X1053" s="512"/>
      <c r="Z1053" s="428" t="s">
        <v>206</v>
      </c>
      <c r="AA1053" s="427" t="s">
        <v>990</v>
      </c>
      <c r="AB1053" s="427" t="s">
        <v>990</v>
      </c>
      <c r="AC1053" s="427" t="s">
        <v>2139</v>
      </c>
      <c r="AD1053" s="80" t="s">
        <v>743</v>
      </c>
      <c r="AE1053" s="347"/>
    </row>
    <row r="1054" spans="2:31" ht="23.1" customHeight="1" thickBot="1">
      <c r="B1054" s="43"/>
      <c r="C1054" s="428"/>
      <c r="D1054" s="427"/>
      <c r="E1054" s="90" t="s">
        <v>2084</v>
      </c>
      <c r="F1054" s="427"/>
      <c r="G1054" s="427"/>
      <c r="H1054" s="348"/>
      <c r="J1054" s="428" t="s">
        <v>206</v>
      </c>
      <c r="K1054" s="86" t="s">
        <v>102</v>
      </c>
      <c r="L1054" s="80" t="s">
        <v>684</v>
      </c>
      <c r="M1054" s="427" t="s">
        <v>990</v>
      </c>
      <c r="N1054" s="79" t="s">
        <v>156</v>
      </c>
      <c r="O1054" s="110" t="s">
        <v>104</v>
      </c>
      <c r="R1054" s="43"/>
      <c r="S1054" s="417" t="s">
        <v>206</v>
      </c>
      <c r="T1054" s="420" t="s">
        <v>892</v>
      </c>
      <c r="U1054" s="420" t="s">
        <v>892</v>
      </c>
      <c r="V1054" s="420" t="s">
        <v>892</v>
      </c>
      <c r="W1054" s="510"/>
      <c r="X1054" s="510"/>
      <c r="Z1054" s="428"/>
      <c r="AA1054" s="427"/>
      <c r="AB1054" s="427"/>
      <c r="AC1054" s="427"/>
      <c r="AD1054" s="108" t="s">
        <v>746</v>
      </c>
      <c r="AE1054" s="343" t="s">
        <v>1974</v>
      </c>
    </row>
    <row r="1055" spans="2:31" ht="23.1" customHeight="1" thickBot="1">
      <c r="B1055" s="43"/>
      <c r="C1055" s="232"/>
      <c r="D1055" s="104"/>
      <c r="E1055" s="104"/>
      <c r="F1055" s="104"/>
      <c r="G1055" s="104"/>
      <c r="H1055" s="104"/>
      <c r="J1055" s="428"/>
      <c r="K1055" s="91" t="s">
        <v>887</v>
      </c>
      <c r="L1055" s="85" t="s">
        <v>725</v>
      </c>
      <c r="M1055" s="427"/>
      <c r="N1055" s="84" t="s">
        <v>836</v>
      </c>
      <c r="O1055" s="111" t="s">
        <v>742</v>
      </c>
      <c r="R1055" s="43"/>
      <c r="S1055" s="418"/>
      <c r="T1055" s="421"/>
      <c r="U1055" s="421"/>
      <c r="V1055" s="421"/>
      <c r="W1055" s="511"/>
      <c r="X1055" s="511"/>
      <c r="Z1055" s="428"/>
      <c r="AA1055" s="427"/>
      <c r="AB1055" s="427"/>
      <c r="AC1055" s="427"/>
      <c r="AD1055" s="109" t="s">
        <v>1761</v>
      </c>
      <c r="AE1055" s="348"/>
    </row>
    <row r="1056" spans="2:31" ht="23.1" customHeight="1" thickBot="1">
      <c r="B1056" s="43"/>
      <c r="C1056" s="232"/>
      <c r="D1056" s="104"/>
      <c r="E1056" s="104"/>
      <c r="F1056" s="104"/>
      <c r="G1056" s="104"/>
      <c r="H1056" s="104"/>
      <c r="J1056" s="428"/>
      <c r="K1056" s="91" t="s">
        <v>856</v>
      </c>
      <c r="L1056" s="90" t="s">
        <v>727</v>
      </c>
      <c r="M1056" s="427"/>
      <c r="N1056" s="89" t="s">
        <v>598</v>
      </c>
      <c r="O1056" s="87" t="s">
        <v>437</v>
      </c>
      <c r="R1056" s="43"/>
      <c r="S1056" s="419"/>
      <c r="T1056" s="422"/>
      <c r="U1056" s="422"/>
      <c r="V1056" s="422"/>
      <c r="W1056" s="512"/>
      <c r="X1056" s="512"/>
      <c r="Z1056" s="232"/>
      <c r="AA1056" s="104"/>
      <c r="AB1056" s="104"/>
      <c r="AC1056" s="104"/>
      <c r="AD1056" s="104"/>
      <c r="AE1056" s="104"/>
    </row>
    <row r="1057" spans="2:31" ht="23.1" customHeight="1" thickBot="1">
      <c r="B1057" s="43"/>
      <c r="C1057" s="483" t="str">
        <f>C995</f>
        <v>KOMİTE 5- SİNİR SİSTEMİ ve MİKOLOJİ</v>
      </c>
      <c r="D1057" s="483"/>
      <c r="E1057" s="483"/>
      <c r="F1057" s="483"/>
      <c r="G1057" s="483"/>
      <c r="H1057" s="483"/>
      <c r="J1057" s="232"/>
      <c r="K1057" s="104"/>
      <c r="L1057" s="104"/>
      <c r="M1057" s="104"/>
      <c r="N1057" s="104"/>
      <c r="O1057" s="104"/>
      <c r="R1057" s="43"/>
      <c r="S1057" s="232"/>
      <c r="T1057" s="104"/>
      <c r="U1057" s="104"/>
      <c r="V1057" s="104"/>
      <c r="W1057" s="104"/>
      <c r="X1057" s="104"/>
      <c r="Z1057" s="232"/>
      <c r="AA1057" s="104"/>
      <c r="AB1057" s="104"/>
      <c r="AC1057" s="104"/>
      <c r="AD1057" s="104"/>
      <c r="AE1057" s="104"/>
    </row>
    <row r="1058" spans="2:31" ht="23.1" customHeight="1" thickBot="1">
      <c r="B1058" s="42">
        <v>35</v>
      </c>
      <c r="C1058" s="66"/>
      <c r="D1058" s="232"/>
      <c r="E1058" s="233">
        <v>8</v>
      </c>
      <c r="F1058" s="234" t="s">
        <v>150</v>
      </c>
      <c r="G1058" s="104"/>
      <c r="H1058" s="67"/>
      <c r="J1058" s="232"/>
      <c r="K1058" s="104"/>
      <c r="L1058" s="104"/>
      <c r="M1058" s="104"/>
      <c r="N1058" s="104"/>
      <c r="O1058" s="104"/>
      <c r="R1058" s="42">
        <v>35</v>
      </c>
      <c r="S1058" s="232"/>
      <c r="T1058" s="104"/>
      <c r="U1058" s="104"/>
      <c r="V1058" s="104"/>
      <c r="W1058" s="104"/>
      <c r="X1058" s="104"/>
      <c r="Z1058" s="416" t="s">
        <v>651</v>
      </c>
      <c r="AA1058" s="416"/>
      <c r="AB1058" s="416"/>
      <c r="AC1058" s="416"/>
      <c r="AD1058" s="416"/>
      <c r="AE1058" s="416"/>
    </row>
    <row r="1059" spans="2:31" ht="23.1" customHeight="1" thickBot="1">
      <c r="B1059" s="43"/>
      <c r="C1059" s="105"/>
      <c r="D1059" s="106"/>
      <c r="E1059" s="70" t="s">
        <v>152</v>
      </c>
      <c r="F1059" s="70" t="s">
        <v>1132</v>
      </c>
      <c r="G1059" s="70" t="s">
        <v>2106</v>
      </c>
      <c r="H1059" s="107"/>
      <c r="I1059" s="68"/>
      <c r="J1059" s="416" t="s">
        <v>711</v>
      </c>
      <c r="K1059" s="416"/>
      <c r="L1059" s="416"/>
      <c r="M1059" s="416"/>
      <c r="N1059" s="416"/>
      <c r="O1059" s="416"/>
      <c r="R1059" s="43"/>
      <c r="S1059" s="416" t="s">
        <v>1315</v>
      </c>
      <c r="T1059" s="416"/>
      <c r="U1059" s="416"/>
      <c r="V1059" s="416"/>
      <c r="W1059" s="416"/>
      <c r="X1059" s="416"/>
      <c r="Z1059" s="66"/>
      <c r="AA1059" s="237"/>
      <c r="AB1059" s="233">
        <v>8</v>
      </c>
      <c r="AC1059" s="237" t="s">
        <v>151</v>
      </c>
      <c r="AD1059" s="237"/>
      <c r="AE1059" s="159"/>
    </row>
    <row r="1060" spans="2:31" ht="23.1" customHeight="1" thickBot="1">
      <c r="B1060" s="43"/>
      <c r="C1060" s="72"/>
      <c r="D1060" s="73">
        <f>7+D1029</f>
        <v>46146</v>
      </c>
      <c r="E1060" s="73">
        <f>7+E1029</f>
        <v>46147</v>
      </c>
      <c r="F1060" s="73">
        <f>7+F1029</f>
        <v>46148</v>
      </c>
      <c r="G1060" s="73">
        <f>7+G1029</f>
        <v>46149</v>
      </c>
      <c r="H1060" s="73">
        <f>7+H1029</f>
        <v>46150</v>
      </c>
      <c r="I1060" s="68"/>
      <c r="J1060" s="66"/>
      <c r="K1060" s="237"/>
      <c r="L1060" s="233">
        <f>L1029+1</f>
        <v>2</v>
      </c>
      <c r="M1060" s="237" t="s">
        <v>151</v>
      </c>
      <c r="N1060" s="237"/>
      <c r="O1060" s="159"/>
      <c r="R1060" s="43"/>
      <c r="S1060" s="158"/>
      <c r="T1060" s="237"/>
      <c r="U1060" s="237">
        <v>1</v>
      </c>
      <c r="V1060" s="237" t="s">
        <v>150</v>
      </c>
      <c r="W1060" s="237"/>
      <c r="X1060" s="159"/>
      <c r="Y1060" s="68"/>
      <c r="Z1060" s="105"/>
      <c r="AA1060" s="106"/>
      <c r="AB1060" s="70" t="s">
        <v>154</v>
      </c>
      <c r="AC1060" s="70" t="s">
        <v>1132</v>
      </c>
      <c r="AD1060" s="70" t="s">
        <v>1982</v>
      </c>
      <c r="AE1060" s="107"/>
    </row>
    <row r="1061" spans="2:31" ht="21" customHeight="1" thickBot="1">
      <c r="B1061" s="43"/>
      <c r="C1061" s="419" t="s">
        <v>155</v>
      </c>
      <c r="D1061" s="349"/>
      <c r="E1061" s="350"/>
      <c r="F1061" s="349"/>
      <c r="G1061" s="351"/>
      <c r="H1061" s="463"/>
      <c r="I1061" s="65"/>
      <c r="J1061" s="105"/>
      <c r="K1061" s="106"/>
      <c r="L1061" s="106" t="str">
        <f>L1030:Q1030</f>
        <v>Committee Chairman:</v>
      </c>
      <c r="M1061" s="106" t="str">
        <f>M1030:Q1030</f>
        <v>Dr. Hayriye T. DOĞAN</v>
      </c>
      <c r="N1061" s="106" t="str">
        <f>N1030:Q1030</f>
        <v>Dr. Ayşenur Çam</v>
      </c>
      <c r="O1061" s="107"/>
      <c r="P1061" s="44"/>
      <c r="R1061" s="43"/>
      <c r="S1061" s="69"/>
      <c r="T1061" s="70"/>
      <c r="U1061" s="70" t="s">
        <v>152</v>
      </c>
      <c r="V1061" s="70" t="s">
        <v>867</v>
      </c>
      <c r="W1061" s="70" t="s">
        <v>712</v>
      </c>
      <c r="X1061" s="71"/>
      <c r="Y1061" s="65"/>
      <c r="Z1061" s="75"/>
      <c r="AA1061" s="333" t="s">
        <v>1915</v>
      </c>
      <c r="AB1061" s="333" t="s">
        <v>1968</v>
      </c>
      <c r="AC1061" s="333" t="s">
        <v>1969</v>
      </c>
      <c r="AD1061" s="333" t="s">
        <v>1970</v>
      </c>
      <c r="AE1061" s="333" t="s">
        <v>1971</v>
      </c>
    </row>
    <row r="1062" spans="2:31" s="45" customFormat="1" ht="23.1" customHeight="1" thickBot="1">
      <c r="B1062" s="43"/>
      <c r="C1062" s="419"/>
      <c r="D1062" s="352"/>
      <c r="E1062" s="353"/>
      <c r="F1062" s="352"/>
      <c r="G1062" s="488" t="s">
        <v>790</v>
      </c>
      <c r="H1062" s="463"/>
      <c r="I1062" s="74"/>
      <c r="J1062" s="75"/>
      <c r="K1062" s="76" t="e">
        <f>7+K1031</f>
        <v>#REF!</v>
      </c>
      <c r="L1062" s="76" t="e">
        <f>7+L1031</f>
        <v>#REF!</v>
      </c>
      <c r="M1062" s="76" t="e">
        <f>7+M1031</f>
        <v>#REF!</v>
      </c>
      <c r="N1062" s="76" t="e">
        <f>7+N1031</f>
        <v>#REF!</v>
      </c>
      <c r="O1062" s="76" t="e">
        <f>7+O1031</f>
        <v>#REF!</v>
      </c>
      <c r="R1062" s="43"/>
      <c r="S1062" s="72"/>
      <c r="T1062" s="73">
        <f>7+T1031</f>
        <v>44676</v>
      </c>
      <c r="U1062" s="73">
        <f>7+U1031</f>
        <v>44677</v>
      </c>
      <c r="V1062" s="73">
        <f>7+V1031</f>
        <v>44678</v>
      </c>
      <c r="W1062" s="73">
        <f>7+W1031</f>
        <v>44679</v>
      </c>
      <c r="X1062" s="73">
        <f>7+X1031</f>
        <v>44680</v>
      </c>
      <c r="Y1062" s="74"/>
      <c r="Z1062" s="419" t="s">
        <v>155</v>
      </c>
      <c r="AA1062" s="349"/>
      <c r="AB1062" s="349"/>
      <c r="AC1062" s="358"/>
      <c r="AD1062" s="460" t="s">
        <v>1975</v>
      </c>
      <c r="AE1062" s="350"/>
    </row>
    <row r="1063" spans="2:31" ht="23.1" customHeight="1" thickBot="1">
      <c r="B1063" s="43"/>
      <c r="C1063" s="419"/>
      <c r="D1063" s="355"/>
      <c r="E1063" s="356"/>
      <c r="F1063" s="355"/>
      <c r="G1063" s="489"/>
      <c r="H1063" s="463"/>
      <c r="J1063" s="419" t="s">
        <v>155</v>
      </c>
      <c r="K1063" s="420" t="s">
        <v>894</v>
      </c>
      <c r="L1063" s="420" t="s">
        <v>894</v>
      </c>
      <c r="M1063" s="420" t="s">
        <v>894</v>
      </c>
      <c r="N1063" s="427" t="s">
        <v>990</v>
      </c>
      <c r="O1063" s="427" t="s">
        <v>990</v>
      </c>
      <c r="R1063" s="43"/>
      <c r="S1063" s="419" t="s">
        <v>155</v>
      </c>
      <c r="T1063" s="160" t="s">
        <v>1044</v>
      </c>
      <c r="U1063" s="161" t="s">
        <v>26</v>
      </c>
      <c r="V1063" s="81" t="s">
        <v>33</v>
      </c>
      <c r="W1063" s="78" t="s">
        <v>17</v>
      </c>
      <c r="X1063" s="160" t="s">
        <v>1044</v>
      </c>
      <c r="Z1063" s="419"/>
      <c r="AA1063" s="352"/>
      <c r="AB1063" s="352"/>
      <c r="AC1063" s="359"/>
      <c r="AD1063" s="495"/>
      <c r="AE1063" s="353"/>
    </row>
    <row r="1064" spans="2:31" ht="23.1" customHeight="1" thickBot="1">
      <c r="B1064" s="43"/>
      <c r="C1064" s="428" t="s">
        <v>165</v>
      </c>
      <c r="D1064" s="349"/>
      <c r="E1064" s="350"/>
      <c r="F1064" s="435" t="s">
        <v>1764</v>
      </c>
      <c r="G1064" s="489"/>
      <c r="H1064" s="463"/>
      <c r="J1064" s="419"/>
      <c r="K1064" s="421"/>
      <c r="L1064" s="421"/>
      <c r="M1064" s="421"/>
      <c r="N1064" s="427"/>
      <c r="O1064" s="427"/>
      <c r="R1064" s="43"/>
      <c r="S1064" s="419"/>
      <c r="T1064" s="162" t="s">
        <v>1093</v>
      </c>
      <c r="U1064" s="163" t="s">
        <v>1091</v>
      </c>
      <c r="V1064" s="86" t="s">
        <v>1084</v>
      </c>
      <c r="W1064" s="83" t="s">
        <v>1083</v>
      </c>
      <c r="X1064" s="162" t="s">
        <v>1076</v>
      </c>
      <c r="Z1064" s="419"/>
      <c r="AA1064" s="355"/>
      <c r="AB1064" s="355"/>
      <c r="AC1064" s="356"/>
      <c r="AD1064" s="495"/>
      <c r="AE1064" s="356"/>
    </row>
    <row r="1065" spans="2:31" ht="23.1" customHeight="1" thickBot="1">
      <c r="B1065" s="43"/>
      <c r="C1065" s="428"/>
      <c r="D1065" s="352"/>
      <c r="E1065" s="353"/>
      <c r="F1065" s="453"/>
      <c r="G1065" s="461"/>
      <c r="H1065" s="463"/>
      <c r="J1065" s="419"/>
      <c r="K1065" s="421"/>
      <c r="L1065" s="421"/>
      <c r="M1065" s="421"/>
      <c r="N1065" s="427"/>
      <c r="O1065" s="427"/>
      <c r="R1065" s="43"/>
      <c r="S1065" s="419"/>
      <c r="T1065" s="164" t="s">
        <v>1052</v>
      </c>
      <c r="U1065" s="165" t="s">
        <v>712</v>
      </c>
      <c r="V1065" s="91" t="s">
        <v>856</v>
      </c>
      <c r="W1065" s="88" t="s">
        <v>163</v>
      </c>
      <c r="X1065" s="164" t="s">
        <v>1068</v>
      </c>
      <c r="Z1065" s="428" t="s">
        <v>165</v>
      </c>
      <c r="AA1065" s="349"/>
      <c r="AB1065" s="435" t="s">
        <v>1762</v>
      </c>
      <c r="AC1065" s="358"/>
      <c r="AD1065" s="495"/>
      <c r="AE1065" s="350"/>
    </row>
    <row r="1066" spans="2:31" ht="23.1" customHeight="1" thickBot="1">
      <c r="B1066" s="43"/>
      <c r="C1066" s="428"/>
      <c r="D1066" s="355"/>
      <c r="E1066" s="356"/>
      <c r="F1066" s="453"/>
      <c r="G1066" s="461"/>
      <c r="H1066" s="463"/>
      <c r="J1066" s="428" t="s">
        <v>165</v>
      </c>
      <c r="K1066" s="421"/>
      <c r="L1066" s="421"/>
      <c r="M1066" s="421"/>
      <c r="N1066" s="427" t="s">
        <v>990</v>
      </c>
      <c r="O1066" s="427" t="s">
        <v>990</v>
      </c>
      <c r="R1066" s="43"/>
      <c r="S1066" s="428" t="s">
        <v>165</v>
      </c>
      <c r="T1066" s="160" t="s">
        <v>1044</v>
      </c>
      <c r="U1066" s="163" t="s">
        <v>26</v>
      </c>
      <c r="V1066" s="81" t="s">
        <v>33</v>
      </c>
      <c r="W1066" s="78" t="s">
        <v>17</v>
      </c>
      <c r="X1066" s="160" t="s">
        <v>1044</v>
      </c>
      <c r="Z1066" s="428"/>
      <c r="AA1066" s="352"/>
      <c r="AB1066" s="453"/>
      <c r="AC1066" s="359"/>
      <c r="AD1066" s="495"/>
      <c r="AE1066" s="353"/>
    </row>
    <row r="1067" spans="2:31" ht="23.1" customHeight="1" thickBot="1">
      <c r="B1067" s="43"/>
      <c r="C1067" s="428" t="s">
        <v>168</v>
      </c>
      <c r="D1067" s="351"/>
      <c r="E1067" s="349"/>
      <c r="F1067" s="453"/>
      <c r="G1067" s="461"/>
      <c r="H1067" s="351"/>
      <c r="J1067" s="428"/>
      <c r="K1067" s="421"/>
      <c r="L1067" s="421"/>
      <c r="M1067" s="421"/>
      <c r="N1067" s="427"/>
      <c r="O1067" s="427"/>
      <c r="R1067" s="43"/>
      <c r="S1067" s="428"/>
      <c r="T1067" s="162" t="s">
        <v>1090</v>
      </c>
      <c r="U1067" s="163" t="s">
        <v>1314</v>
      </c>
      <c r="V1067" s="86" t="s">
        <v>1084</v>
      </c>
      <c r="W1067" s="83" t="s">
        <v>1083</v>
      </c>
      <c r="X1067" s="162" t="s">
        <v>1073</v>
      </c>
      <c r="Z1067" s="428"/>
      <c r="AA1067" s="355"/>
      <c r="AB1067" s="453"/>
      <c r="AC1067" s="356"/>
      <c r="AD1067" s="495"/>
      <c r="AE1067" s="356"/>
    </row>
    <row r="1068" spans="2:31" ht="23.1" customHeight="1" thickBot="1">
      <c r="B1068" s="43"/>
      <c r="C1068" s="428"/>
      <c r="D1068" s="354"/>
      <c r="E1068" s="352"/>
      <c r="F1068" s="453"/>
      <c r="G1068" s="461"/>
      <c r="H1068" s="354"/>
      <c r="J1068" s="428"/>
      <c r="K1068" s="421"/>
      <c r="L1068" s="421"/>
      <c r="M1068" s="421"/>
      <c r="N1068" s="427"/>
      <c r="O1068" s="427"/>
      <c r="R1068" s="43"/>
      <c r="S1068" s="428"/>
      <c r="T1068" s="164" t="s">
        <v>1068</v>
      </c>
      <c r="U1068" s="165" t="s">
        <v>712</v>
      </c>
      <c r="V1068" s="91" t="s">
        <v>856</v>
      </c>
      <c r="W1068" s="88" t="s">
        <v>163</v>
      </c>
      <c r="X1068" s="164" t="s">
        <v>875</v>
      </c>
      <c r="Z1068" s="428" t="s">
        <v>168</v>
      </c>
      <c r="AA1068" s="349"/>
      <c r="AB1068" s="453"/>
      <c r="AC1068" s="349"/>
      <c r="AD1068" s="495"/>
      <c r="AE1068" s="349"/>
    </row>
    <row r="1069" spans="2:31" ht="23.1" customHeight="1" thickBot="1">
      <c r="B1069" s="43"/>
      <c r="C1069" s="428"/>
      <c r="D1069" s="357"/>
      <c r="E1069" s="355"/>
      <c r="F1069" s="453"/>
      <c r="G1069" s="461"/>
      <c r="H1069" s="357"/>
      <c r="J1069" s="428" t="s">
        <v>168</v>
      </c>
      <c r="K1069" s="421"/>
      <c r="L1069" s="421"/>
      <c r="M1069" s="421"/>
      <c r="N1069" s="427" t="s">
        <v>990</v>
      </c>
      <c r="O1069" s="427" t="s">
        <v>990</v>
      </c>
      <c r="R1069" s="43"/>
      <c r="S1069" s="428" t="s">
        <v>168</v>
      </c>
      <c r="T1069" s="77" t="s">
        <v>28</v>
      </c>
      <c r="U1069" s="160" t="s">
        <v>1044</v>
      </c>
      <c r="V1069" s="124" t="s">
        <v>23</v>
      </c>
      <c r="W1069" s="79" t="s">
        <v>169</v>
      </c>
      <c r="X1069" s="161" t="s">
        <v>26</v>
      </c>
      <c r="Z1069" s="428"/>
      <c r="AA1069" s="352"/>
      <c r="AB1069" s="453"/>
      <c r="AC1069" s="352"/>
      <c r="AD1069" s="495"/>
      <c r="AE1069" s="352"/>
    </row>
    <row r="1070" spans="2:31" ht="23.1" customHeight="1" thickBot="1">
      <c r="B1070" s="43"/>
      <c r="C1070" s="428" t="s">
        <v>180</v>
      </c>
      <c r="D1070" s="354"/>
      <c r="E1070" s="349"/>
      <c r="F1070" s="453"/>
      <c r="G1070" s="461"/>
      <c r="H1070" s="351"/>
      <c r="J1070" s="428"/>
      <c r="K1070" s="421"/>
      <c r="L1070" s="421"/>
      <c r="M1070" s="421"/>
      <c r="N1070" s="427"/>
      <c r="O1070" s="427"/>
      <c r="R1070" s="43"/>
      <c r="S1070" s="428"/>
      <c r="T1070" s="82" t="s">
        <v>1092</v>
      </c>
      <c r="U1070" s="162" t="s">
        <v>1088</v>
      </c>
      <c r="V1070" s="125" t="s">
        <v>1312</v>
      </c>
      <c r="W1070" s="84" t="s">
        <v>1061</v>
      </c>
      <c r="X1070" s="163" t="s">
        <v>1080</v>
      </c>
      <c r="Z1070" s="428"/>
      <c r="AA1070" s="355"/>
      <c r="AB1070" s="453"/>
      <c r="AC1070" s="355"/>
      <c r="AD1070" s="495"/>
      <c r="AE1070" s="355"/>
    </row>
    <row r="1071" spans="2:31" ht="23.1" customHeight="1" thickBot="1">
      <c r="B1071" s="43"/>
      <c r="C1071" s="428"/>
      <c r="D1071" s="354"/>
      <c r="E1071" s="352"/>
      <c r="F1071" s="453"/>
      <c r="G1071" s="461"/>
      <c r="H1071" s="354"/>
      <c r="J1071" s="428"/>
      <c r="K1071" s="421"/>
      <c r="L1071" s="421"/>
      <c r="M1071" s="421"/>
      <c r="N1071" s="427"/>
      <c r="O1071" s="427"/>
      <c r="R1071" s="43"/>
      <c r="S1071" s="428"/>
      <c r="T1071" s="87" t="s">
        <v>435</v>
      </c>
      <c r="U1071" s="164" t="s">
        <v>1087</v>
      </c>
      <c r="V1071" s="126" t="s">
        <v>153</v>
      </c>
      <c r="W1071" s="89" t="s">
        <v>176</v>
      </c>
      <c r="X1071" s="165" t="s">
        <v>712</v>
      </c>
      <c r="Z1071" s="428" t="s">
        <v>180</v>
      </c>
      <c r="AA1071" s="349"/>
      <c r="AB1071" s="453"/>
      <c r="AC1071" s="349"/>
      <c r="AD1071" s="495"/>
      <c r="AE1071" s="349"/>
    </row>
    <row r="1072" spans="2:31" ht="23.1" customHeight="1" thickBot="1">
      <c r="B1072" s="43"/>
      <c r="C1072" s="428"/>
      <c r="D1072" s="357"/>
      <c r="E1072" s="355"/>
      <c r="F1072" s="454"/>
      <c r="G1072" s="461"/>
      <c r="H1072" s="357"/>
      <c r="J1072" s="428" t="s">
        <v>180</v>
      </c>
      <c r="K1072" s="421"/>
      <c r="L1072" s="421"/>
      <c r="M1072" s="421"/>
      <c r="N1072" s="427" t="s">
        <v>990</v>
      </c>
      <c r="O1072" s="427" t="s">
        <v>990</v>
      </c>
      <c r="R1072" s="43"/>
      <c r="S1072" s="428" t="s">
        <v>180</v>
      </c>
      <c r="T1072" s="77" t="s">
        <v>28</v>
      </c>
      <c r="U1072" s="160" t="s">
        <v>1044</v>
      </c>
      <c r="V1072" s="124" t="s">
        <v>23</v>
      </c>
      <c r="W1072" s="79" t="s">
        <v>169</v>
      </c>
      <c r="X1072" s="163" t="s">
        <v>26</v>
      </c>
      <c r="Z1072" s="428"/>
      <c r="AA1072" s="352"/>
      <c r="AB1072" s="453"/>
      <c r="AC1072" s="352"/>
      <c r="AD1072" s="495"/>
      <c r="AE1072" s="352"/>
    </row>
    <row r="1073" spans="2:31" ht="23.1" customHeight="1" thickBot="1">
      <c r="B1073" s="43"/>
      <c r="C1073" s="224" t="s">
        <v>185</v>
      </c>
      <c r="D1073" s="221" t="s">
        <v>186</v>
      </c>
      <c r="E1073" s="221" t="s">
        <v>186</v>
      </c>
      <c r="F1073" s="221" t="s">
        <v>186</v>
      </c>
      <c r="G1073" s="462"/>
      <c r="H1073" s="221" t="s">
        <v>186</v>
      </c>
      <c r="J1073" s="428"/>
      <c r="K1073" s="421"/>
      <c r="L1073" s="421"/>
      <c r="M1073" s="421"/>
      <c r="N1073" s="427"/>
      <c r="O1073" s="427"/>
      <c r="R1073" s="43"/>
      <c r="S1073" s="428"/>
      <c r="T1073" s="82" t="s">
        <v>1313</v>
      </c>
      <c r="U1073" s="162" t="s">
        <v>1085</v>
      </c>
      <c r="V1073" s="125" t="s">
        <v>1312</v>
      </c>
      <c r="W1073" s="84" t="s">
        <v>1061</v>
      </c>
      <c r="X1073" s="163" t="s">
        <v>1080</v>
      </c>
      <c r="Z1073" s="428"/>
      <c r="AA1073" s="355"/>
      <c r="AB1073" s="454"/>
      <c r="AC1073" s="355"/>
      <c r="AD1073" s="500"/>
      <c r="AE1073" s="355"/>
    </row>
    <row r="1074" spans="2:31" ht="23.1" customHeight="1" thickBot="1">
      <c r="B1074" s="43"/>
      <c r="C1074" s="428" t="s">
        <v>188</v>
      </c>
      <c r="D1074" s="349"/>
      <c r="E1074" s="351"/>
      <c r="F1074" s="435" t="s">
        <v>1764</v>
      </c>
      <c r="G1074" s="464" t="s">
        <v>1219</v>
      </c>
      <c r="H1074" s="463"/>
      <c r="J1074" s="428"/>
      <c r="K1074" s="422"/>
      <c r="L1074" s="422"/>
      <c r="M1074" s="422"/>
      <c r="N1074" s="427"/>
      <c r="O1074" s="427"/>
      <c r="R1074" s="43"/>
      <c r="S1074" s="428"/>
      <c r="T1074" s="87" t="s">
        <v>435</v>
      </c>
      <c r="U1074" s="164" t="s">
        <v>1082</v>
      </c>
      <c r="V1074" s="126" t="s">
        <v>153</v>
      </c>
      <c r="W1074" s="89" t="s">
        <v>176</v>
      </c>
      <c r="X1074" s="165" t="s">
        <v>712</v>
      </c>
      <c r="Z1074" s="224" t="s">
        <v>185</v>
      </c>
      <c r="AA1074" s="338" t="s">
        <v>187</v>
      </c>
      <c r="AB1074" s="338" t="s">
        <v>187</v>
      </c>
      <c r="AC1074" s="338" t="s">
        <v>187</v>
      </c>
      <c r="AD1074" s="338" t="s">
        <v>187</v>
      </c>
      <c r="AE1074" s="338" t="s">
        <v>187</v>
      </c>
    </row>
    <row r="1075" spans="2:31" s="44" customFormat="1" ht="23.1" customHeight="1" thickBot="1">
      <c r="B1075" s="43"/>
      <c r="C1075" s="428"/>
      <c r="D1075" s="352"/>
      <c r="E1075" s="354"/>
      <c r="F1075" s="453"/>
      <c r="G1075" s="465"/>
      <c r="H1075" s="463"/>
      <c r="I1075" s="74"/>
      <c r="J1075" s="224" t="s">
        <v>185</v>
      </c>
      <c r="K1075" s="225" t="s">
        <v>187</v>
      </c>
      <c r="L1075" s="221" t="s">
        <v>186</v>
      </c>
      <c r="M1075" s="224" t="s">
        <v>187</v>
      </c>
      <c r="N1075" s="221" t="s">
        <v>186</v>
      </c>
      <c r="O1075" s="221" t="s">
        <v>187</v>
      </c>
      <c r="R1075" s="43"/>
      <c r="S1075" s="224" t="s">
        <v>185</v>
      </c>
      <c r="T1075" s="225" t="s">
        <v>186</v>
      </c>
      <c r="U1075" s="66" t="s">
        <v>186</v>
      </c>
      <c r="V1075" s="225" t="s">
        <v>186</v>
      </c>
      <c r="W1075" s="225" t="s">
        <v>186</v>
      </c>
      <c r="X1075" s="221" t="s">
        <v>186</v>
      </c>
      <c r="Y1075" s="74"/>
      <c r="Z1075" s="428" t="s">
        <v>188</v>
      </c>
      <c r="AA1075" s="351"/>
      <c r="AB1075" s="435" t="s">
        <v>1762</v>
      </c>
      <c r="AC1075" s="474"/>
      <c r="AD1075" s="438" t="s">
        <v>1287</v>
      </c>
      <c r="AE1075" s="463" t="s">
        <v>990</v>
      </c>
    </row>
    <row r="1076" spans="2:31" ht="23.1" customHeight="1" thickBot="1">
      <c r="B1076" s="43"/>
      <c r="C1076" s="428"/>
      <c r="D1076" s="355"/>
      <c r="E1076" s="357"/>
      <c r="F1076" s="453"/>
      <c r="G1076" s="465"/>
      <c r="H1076" s="463"/>
      <c r="J1076" s="428" t="s">
        <v>188</v>
      </c>
      <c r="K1076" s="420" t="s">
        <v>894</v>
      </c>
      <c r="L1076" s="420" t="s">
        <v>894</v>
      </c>
      <c r="M1076" s="420" t="s">
        <v>894</v>
      </c>
      <c r="N1076" s="427" t="s">
        <v>990</v>
      </c>
      <c r="O1076" s="427" t="s">
        <v>990</v>
      </c>
      <c r="R1076" s="43"/>
      <c r="S1076" s="428" t="s">
        <v>188</v>
      </c>
      <c r="T1076" s="161" t="s">
        <v>26</v>
      </c>
      <c r="U1076" s="79" t="s">
        <v>169</v>
      </c>
      <c r="V1076" s="427" t="s">
        <v>892</v>
      </c>
      <c r="W1076" s="77" t="s">
        <v>28</v>
      </c>
      <c r="X1076" s="80" t="s">
        <v>189</v>
      </c>
      <c r="Z1076" s="428"/>
      <c r="AA1076" s="354"/>
      <c r="AB1076" s="453"/>
      <c r="AC1076" s="475"/>
      <c r="AD1076" s="439"/>
      <c r="AE1076" s="463"/>
    </row>
    <row r="1077" spans="2:31" ht="23.1" customHeight="1" thickBot="1">
      <c r="B1077" s="43"/>
      <c r="C1077" s="428" t="s">
        <v>200</v>
      </c>
      <c r="D1077" s="349"/>
      <c r="E1077" s="354"/>
      <c r="F1077" s="453"/>
      <c r="G1077" s="464" t="s">
        <v>1219</v>
      </c>
      <c r="H1077" s="463"/>
      <c r="J1077" s="428"/>
      <c r="K1077" s="421"/>
      <c r="L1077" s="421"/>
      <c r="M1077" s="421"/>
      <c r="N1077" s="427"/>
      <c r="O1077" s="427"/>
      <c r="R1077" s="43"/>
      <c r="S1077" s="428"/>
      <c r="T1077" s="163" t="s">
        <v>1077</v>
      </c>
      <c r="U1077" s="84" t="s">
        <v>1063</v>
      </c>
      <c r="V1077" s="427"/>
      <c r="W1077" s="82" t="s">
        <v>1311</v>
      </c>
      <c r="X1077" s="85" t="s">
        <v>1308</v>
      </c>
      <c r="Z1077" s="428"/>
      <c r="AA1077" s="357"/>
      <c r="AB1077" s="453"/>
      <c r="AC1077" s="476"/>
      <c r="AD1077" s="440"/>
      <c r="AE1077" s="463"/>
    </row>
    <row r="1078" spans="2:31" ht="23.1" customHeight="1" thickBot="1">
      <c r="B1078" s="43"/>
      <c r="C1078" s="428"/>
      <c r="D1078" s="352"/>
      <c r="E1078" s="354"/>
      <c r="F1078" s="453"/>
      <c r="G1078" s="465"/>
      <c r="H1078" s="463"/>
      <c r="J1078" s="428"/>
      <c r="K1078" s="421"/>
      <c r="L1078" s="421"/>
      <c r="M1078" s="421"/>
      <c r="N1078" s="427"/>
      <c r="O1078" s="427"/>
      <c r="R1078" s="43"/>
      <c r="S1078" s="428"/>
      <c r="T1078" s="165" t="s">
        <v>1310</v>
      </c>
      <c r="U1078" s="89" t="s">
        <v>176</v>
      </c>
      <c r="V1078" s="427"/>
      <c r="W1078" s="87" t="s">
        <v>1079</v>
      </c>
      <c r="X1078" s="90" t="s">
        <v>1307</v>
      </c>
      <c r="Z1078" s="428" t="s">
        <v>200</v>
      </c>
      <c r="AA1078" s="354"/>
      <c r="AB1078" s="453"/>
      <c r="AC1078" s="474"/>
      <c r="AD1078" s="438" t="s">
        <v>1287</v>
      </c>
      <c r="AE1078" s="463" t="s">
        <v>990</v>
      </c>
    </row>
    <row r="1079" spans="2:31" ht="23.1" customHeight="1" thickBot="1">
      <c r="B1079" s="43"/>
      <c r="C1079" s="428"/>
      <c r="D1079" s="355"/>
      <c r="E1079" s="357"/>
      <c r="F1079" s="453"/>
      <c r="G1079" s="465"/>
      <c r="H1079" s="463"/>
      <c r="J1079" s="428" t="s">
        <v>200</v>
      </c>
      <c r="K1079" s="421"/>
      <c r="L1079" s="421"/>
      <c r="M1079" s="421"/>
      <c r="N1079" s="427" t="s">
        <v>990</v>
      </c>
      <c r="O1079" s="427" t="s">
        <v>990</v>
      </c>
      <c r="R1079" s="43"/>
      <c r="S1079" s="428" t="s">
        <v>200</v>
      </c>
      <c r="T1079" s="163" t="s">
        <v>26</v>
      </c>
      <c r="U1079" s="139" t="s">
        <v>169</v>
      </c>
      <c r="V1079" s="427" t="s">
        <v>892</v>
      </c>
      <c r="W1079" s="77" t="s">
        <v>28</v>
      </c>
      <c r="X1079" s="80" t="s">
        <v>189</v>
      </c>
      <c r="Z1079" s="428"/>
      <c r="AA1079" s="354"/>
      <c r="AB1079" s="453"/>
      <c r="AC1079" s="475"/>
      <c r="AD1079" s="439"/>
      <c r="AE1079" s="463"/>
    </row>
    <row r="1080" spans="2:31" ht="23.1" customHeight="1" thickBot="1">
      <c r="B1080" s="43"/>
      <c r="C1080" s="428" t="s">
        <v>201</v>
      </c>
      <c r="D1080" s="463"/>
      <c r="E1080" s="349"/>
      <c r="F1080" s="453"/>
      <c r="G1080" s="427" t="s">
        <v>892</v>
      </c>
      <c r="H1080" s="463"/>
      <c r="J1080" s="428"/>
      <c r="K1080" s="421"/>
      <c r="L1080" s="421"/>
      <c r="M1080" s="421"/>
      <c r="N1080" s="427"/>
      <c r="O1080" s="427"/>
      <c r="R1080" s="43"/>
      <c r="S1080" s="428"/>
      <c r="T1080" s="163" t="s">
        <v>1077</v>
      </c>
      <c r="U1080" s="140" t="s">
        <v>1061</v>
      </c>
      <c r="V1080" s="427"/>
      <c r="W1080" s="82" t="s">
        <v>1309</v>
      </c>
      <c r="X1080" s="85" t="s">
        <v>1308</v>
      </c>
      <c r="Z1080" s="428"/>
      <c r="AA1080" s="357"/>
      <c r="AB1080" s="453"/>
      <c r="AC1080" s="476"/>
      <c r="AD1080" s="440"/>
      <c r="AE1080" s="463"/>
    </row>
    <row r="1081" spans="2:31" ht="23.1" customHeight="1" thickBot="1">
      <c r="B1081" s="43"/>
      <c r="C1081" s="428"/>
      <c r="D1081" s="463"/>
      <c r="E1081" s="352"/>
      <c r="F1081" s="453"/>
      <c r="G1081" s="427"/>
      <c r="H1081" s="463"/>
      <c r="J1081" s="428"/>
      <c r="K1081" s="421"/>
      <c r="L1081" s="421"/>
      <c r="M1081" s="421"/>
      <c r="N1081" s="427"/>
      <c r="O1081" s="427"/>
      <c r="R1081" s="43"/>
      <c r="S1081" s="428"/>
      <c r="T1081" s="165" t="s">
        <v>857</v>
      </c>
      <c r="U1081" s="89" t="s">
        <v>176</v>
      </c>
      <c r="V1081" s="427"/>
      <c r="W1081" s="87" t="s">
        <v>1079</v>
      </c>
      <c r="X1081" s="90" t="s">
        <v>1307</v>
      </c>
      <c r="Z1081" s="428" t="s">
        <v>201</v>
      </c>
      <c r="AA1081" s="349"/>
      <c r="AB1081" s="453"/>
      <c r="AC1081" s="474"/>
      <c r="AD1081" s="349"/>
      <c r="AE1081" s="463" t="s">
        <v>990</v>
      </c>
    </row>
    <row r="1082" spans="2:31" ht="23.1" customHeight="1" thickBot="1">
      <c r="B1082" s="43"/>
      <c r="C1082" s="428"/>
      <c r="D1082" s="463"/>
      <c r="E1082" s="355"/>
      <c r="F1082" s="454"/>
      <c r="G1082" s="427"/>
      <c r="H1082" s="463"/>
      <c r="J1082" s="428" t="s">
        <v>201</v>
      </c>
      <c r="K1082" s="421"/>
      <c r="L1082" s="421"/>
      <c r="M1082" s="421"/>
      <c r="N1082" s="427" t="s">
        <v>990</v>
      </c>
      <c r="O1082" s="427" t="s">
        <v>990</v>
      </c>
      <c r="R1082" s="43"/>
      <c r="S1082" s="428" t="s">
        <v>201</v>
      </c>
      <c r="T1082" s="124" t="s">
        <v>23</v>
      </c>
      <c r="U1082" s="81" t="s">
        <v>33</v>
      </c>
      <c r="V1082" s="427" t="s">
        <v>892</v>
      </c>
      <c r="W1082" s="79" t="s">
        <v>169</v>
      </c>
      <c r="X1082" s="80" t="s">
        <v>202</v>
      </c>
      <c r="Z1082" s="428"/>
      <c r="AA1082" s="352"/>
      <c r="AB1082" s="453"/>
      <c r="AC1082" s="475"/>
      <c r="AD1082" s="352"/>
      <c r="AE1082" s="463"/>
    </row>
    <row r="1083" spans="2:31" ht="23.1" customHeight="1" thickBot="1">
      <c r="B1083" s="43"/>
      <c r="C1083" s="428" t="s">
        <v>206</v>
      </c>
      <c r="D1083" s="463"/>
      <c r="E1083" s="349"/>
      <c r="F1083" s="490"/>
      <c r="G1083" s="427" t="s">
        <v>892</v>
      </c>
      <c r="H1083" s="463"/>
      <c r="J1083" s="428"/>
      <c r="K1083" s="421"/>
      <c r="L1083" s="421"/>
      <c r="M1083" s="421"/>
      <c r="N1083" s="427"/>
      <c r="O1083" s="427"/>
      <c r="R1083" s="43"/>
      <c r="S1083" s="428"/>
      <c r="T1083" s="125" t="s">
        <v>1086</v>
      </c>
      <c r="U1083" s="86" t="s">
        <v>1081</v>
      </c>
      <c r="V1083" s="427"/>
      <c r="W1083" s="84" t="s">
        <v>1299</v>
      </c>
      <c r="X1083" s="85" t="s">
        <v>1308</v>
      </c>
      <c r="Z1083" s="428"/>
      <c r="AA1083" s="355"/>
      <c r="AB1083" s="454"/>
      <c r="AC1083" s="476"/>
      <c r="AD1083" s="355"/>
      <c r="AE1083" s="463"/>
    </row>
    <row r="1084" spans="2:31" ht="23.1" customHeight="1" thickBot="1">
      <c r="B1084" s="43"/>
      <c r="C1084" s="428"/>
      <c r="D1084" s="463"/>
      <c r="E1084" s="352"/>
      <c r="F1084" s="463"/>
      <c r="G1084" s="427"/>
      <c r="H1084" s="463"/>
      <c r="J1084" s="428"/>
      <c r="K1084" s="421"/>
      <c r="L1084" s="421"/>
      <c r="M1084" s="421"/>
      <c r="N1084" s="427"/>
      <c r="O1084" s="427"/>
      <c r="R1084" s="43"/>
      <c r="S1084" s="428"/>
      <c r="T1084" s="126" t="s">
        <v>153</v>
      </c>
      <c r="U1084" s="91" t="s">
        <v>856</v>
      </c>
      <c r="V1084" s="427"/>
      <c r="W1084" s="84" t="s">
        <v>178</v>
      </c>
      <c r="X1084" s="90" t="s">
        <v>1307</v>
      </c>
      <c r="Z1084" s="428" t="s">
        <v>206</v>
      </c>
      <c r="AA1084" s="349"/>
      <c r="AB1084" s="463" t="s">
        <v>990</v>
      </c>
      <c r="AC1084" s="474"/>
      <c r="AD1084" s="349"/>
      <c r="AE1084" s="463" t="s">
        <v>990</v>
      </c>
    </row>
    <row r="1085" spans="2:31" ht="23.1" customHeight="1" thickBot="1">
      <c r="B1085" s="43"/>
      <c r="C1085" s="428"/>
      <c r="D1085" s="463"/>
      <c r="E1085" s="355"/>
      <c r="F1085" s="463"/>
      <c r="G1085" s="427"/>
      <c r="H1085" s="463"/>
      <c r="J1085" s="428" t="s">
        <v>206</v>
      </c>
      <c r="K1085" s="421"/>
      <c r="L1085" s="421"/>
      <c r="M1085" s="421"/>
      <c r="N1085" s="427" t="s">
        <v>990</v>
      </c>
      <c r="O1085" s="427" t="s">
        <v>990</v>
      </c>
      <c r="R1085" s="43"/>
      <c r="S1085" s="428" t="s">
        <v>206</v>
      </c>
      <c r="T1085" s="124" t="s">
        <v>23</v>
      </c>
      <c r="U1085" s="81" t="s">
        <v>33</v>
      </c>
      <c r="V1085" s="427" t="s">
        <v>892</v>
      </c>
      <c r="W1085" s="79" t="s">
        <v>169</v>
      </c>
      <c r="X1085" s="80" t="s">
        <v>202</v>
      </c>
      <c r="Z1085" s="428"/>
      <c r="AA1085" s="352"/>
      <c r="AB1085" s="463"/>
      <c r="AC1085" s="475"/>
      <c r="AD1085" s="352"/>
      <c r="AE1085" s="463"/>
    </row>
    <row r="1086" spans="2:31" ht="23.1" customHeight="1" thickBot="1">
      <c r="B1086" s="43"/>
      <c r="C1086" s="122"/>
      <c r="D1086" s="122"/>
      <c r="E1086" s="122"/>
      <c r="F1086" s="122"/>
      <c r="G1086" s="122"/>
      <c r="H1086" s="122"/>
      <c r="J1086" s="428"/>
      <c r="K1086" s="421"/>
      <c r="L1086" s="421"/>
      <c r="M1086" s="421"/>
      <c r="N1086" s="427"/>
      <c r="O1086" s="427"/>
      <c r="R1086" s="43"/>
      <c r="S1086" s="428"/>
      <c r="T1086" s="125" t="s">
        <v>1086</v>
      </c>
      <c r="U1086" s="86" t="s">
        <v>1081</v>
      </c>
      <c r="V1086" s="427"/>
      <c r="W1086" s="84" t="s">
        <v>1299</v>
      </c>
      <c r="X1086" s="85" t="s">
        <v>1308</v>
      </c>
      <c r="Z1086" s="428"/>
      <c r="AA1086" s="355"/>
      <c r="AB1086" s="463"/>
      <c r="AC1086" s="476"/>
      <c r="AD1086" s="355"/>
      <c r="AE1086" s="463"/>
    </row>
    <row r="1087" spans="2:31" ht="23.1" customHeight="1" thickBot="1">
      <c r="B1087" s="43"/>
      <c r="J1087" s="428"/>
      <c r="K1087" s="422"/>
      <c r="L1087" s="422"/>
      <c r="M1087" s="422"/>
      <c r="N1087" s="427"/>
      <c r="O1087" s="427"/>
      <c r="R1087" s="43"/>
      <c r="S1087" s="428"/>
      <c r="T1087" s="126" t="s">
        <v>153</v>
      </c>
      <c r="U1087" s="91" t="s">
        <v>856</v>
      </c>
      <c r="V1087" s="427"/>
      <c r="W1087" s="89" t="s">
        <v>178</v>
      </c>
      <c r="X1087" s="90" t="s">
        <v>1307</v>
      </c>
    </row>
    <row r="1088" spans="2:31" ht="23.1" customHeight="1" thickBot="1">
      <c r="B1088" s="43"/>
      <c r="J1088" s="122"/>
      <c r="K1088" s="122"/>
      <c r="L1088" s="122"/>
      <c r="M1088" s="122"/>
      <c r="N1088" s="122"/>
      <c r="O1088" s="122"/>
      <c r="R1088" s="43"/>
      <c r="S1088" s="232"/>
      <c r="T1088" s="104"/>
      <c r="U1088" s="104"/>
      <c r="V1088" s="104"/>
      <c r="W1088" s="104"/>
      <c r="X1088" s="104"/>
    </row>
    <row r="1089" spans="2:31" ht="23.1" customHeight="1" thickBot="1">
      <c r="B1089" s="42">
        <v>36</v>
      </c>
      <c r="C1089" s="122"/>
      <c r="D1089" s="122"/>
      <c r="E1089" s="122"/>
      <c r="F1089" s="122"/>
      <c r="G1089" s="122"/>
      <c r="H1089" s="122"/>
      <c r="J1089" s="122"/>
      <c r="K1089" s="122"/>
      <c r="L1089" s="122"/>
      <c r="M1089" s="122"/>
      <c r="N1089" s="122"/>
      <c r="O1089" s="122"/>
      <c r="R1089" s="42">
        <v>36</v>
      </c>
      <c r="S1089" s="232"/>
      <c r="T1089" s="104"/>
      <c r="U1089" s="104"/>
      <c r="V1089" s="104"/>
      <c r="W1089" s="104"/>
      <c r="X1089" s="104"/>
    </row>
    <row r="1090" spans="2:31" ht="23.1" customHeight="1" thickBot="1">
      <c r="B1090" s="43"/>
      <c r="C1090" s="416" t="s">
        <v>1977</v>
      </c>
      <c r="D1090" s="416"/>
      <c r="E1090" s="416"/>
      <c r="F1090" s="416"/>
      <c r="G1090" s="416"/>
      <c r="H1090" s="416"/>
      <c r="I1090" s="68"/>
      <c r="J1090" s="416" t="s">
        <v>711</v>
      </c>
      <c r="K1090" s="416"/>
      <c r="L1090" s="416"/>
      <c r="M1090" s="416"/>
      <c r="N1090" s="416"/>
      <c r="O1090" s="416"/>
      <c r="R1090" s="43"/>
      <c r="S1090" s="416" t="str">
        <f>S1059</f>
        <v>KOMİTE 6-  KLİNİK BİLİMLERE GİRİŞ, DUYU ORGANLARI ve PARAZİTOLOJİ</v>
      </c>
      <c r="T1090" s="416"/>
      <c r="U1090" s="416"/>
      <c r="V1090" s="416"/>
      <c r="W1090" s="416"/>
      <c r="X1090" s="416"/>
      <c r="Y1090" s="68"/>
      <c r="Z1090" s="122"/>
      <c r="AA1090" s="122"/>
      <c r="AB1090" s="122"/>
      <c r="AC1090" s="122"/>
      <c r="AD1090" s="122"/>
      <c r="AE1090" s="122"/>
    </row>
    <row r="1091" spans="2:31" ht="23.1" customHeight="1">
      <c r="B1091" s="43"/>
      <c r="C1091" s="66"/>
      <c r="D1091" s="232"/>
      <c r="E1091" s="233">
        <v>1</v>
      </c>
      <c r="F1091" s="234" t="s">
        <v>150</v>
      </c>
      <c r="G1091" s="104"/>
      <c r="H1091" s="67"/>
      <c r="I1091" s="68"/>
      <c r="J1091" s="66"/>
      <c r="K1091" s="237"/>
      <c r="L1091" s="233">
        <f>L1060+1</f>
        <v>3</v>
      </c>
      <c r="M1091" s="237" t="s">
        <v>151</v>
      </c>
      <c r="N1091" s="237"/>
      <c r="O1091" s="159"/>
      <c r="R1091" s="43"/>
      <c r="S1091" s="66"/>
      <c r="T1091" s="232"/>
      <c r="U1091" s="233">
        <f>U1060+1</f>
        <v>2</v>
      </c>
      <c r="V1091" s="234" t="s">
        <v>150</v>
      </c>
      <c r="W1091" s="104"/>
      <c r="X1091" s="67"/>
      <c r="Y1091" s="68"/>
      <c r="Z1091" s="416" t="s">
        <v>2011</v>
      </c>
      <c r="AA1091" s="416"/>
      <c r="AB1091" s="416"/>
      <c r="AC1091" s="416"/>
      <c r="AD1091" s="416"/>
      <c r="AE1091" s="416"/>
    </row>
    <row r="1092" spans="2:31" ht="21" customHeight="1" thickBot="1">
      <c r="B1092" s="43"/>
      <c r="C1092" s="105"/>
      <c r="D1092" s="106"/>
      <c r="E1092" s="106" t="s">
        <v>2107</v>
      </c>
      <c r="F1092" s="106" t="s">
        <v>1032</v>
      </c>
      <c r="G1092" s="106" t="s">
        <v>2108</v>
      </c>
      <c r="H1092" s="107"/>
      <c r="I1092" s="65"/>
      <c r="J1092" s="105"/>
      <c r="K1092" s="106"/>
      <c r="L1092" s="106" t="str">
        <f>L1061:Q1061</f>
        <v>Committee Chairman:</v>
      </c>
      <c r="M1092" s="106" t="str">
        <f>M1061:Q1061</f>
        <v>Dr. Hayriye T. DOĞAN</v>
      </c>
      <c r="N1092" s="106" t="str">
        <f>N1061:Q1061</f>
        <v>Dr. Ayşenur Çam</v>
      </c>
      <c r="O1092" s="107"/>
      <c r="P1092" s="44"/>
      <c r="R1092" s="43"/>
      <c r="S1092" s="105"/>
      <c r="T1092" s="106"/>
      <c r="U1092" s="106" t="str">
        <f>U1061:Y1061</f>
        <v>Komite sorumluları:</v>
      </c>
      <c r="V1092" s="106" t="str">
        <f>V1061:Y1061</f>
        <v>Dr. Hayriye T. DOĞAN</v>
      </c>
      <c r="W1092" s="106" t="str">
        <f>W1061:Y1061</f>
        <v>Dr. Ayşenur Çam</v>
      </c>
      <c r="X1092" s="107"/>
      <c r="Y1092" s="65"/>
      <c r="Z1092" s="66"/>
      <c r="AA1092" s="237"/>
      <c r="AB1092" s="233">
        <v>1</v>
      </c>
      <c r="AC1092" s="237" t="s">
        <v>151</v>
      </c>
      <c r="AD1092" s="237"/>
      <c r="AE1092" s="159"/>
    </row>
    <row r="1093" spans="2:31" s="45" customFormat="1" ht="23.1" customHeight="1" thickBot="1">
      <c r="B1093" s="43"/>
      <c r="C1093" s="72"/>
      <c r="D1093" s="73">
        <v>46153</v>
      </c>
      <c r="E1093" s="73">
        <v>46154</v>
      </c>
      <c r="F1093" s="73">
        <v>46155</v>
      </c>
      <c r="G1093" s="73">
        <v>46156</v>
      </c>
      <c r="H1093" s="73">
        <v>46157</v>
      </c>
      <c r="I1093" s="74"/>
      <c r="J1093" s="75"/>
      <c r="K1093" s="76" t="e">
        <f>7+K1062</f>
        <v>#REF!</v>
      </c>
      <c r="L1093" s="76" t="e">
        <f>7+L1062</f>
        <v>#REF!</v>
      </c>
      <c r="M1093" s="76" t="e">
        <f>7+M1062</f>
        <v>#REF!</v>
      </c>
      <c r="N1093" s="76" t="e">
        <f>7+N1062</f>
        <v>#REF!</v>
      </c>
      <c r="O1093" s="76" t="e">
        <f>7+O1062</f>
        <v>#REF!</v>
      </c>
      <c r="R1093" s="43"/>
      <c r="S1093" s="72"/>
      <c r="T1093" s="73">
        <f>7+T1062</f>
        <v>44683</v>
      </c>
      <c r="U1093" s="73">
        <f>7+U1062</f>
        <v>44684</v>
      </c>
      <c r="V1093" s="73">
        <f>7+V1062</f>
        <v>44685</v>
      </c>
      <c r="W1093" s="73">
        <f>7+W1062</f>
        <v>44686</v>
      </c>
      <c r="X1093" s="73">
        <f>7+X1062</f>
        <v>44687</v>
      </c>
      <c r="Y1093" s="74"/>
      <c r="Z1093" s="105"/>
      <c r="AA1093" s="106"/>
      <c r="AB1093" s="106" t="s">
        <v>154</v>
      </c>
      <c r="AC1093" s="106" t="s">
        <v>1032</v>
      </c>
      <c r="AD1093" s="106" t="s">
        <v>2108</v>
      </c>
      <c r="AE1093" s="107"/>
    </row>
    <row r="1094" spans="2:31" ht="23.1" customHeight="1" thickBot="1">
      <c r="B1094" s="43"/>
      <c r="C1094" s="419" t="s">
        <v>155</v>
      </c>
      <c r="D1094" s="160" t="s">
        <v>1044</v>
      </c>
      <c r="E1094" s="77" t="s">
        <v>28</v>
      </c>
      <c r="F1094" s="427" t="s">
        <v>892</v>
      </c>
      <c r="G1094" s="161" t="s">
        <v>26</v>
      </c>
      <c r="H1094" s="427" t="s">
        <v>892</v>
      </c>
      <c r="J1094" s="419" t="s">
        <v>155</v>
      </c>
      <c r="K1094" s="161" t="s">
        <v>720</v>
      </c>
      <c r="L1094" s="427" t="s">
        <v>990</v>
      </c>
      <c r="M1094" s="161" t="s">
        <v>720</v>
      </c>
      <c r="N1094" s="77" t="s">
        <v>744</v>
      </c>
      <c r="O1094" s="77" t="s">
        <v>744</v>
      </c>
      <c r="R1094" s="43"/>
      <c r="S1094" s="419" t="s">
        <v>155</v>
      </c>
      <c r="T1094" s="420" t="s">
        <v>1288</v>
      </c>
      <c r="U1094" s="420" t="s">
        <v>1288</v>
      </c>
      <c r="V1094" s="420" t="s">
        <v>1288</v>
      </c>
      <c r="W1094" s="427" t="s">
        <v>892</v>
      </c>
      <c r="X1094" s="427" t="s">
        <v>892</v>
      </c>
      <c r="Z1094" s="75"/>
      <c r="AA1094" s="333" t="s">
        <v>2012</v>
      </c>
      <c r="AB1094" s="333" t="s">
        <v>2013</v>
      </c>
      <c r="AC1094" s="333" t="s">
        <v>2014</v>
      </c>
      <c r="AD1094" s="333" t="s">
        <v>2015</v>
      </c>
      <c r="AE1094" s="333" t="s">
        <v>2016</v>
      </c>
    </row>
    <row r="1095" spans="2:31" ht="23.1" customHeight="1" thickBot="1">
      <c r="B1095" s="43"/>
      <c r="C1095" s="419"/>
      <c r="D1095" s="162" t="s">
        <v>1093</v>
      </c>
      <c r="E1095" s="82" t="s">
        <v>1092</v>
      </c>
      <c r="F1095" s="427"/>
      <c r="G1095" s="163" t="s">
        <v>1080</v>
      </c>
      <c r="H1095" s="427"/>
      <c r="J1095" s="419"/>
      <c r="K1095" s="163" t="s">
        <v>745</v>
      </c>
      <c r="L1095" s="427"/>
      <c r="M1095" s="163" t="s">
        <v>731</v>
      </c>
      <c r="N1095" s="85" t="s">
        <v>747</v>
      </c>
      <c r="O1095" s="85" t="s">
        <v>748</v>
      </c>
      <c r="R1095" s="43"/>
      <c r="S1095" s="419"/>
      <c r="T1095" s="421"/>
      <c r="U1095" s="421"/>
      <c r="V1095" s="421"/>
      <c r="W1095" s="427"/>
      <c r="X1095" s="427"/>
      <c r="Z1095" s="417" t="s">
        <v>155</v>
      </c>
      <c r="AA1095" s="160" t="s">
        <v>713</v>
      </c>
      <c r="AB1095" s="360" t="s">
        <v>2017</v>
      </c>
      <c r="AC1095" s="420" t="s">
        <v>990</v>
      </c>
      <c r="AD1095" s="420" t="s">
        <v>990</v>
      </c>
      <c r="AE1095" s="77" t="s">
        <v>158</v>
      </c>
    </row>
    <row r="1096" spans="2:31" ht="23.1" customHeight="1" thickBot="1">
      <c r="B1096" s="43"/>
      <c r="C1096" s="419"/>
      <c r="D1096" s="164" t="s">
        <v>1068</v>
      </c>
      <c r="E1096" s="87" t="s">
        <v>435</v>
      </c>
      <c r="F1096" s="427"/>
      <c r="G1096" s="165" t="s">
        <v>1064</v>
      </c>
      <c r="H1096" s="427"/>
      <c r="J1096" s="419"/>
      <c r="K1096" s="165" t="s">
        <v>783</v>
      </c>
      <c r="L1096" s="427"/>
      <c r="M1096" s="165" t="s">
        <v>712</v>
      </c>
      <c r="N1096" s="85" t="s">
        <v>889</v>
      </c>
      <c r="O1096" s="85" t="s">
        <v>889</v>
      </c>
      <c r="R1096" s="43"/>
      <c r="S1096" s="419"/>
      <c r="T1096" s="421"/>
      <c r="U1096" s="421"/>
      <c r="V1096" s="421"/>
      <c r="W1096" s="427"/>
      <c r="X1096" s="427"/>
      <c r="Z1096" s="418"/>
      <c r="AA1096" s="162" t="s">
        <v>714</v>
      </c>
      <c r="AB1096" s="361" t="s">
        <v>2018</v>
      </c>
      <c r="AC1096" s="421"/>
      <c r="AD1096" s="421"/>
      <c r="AE1096" s="82" t="s">
        <v>2019</v>
      </c>
    </row>
    <row r="1097" spans="2:31" ht="23.1" customHeight="1" thickBot="1">
      <c r="B1097" s="43"/>
      <c r="C1097" s="428" t="s">
        <v>165</v>
      </c>
      <c r="D1097" s="160" t="s">
        <v>1044</v>
      </c>
      <c r="E1097" s="77" t="s">
        <v>28</v>
      </c>
      <c r="F1097" s="160" t="s">
        <v>1044</v>
      </c>
      <c r="G1097" s="163" t="s">
        <v>26</v>
      </c>
      <c r="H1097" s="427" t="s">
        <v>892</v>
      </c>
      <c r="J1097" s="428" t="s">
        <v>165</v>
      </c>
      <c r="K1097" s="163" t="s">
        <v>720</v>
      </c>
      <c r="L1097" s="124" t="s">
        <v>115</v>
      </c>
      <c r="M1097" s="163" t="s">
        <v>720</v>
      </c>
      <c r="N1097" s="77" t="s">
        <v>744</v>
      </c>
      <c r="O1097" s="77" t="s">
        <v>744</v>
      </c>
      <c r="R1097" s="43"/>
      <c r="S1097" s="428" t="s">
        <v>165</v>
      </c>
      <c r="T1097" s="421"/>
      <c r="U1097" s="421"/>
      <c r="V1097" s="421"/>
      <c r="W1097" s="427" t="s">
        <v>892</v>
      </c>
      <c r="X1097" s="427" t="s">
        <v>892</v>
      </c>
      <c r="Z1097" s="419"/>
      <c r="AA1097" s="164" t="s">
        <v>2020</v>
      </c>
      <c r="AB1097" s="362" t="s">
        <v>2021</v>
      </c>
      <c r="AC1097" s="422"/>
      <c r="AD1097" s="422"/>
      <c r="AE1097" s="87" t="s">
        <v>461</v>
      </c>
    </row>
    <row r="1098" spans="2:31" ht="23.1" customHeight="1" thickBot="1">
      <c r="B1098" s="43"/>
      <c r="C1098" s="428"/>
      <c r="D1098" s="162" t="s">
        <v>1090</v>
      </c>
      <c r="E1098" s="82" t="s">
        <v>1978</v>
      </c>
      <c r="F1098" s="162" t="s">
        <v>1073</v>
      </c>
      <c r="G1098" s="163" t="s">
        <v>1080</v>
      </c>
      <c r="H1098" s="427"/>
      <c r="J1098" s="428"/>
      <c r="K1098" s="163" t="s">
        <v>745</v>
      </c>
      <c r="L1098" s="125" t="s">
        <v>734</v>
      </c>
      <c r="M1098" s="163" t="s">
        <v>731</v>
      </c>
      <c r="N1098" s="85" t="s">
        <v>747</v>
      </c>
      <c r="O1098" s="85" t="s">
        <v>748</v>
      </c>
      <c r="R1098" s="43"/>
      <c r="S1098" s="428"/>
      <c r="T1098" s="421"/>
      <c r="U1098" s="421"/>
      <c r="V1098" s="421"/>
      <c r="W1098" s="427"/>
      <c r="X1098" s="427"/>
      <c r="Z1098" s="417" t="s">
        <v>165</v>
      </c>
      <c r="AA1098" s="160" t="s">
        <v>713</v>
      </c>
      <c r="AB1098" s="360" t="s">
        <v>2017</v>
      </c>
      <c r="AC1098" s="110" t="s">
        <v>104</v>
      </c>
      <c r="AD1098" s="77" t="s">
        <v>158</v>
      </c>
      <c r="AE1098" s="77" t="s">
        <v>158</v>
      </c>
    </row>
    <row r="1099" spans="2:31" ht="23.1" customHeight="1" thickBot="1">
      <c r="B1099" s="43"/>
      <c r="C1099" s="428"/>
      <c r="D1099" s="164" t="s">
        <v>1068</v>
      </c>
      <c r="E1099" s="87" t="s">
        <v>435</v>
      </c>
      <c r="F1099" s="164" t="s">
        <v>1068</v>
      </c>
      <c r="G1099" s="165" t="s">
        <v>1064</v>
      </c>
      <c r="H1099" s="427"/>
      <c r="J1099" s="428"/>
      <c r="K1099" s="165" t="s">
        <v>783</v>
      </c>
      <c r="L1099" s="126" t="s">
        <v>657</v>
      </c>
      <c r="M1099" s="165" t="s">
        <v>712</v>
      </c>
      <c r="N1099" s="85" t="s">
        <v>889</v>
      </c>
      <c r="O1099" s="85" t="s">
        <v>889</v>
      </c>
      <c r="R1099" s="43"/>
      <c r="S1099" s="428"/>
      <c r="T1099" s="421"/>
      <c r="U1099" s="421"/>
      <c r="V1099" s="421"/>
      <c r="W1099" s="427"/>
      <c r="X1099" s="427"/>
      <c r="Z1099" s="418"/>
      <c r="AA1099" s="162" t="s">
        <v>2022</v>
      </c>
      <c r="AB1099" s="361" t="s">
        <v>2018</v>
      </c>
      <c r="AC1099" s="111" t="s">
        <v>2023</v>
      </c>
      <c r="AD1099" s="82" t="s">
        <v>2024</v>
      </c>
      <c r="AE1099" s="82" t="s">
        <v>2019</v>
      </c>
    </row>
    <row r="1100" spans="2:31" ht="23.1" customHeight="1" thickBot="1">
      <c r="B1100" s="43"/>
      <c r="C1100" s="428" t="s">
        <v>168</v>
      </c>
      <c r="D1100" s="161" t="s">
        <v>26</v>
      </c>
      <c r="E1100" s="160" t="s">
        <v>1044</v>
      </c>
      <c r="F1100" s="160" t="s">
        <v>1044</v>
      </c>
      <c r="G1100" s="360" t="s">
        <v>1979</v>
      </c>
      <c r="H1100" s="161" t="s">
        <v>26</v>
      </c>
      <c r="J1100" s="428" t="s">
        <v>168</v>
      </c>
      <c r="K1100" s="77" t="s">
        <v>158</v>
      </c>
      <c r="L1100" s="124" t="s">
        <v>115</v>
      </c>
      <c r="M1100" s="79" t="s">
        <v>156</v>
      </c>
      <c r="N1100" s="77" t="s">
        <v>744</v>
      </c>
      <c r="O1100" s="77" t="s">
        <v>744</v>
      </c>
      <c r="R1100" s="43"/>
      <c r="S1100" s="428" t="s">
        <v>168</v>
      </c>
      <c r="T1100" s="421"/>
      <c r="U1100" s="421"/>
      <c r="V1100" s="421"/>
      <c r="W1100" s="427" t="s">
        <v>892</v>
      </c>
      <c r="X1100" s="427" t="s">
        <v>892</v>
      </c>
      <c r="Z1100" s="419"/>
      <c r="AA1100" s="164" t="s">
        <v>2020</v>
      </c>
      <c r="AB1100" s="362" t="s">
        <v>2021</v>
      </c>
      <c r="AC1100" s="87" t="s">
        <v>437</v>
      </c>
      <c r="AD1100" s="87" t="s">
        <v>461</v>
      </c>
      <c r="AE1100" s="87" t="s">
        <v>461</v>
      </c>
    </row>
    <row r="1101" spans="2:31" ht="23.1" customHeight="1" thickBot="1">
      <c r="B1101" s="43"/>
      <c r="C1101" s="428"/>
      <c r="D1101" s="163" t="s">
        <v>1077</v>
      </c>
      <c r="E1101" s="162" t="s">
        <v>1088</v>
      </c>
      <c r="F1101" s="162" t="s">
        <v>1076</v>
      </c>
      <c r="G1101" s="361" t="s">
        <v>1980</v>
      </c>
      <c r="H1101" s="163" t="s">
        <v>1070</v>
      </c>
      <c r="J1101" s="428"/>
      <c r="K1101" s="82" t="s">
        <v>752</v>
      </c>
      <c r="L1101" s="125" t="s">
        <v>734</v>
      </c>
      <c r="M1101" s="84" t="s">
        <v>836</v>
      </c>
      <c r="N1101" s="85" t="s">
        <v>747</v>
      </c>
      <c r="O1101" s="85" t="s">
        <v>748</v>
      </c>
      <c r="R1101" s="43"/>
      <c r="S1101" s="428"/>
      <c r="T1101" s="421"/>
      <c r="U1101" s="421"/>
      <c r="V1101" s="421"/>
      <c r="W1101" s="427"/>
      <c r="X1101" s="427"/>
      <c r="Z1101" s="417" t="s">
        <v>168</v>
      </c>
      <c r="AA1101" s="360" t="s">
        <v>2017</v>
      </c>
      <c r="AB1101" s="77" t="s">
        <v>104</v>
      </c>
      <c r="AC1101" s="110" t="s">
        <v>104</v>
      </c>
      <c r="AD1101" s="77" t="s">
        <v>158</v>
      </c>
      <c r="AE1101" s="160" t="s">
        <v>735</v>
      </c>
    </row>
    <row r="1102" spans="2:31" ht="23.1" customHeight="1" thickBot="1">
      <c r="B1102" s="43"/>
      <c r="C1102" s="428"/>
      <c r="D1102" s="165" t="s">
        <v>857</v>
      </c>
      <c r="E1102" s="164" t="s">
        <v>1087</v>
      </c>
      <c r="F1102" s="164" t="s">
        <v>1068</v>
      </c>
      <c r="G1102" s="362" t="s">
        <v>1981</v>
      </c>
      <c r="H1102" s="165" t="s">
        <v>1982</v>
      </c>
      <c r="J1102" s="428"/>
      <c r="K1102" s="87" t="s">
        <v>461</v>
      </c>
      <c r="L1102" s="126" t="s">
        <v>657</v>
      </c>
      <c r="M1102" s="89" t="s">
        <v>598</v>
      </c>
      <c r="N1102" s="85" t="s">
        <v>889</v>
      </c>
      <c r="O1102" s="85" t="s">
        <v>889</v>
      </c>
      <c r="R1102" s="43"/>
      <c r="S1102" s="428"/>
      <c r="T1102" s="421"/>
      <c r="U1102" s="421"/>
      <c r="V1102" s="421"/>
      <c r="W1102" s="427"/>
      <c r="X1102" s="427"/>
      <c r="Z1102" s="418"/>
      <c r="AA1102" s="361" t="s">
        <v>2025</v>
      </c>
      <c r="AB1102" s="82" t="s">
        <v>2026</v>
      </c>
      <c r="AC1102" s="111" t="s">
        <v>2023</v>
      </c>
      <c r="AD1102" s="82" t="s">
        <v>2027</v>
      </c>
      <c r="AE1102" s="162" t="s">
        <v>736</v>
      </c>
    </row>
    <row r="1103" spans="2:31" ht="23.1" customHeight="1" thickBot="1">
      <c r="B1103" s="43"/>
      <c r="C1103" s="428" t="s">
        <v>180</v>
      </c>
      <c r="D1103" s="163" t="s">
        <v>26</v>
      </c>
      <c r="E1103" s="160" t="s">
        <v>1044</v>
      </c>
      <c r="F1103" s="360" t="s">
        <v>1979</v>
      </c>
      <c r="G1103" s="360" t="s">
        <v>1979</v>
      </c>
      <c r="H1103" s="161" t="s">
        <v>26</v>
      </c>
      <c r="J1103" s="428" t="s">
        <v>180</v>
      </c>
      <c r="K1103" s="77" t="s">
        <v>158</v>
      </c>
      <c r="L1103" s="124" t="s">
        <v>115</v>
      </c>
      <c r="M1103" s="160" t="s">
        <v>735</v>
      </c>
      <c r="N1103" s="77" t="s">
        <v>744</v>
      </c>
      <c r="O1103" s="77" t="s">
        <v>744</v>
      </c>
      <c r="R1103" s="43"/>
      <c r="S1103" s="428" t="s">
        <v>180</v>
      </c>
      <c r="T1103" s="421"/>
      <c r="U1103" s="421"/>
      <c r="V1103" s="421"/>
      <c r="W1103" s="427" t="s">
        <v>892</v>
      </c>
      <c r="X1103" s="427" t="s">
        <v>892</v>
      </c>
      <c r="Z1103" s="419"/>
      <c r="AA1103" s="362" t="s">
        <v>2021</v>
      </c>
      <c r="AB1103" s="87" t="s">
        <v>437</v>
      </c>
      <c r="AC1103" s="87" t="s">
        <v>437</v>
      </c>
      <c r="AD1103" s="87" t="s">
        <v>461</v>
      </c>
      <c r="AE1103" s="164" t="s">
        <v>2005</v>
      </c>
    </row>
    <row r="1104" spans="2:31" ht="23.1" customHeight="1" thickBot="1">
      <c r="B1104" s="43"/>
      <c r="C1104" s="428"/>
      <c r="D1104" s="163" t="s">
        <v>1077</v>
      </c>
      <c r="E1104" s="162" t="s">
        <v>1983</v>
      </c>
      <c r="F1104" s="361" t="s">
        <v>1984</v>
      </c>
      <c r="G1104" s="361" t="s">
        <v>1980</v>
      </c>
      <c r="H1104" s="163" t="s">
        <v>1066</v>
      </c>
      <c r="J1104" s="428"/>
      <c r="K1104" s="82" t="s">
        <v>753</v>
      </c>
      <c r="L1104" s="125" t="s">
        <v>734</v>
      </c>
      <c r="M1104" s="162" t="s">
        <v>736</v>
      </c>
      <c r="N1104" s="85" t="s">
        <v>747</v>
      </c>
      <c r="O1104" s="85" t="s">
        <v>748</v>
      </c>
      <c r="R1104" s="43"/>
      <c r="S1104" s="428"/>
      <c r="T1104" s="421"/>
      <c r="U1104" s="421"/>
      <c r="V1104" s="421"/>
      <c r="W1104" s="427"/>
      <c r="X1104" s="427"/>
      <c r="Z1104" s="417" t="s">
        <v>180</v>
      </c>
      <c r="AA1104" s="360" t="s">
        <v>2017</v>
      </c>
      <c r="AB1104" s="110" t="s">
        <v>104</v>
      </c>
      <c r="AC1104" s="360" t="s">
        <v>2017</v>
      </c>
      <c r="AD1104" s="77" t="s">
        <v>158</v>
      </c>
      <c r="AE1104" s="160" t="s">
        <v>713</v>
      </c>
    </row>
    <row r="1105" spans="2:31" ht="23.1" customHeight="1" thickBot="1">
      <c r="B1105" s="43"/>
      <c r="C1105" s="428"/>
      <c r="D1105" s="165" t="s">
        <v>857</v>
      </c>
      <c r="E1105" s="164" t="s">
        <v>1082</v>
      </c>
      <c r="F1105" s="362" t="s">
        <v>1985</v>
      </c>
      <c r="G1105" s="362" t="s">
        <v>1981</v>
      </c>
      <c r="H1105" s="165" t="s">
        <v>1982</v>
      </c>
      <c r="J1105" s="428"/>
      <c r="K1105" s="87" t="s">
        <v>461</v>
      </c>
      <c r="L1105" s="126" t="s">
        <v>657</v>
      </c>
      <c r="M1105" s="164" t="s">
        <v>737</v>
      </c>
      <c r="N1105" s="85" t="s">
        <v>889</v>
      </c>
      <c r="O1105" s="85" t="s">
        <v>889</v>
      </c>
      <c r="R1105" s="43"/>
      <c r="S1105" s="428"/>
      <c r="T1105" s="422"/>
      <c r="U1105" s="422"/>
      <c r="V1105" s="422"/>
      <c r="W1105" s="427"/>
      <c r="X1105" s="427"/>
      <c r="Z1105" s="418"/>
      <c r="AA1105" s="361" t="s">
        <v>2025</v>
      </c>
      <c r="AB1105" s="111" t="s">
        <v>2023</v>
      </c>
      <c r="AC1105" s="361" t="s">
        <v>2028</v>
      </c>
      <c r="AD1105" s="82" t="s">
        <v>2024</v>
      </c>
      <c r="AE1105" s="162" t="s">
        <v>2029</v>
      </c>
    </row>
    <row r="1106" spans="2:31" s="44" customFormat="1" ht="23.1" customHeight="1" thickBot="1">
      <c r="B1106" s="43"/>
      <c r="C1106" s="224" t="s">
        <v>185</v>
      </c>
      <c r="D1106" s="225" t="s">
        <v>186</v>
      </c>
      <c r="E1106" s="225" t="s">
        <v>186</v>
      </c>
      <c r="F1106" s="221" t="s">
        <v>186</v>
      </c>
      <c r="G1106" s="363" t="s">
        <v>1986</v>
      </c>
      <c r="H1106" s="65" t="s">
        <v>186</v>
      </c>
      <c r="I1106" s="74"/>
      <c r="J1106" s="224" t="s">
        <v>185</v>
      </c>
      <c r="K1106" s="225" t="s">
        <v>187</v>
      </c>
      <c r="L1106" s="221" t="s">
        <v>187</v>
      </c>
      <c r="M1106" s="224" t="s">
        <v>187</v>
      </c>
      <c r="N1106" s="221" t="s">
        <v>187</v>
      </c>
      <c r="O1106" s="221" t="s">
        <v>187</v>
      </c>
      <c r="R1106" s="43"/>
      <c r="S1106" s="224" t="s">
        <v>185</v>
      </c>
      <c r="T1106" s="221" t="s">
        <v>186</v>
      </c>
      <c r="U1106" s="221" t="s">
        <v>186</v>
      </c>
      <c r="V1106" s="225" t="s">
        <v>186</v>
      </c>
      <c r="W1106" s="221" t="s">
        <v>186</v>
      </c>
      <c r="X1106" s="221" t="s">
        <v>186</v>
      </c>
      <c r="Y1106" s="74"/>
      <c r="Z1106" s="419"/>
      <c r="AA1106" s="362" t="s">
        <v>2021</v>
      </c>
      <c r="AB1106" s="87" t="s">
        <v>437</v>
      </c>
      <c r="AC1106" s="362" t="s">
        <v>2021</v>
      </c>
      <c r="AD1106" s="87" t="s">
        <v>461</v>
      </c>
      <c r="AE1106" s="164" t="s">
        <v>875</v>
      </c>
    </row>
    <row r="1107" spans="2:31" ht="23.1" customHeight="1" thickBot="1">
      <c r="B1107" s="43"/>
      <c r="C1107" s="428" t="s">
        <v>188</v>
      </c>
      <c r="D1107" s="360" t="s">
        <v>1979</v>
      </c>
      <c r="E1107" s="161" t="s">
        <v>26</v>
      </c>
      <c r="F1107" s="455" t="s">
        <v>1255</v>
      </c>
      <c r="G1107" s="77" t="s">
        <v>28</v>
      </c>
      <c r="H1107" s="427" t="s">
        <v>892</v>
      </c>
      <c r="J1107" s="428" t="s">
        <v>188</v>
      </c>
      <c r="K1107" s="160" t="s">
        <v>713</v>
      </c>
      <c r="L1107" s="160" t="s">
        <v>713</v>
      </c>
      <c r="M1107" s="80" t="s">
        <v>743</v>
      </c>
      <c r="N1107" s="77" t="s">
        <v>104</v>
      </c>
      <c r="O1107" s="161" t="s">
        <v>720</v>
      </c>
      <c r="R1107" s="43"/>
      <c r="S1107" s="428" t="s">
        <v>188</v>
      </c>
      <c r="T1107" s="420" t="s">
        <v>1288</v>
      </c>
      <c r="U1107" s="420" t="s">
        <v>1288</v>
      </c>
      <c r="V1107" s="420" t="s">
        <v>1288</v>
      </c>
      <c r="W1107" s="420" t="s">
        <v>892</v>
      </c>
      <c r="X1107" s="420" t="s">
        <v>892</v>
      </c>
      <c r="Z1107" s="224" t="s">
        <v>185</v>
      </c>
      <c r="AA1107" s="221" t="s">
        <v>187</v>
      </c>
      <c r="AB1107" s="225" t="s">
        <v>187</v>
      </c>
      <c r="AC1107" s="225" t="s">
        <v>187</v>
      </c>
      <c r="AD1107" s="221" t="s">
        <v>187</v>
      </c>
      <c r="AE1107" s="225" t="s">
        <v>187</v>
      </c>
    </row>
    <row r="1108" spans="2:31" ht="23.1" customHeight="1" thickBot="1">
      <c r="B1108" s="43"/>
      <c r="C1108" s="428"/>
      <c r="D1108" s="361" t="s">
        <v>1987</v>
      </c>
      <c r="E1108" s="163" t="s">
        <v>1091</v>
      </c>
      <c r="F1108" s="427"/>
      <c r="G1108" s="82" t="s">
        <v>1978</v>
      </c>
      <c r="H1108" s="427"/>
      <c r="J1108" s="428"/>
      <c r="K1108" s="162" t="s">
        <v>899</v>
      </c>
      <c r="L1108" s="162" t="s">
        <v>754</v>
      </c>
      <c r="M1108" s="108" t="s">
        <v>746</v>
      </c>
      <c r="N1108" s="82" t="s">
        <v>885</v>
      </c>
      <c r="O1108" s="163" t="s">
        <v>784</v>
      </c>
      <c r="R1108" s="43"/>
      <c r="S1108" s="428"/>
      <c r="T1108" s="421"/>
      <c r="U1108" s="421"/>
      <c r="V1108" s="421"/>
      <c r="W1108" s="421"/>
      <c r="X1108" s="421"/>
      <c r="Z1108" s="417" t="s">
        <v>188</v>
      </c>
      <c r="AA1108" s="161" t="s">
        <v>720</v>
      </c>
      <c r="AB1108" s="160" t="s">
        <v>713</v>
      </c>
      <c r="AC1108" s="416" t="s">
        <v>2141</v>
      </c>
      <c r="AD1108" s="360" t="s">
        <v>2017</v>
      </c>
      <c r="AE1108" s="420" t="s">
        <v>990</v>
      </c>
    </row>
    <row r="1109" spans="2:31" ht="23.1" customHeight="1" thickBot="1">
      <c r="B1109" s="43"/>
      <c r="C1109" s="428"/>
      <c r="D1109" s="362" t="s">
        <v>1988</v>
      </c>
      <c r="E1109" s="165" t="s">
        <v>1989</v>
      </c>
      <c r="F1109" s="427"/>
      <c r="G1109" s="87" t="s">
        <v>1079</v>
      </c>
      <c r="H1109" s="427"/>
      <c r="J1109" s="428"/>
      <c r="K1109" s="164" t="s">
        <v>728</v>
      </c>
      <c r="L1109" s="164" t="s">
        <v>875</v>
      </c>
      <c r="M1109" s="109" t="s">
        <v>749</v>
      </c>
      <c r="N1109" s="87" t="s">
        <v>461</v>
      </c>
      <c r="O1109" s="165" t="s">
        <v>712</v>
      </c>
      <c r="R1109" s="43"/>
      <c r="S1109" s="428"/>
      <c r="T1109" s="421"/>
      <c r="U1109" s="421"/>
      <c r="V1109" s="421"/>
      <c r="W1109" s="422"/>
      <c r="X1109" s="422"/>
      <c r="Z1109" s="418"/>
      <c r="AA1109" s="163" t="s">
        <v>721</v>
      </c>
      <c r="AB1109" s="162" t="s">
        <v>2030</v>
      </c>
      <c r="AC1109" s="429"/>
      <c r="AD1109" s="361" t="s">
        <v>2031</v>
      </c>
      <c r="AE1109" s="421"/>
    </row>
    <row r="1110" spans="2:31" ht="23.1" customHeight="1" thickBot="1">
      <c r="B1110" s="43"/>
      <c r="C1110" s="428" t="s">
        <v>200</v>
      </c>
      <c r="D1110" s="360" t="s">
        <v>1979</v>
      </c>
      <c r="E1110" s="163" t="s">
        <v>26</v>
      </c>
      <c r="F1110" s="455" t="s">
        <v>1255</v>
      </c>
      <c r="G1110" s="77" t="s">
        <v>28</v>
      </c>
      <c r="H1110" s="427" t="s">
        <v>892</v>
      </c>
      <c r="J1110" s="428" t="s">
        <v>200</v>
      </c>
      <c r="K1110" s="160" t="s">
        <v>713</v>
      </c>
      <c r="L1110" s="160" t="s">
        <v>713</v>
      </c>
      <c r="M1110" s="80" t="s">
        <v>743</v>
      </c>
      <c r="N1110" s="77" t="s">
        <v>104</v>
      </c>
      <c r="O1110" s="163" t="s">
        <v>720</v>
      </c>
      <c r="R1110" s="43"/>
      <c r="S1110" s="428" t="s">
        <v>200</v>
      </c>
      <c r="T1110" s="421"/>
      <c r="U1110" s="421"/>
      <c r="V1110" s="421"/>
      <c r="W1110" s="420" t="s">
        <v>892</v>
      </c>
      <c r="X1110" s="420" t="s">
        <v>892</v>
      </c>
      <c r="Z1110" s="419"/>
      <c r="AA1110" s="165" t="s">
        <v>857</v>
      </c>
      <c r="AB1110" s="164" t="s">
        <v>875</v>
      </c>
      <c r="AC1110" s="430"/>
      <c r="AD1110" s="362" t="s">
        <v>1981</v>
      </c>
      <c r="AE1110" s="422"/>
    </row>
    <row r="1111" spans="2:31" ht="23.1" customHeight="1" thickBot="1">
      <c r="B1111" s="43"/>
      <c r="C1111" s="428"/>
      <c r="D1111" s="361" t="s">
        <v>1987</v>
      </c>
      <c r="E1111" s="163" t="s">
        <v>1990</v>
      </c>
      <c r="F1111" s="427"/>
      <c r="G1111" s="82" t="s">
        <v>1978</v>
      </c>
      <c r="H1111" s="427"/>
      <c r="J1111" s="428"/>
      <c r="K1111" s="162" t="s">
        <v>778</v>
      </c>
      <c r="L1111" s="162" t="s">
        <v>757</v>
      </c>
      <c r="M1111" s="108" t="s">
        <v>746</v>
      </c>
      <c r="N1111" s="82" t="s">
        <v>886</v>
      </c>
      <c r="O1111" s="163" t="s">
        <v>784</v>
      </c>
      <c r="R1111" s="43"/>
      <c r="S1111" s="428"/>
      <c r="T1111" s="421"/>
      <c r="U1111" s="421"/>
      <c r="V1111" s="421"/>
      <c r="W1111" s="421"/>
      <c r="X1111" s="421"/>
      <c r="Z1111" s="417" t="s">
        <v>200</v>
      </c>
      <c r="AA1111" s="163" t="s">
        <v>720</v>
      </c>
      <c r="AB1111" s="160" t="s">
        <v>713</v>
      </c>
      <c r="AC1111" s="416" t="s">
        <v>2141</v>
      </c>
      <c r="AD1111" s="360" t="s">
        <v>2017</v>
      </c>
      <c r="AE1111" s="420" t="s">
        <v>990</v>
      </c>
    </row>
    <row r="1112" spans="2:31" ht="23.1" customHeight="1" thickBot="1">
      <c r="B1112" s="43"/>
      <c r="C1112" s="428"/>
      <c r="D1112" s="362" t="s">
        <v>1988</v>
      </c>
      <c r="E1112" s="165" t="s">
        <v>1064</v>
      </c>
      <c r="F1112" s="427"/>
      <c r="G1112" s="87" t="s">
        <v>1079</v>
      </c>
      <c r="H1112" s="427"/>
      <c r="J1112" s="428"/>
      <c r="K1112" s="164" t="s">
        <v>728</v>
      </c>
      <c r="L1112" s="164" t="s">
        <v>875</v>
      </c>
      <c r="M1112" s="109" t="s">
        <v>749</v>
      </c>
      <c r="N1112" s="87" t="s">
        <v>461</v>
      </c>
      <c r="O1112" s="165" t="s">
        <v>712</v>
      </c>
      <c r="R1112" s="43"/>
      <c r="S1112" s="428"/>
      <c r="T1112" s="421"/>
      <c r="U1112" s="421"/>
      <c r="V1112" s="421"/>
      <c r="W1112" s="422"/>
      <c r="X1112" s="422"/>
      <c r="Z1112" s="418"/>
      <c r="AA1112" s="163" t="s">
        <v>721</v>
      </c>
      <c r="AB1112" s="162" t="s">
        <v>2032</v>
      </c>
      <c r="AC1112" s="429"/>
      <c r="AD1112" s="361" t="s">
        <v>2031</v>
      </c>
      <c r="AE1112" s="421"/>
    </row>
    <row r="1113" spans="2:31" ht="23.1" customHeight="1" thickBot="1">
      <c r="B1113" s="43"/>
      <c r="C1113" s="428" t="s">
        <v>201</v>
      </c>
      <c r="D1113" s="427" t="s">
        <v>892</v>
      </c>
      <c r="E1113" s="360" t="s">
        <v>1979</v>
      </c>
      <c r="F1113" s="455" t="s">
        <v>1255</v>
      </c>
      <c r="G1113" s="427" t="s">
        <v>892</v>
      </c>
      <c r="H1113" s="427" t="s">
        <v>892</v>
      </c>
      <c r="J1113" s="428" t="s">
        <v>201</v>
      </c>
      <c r="K1113" s="77" t="s">
        <v>158</v>
      </c>
      <c r="L1113" s="77" t="s">
        <v>104</v>
      </c>
      <c r="M1113" s="80" t="s">
        <v>751</v>
      </c>
      <c r="N1113" s="420" t="s">
        <v>990</v>
      </c>
      <c r="O1113" s="420" t="s">
        <v>990</v>
      </c>
      <c r="R1113" s="43"/>
      <c r="S1113" s="428" t="s">
        <v>201</v>
      </c>
      <c r="T1113" s="421"/>
      <c r="U1113" s="421"/>
      <c r="V1113" s="421"/>
      <c r="W1113" s="420" t="s">
        <v>892</v>
      </c>
      <c r="X1113" s="420" t="s">
        <v>892</v>
      </c>
      <c r="Z1113" s="419"/>
      <c r="AA1113" s="165" t="s">
        <v>857</v>
      </c>
      <c r="AB1113" s="164" t="s">
        <v>875</v>
      </c>
      <c r="AC1113" s="430"/>
      <c r="AD1113" s="362" t="s">
        <v>1981</v>
      </c>
      <c r="AE1113" s="422"/>
    </row>
    <row r="1114" spans="2:31" ht="23.1" customHeight="1" thickBot="1">
      <c r="B1114" s="43"/>
      <c r="C1114" s="428"/>
      <c r="D1114" s="427"/>
      <c r="E1114" s="361" t="s">
        <v>1991</v>
      </c>
      <c r="F1114" s="427"/>
      <c r="G1114" s="427"/>
      <c r="H1114" s="427"/>
      <c r="J1114" s="428"/>
      <c r="K1114" s="82" t="s">
        <v>760</v>
      </c>
      <c r="L1114" s="82" t="s">
        <v>755</v>
      </c>
      <c r="M1114" s="108" t="s">
        <v>746</v>
      </c>
      <c r="N1114" s="421"/>
      <c r="O1114" s="421"/>
      <c r="R1114" s="43"/>
      <c r="S1114" s="428"/>
      <c r="T1114" s="421"/>
      <c r="U1114" s="421"/>
      <c r="V1114" s="421"/>
      <c r="W1114" s="421"/>
      <c r="X1114" s="421"/>
      <c r="Z1114" s="417" t="s">
        <v>201</v>
      </c>
      <c r="AA1114" s="160" t="s">
        <v>713</v>
      </c>
      <c r="AB1114" s="420" t="s">
        <v>990</v>
      </c>
      <c r="AC1114" s="416" t="s">
        <v>2138</v>
      </c>
      <c r="AD1114" s="160" t="s">
        <v>713</v>
      </c>
      <c r="AE1114" s="420" t="s">
        <v>990</v>
      </c>
    </row>
    <row r="1115" spans="2:31" ht="23.1" customHeight="1" thickBot="1">
      <c r="B1115" s="43"/>
      <c r="C1115" s="428"/>
      <c r="D1115" s="427"/>
      <c r="E1115" s="362" t="s">
        <v>1988</v>
      </c>
      <c r="F1115" s="427"/>
      <c r="G1115" s="427"/>
      <c r="H1115" s="427"/>
      <c r="J1115" s="428"/>
      <c r="K1115" s="87" t="s">
        <v>461</v>
      </c>
      <c r="L1115" s="87" t="s">
        <v>461</v>
      </c>
      <c r="M1115" s="109" t="s">
        <v>749</v>
      </c>
      <c r="N1115" s="422"/>
      <c r="O1115" s="422"/>
      <c r="R1115" s="43"/>
      <c r="S1115" s="428"/>
      <c r="T1115" s="421"/>
      <c r="U1115" s="421"/>
      <c r="V1115" s="421"/>
      <c r="W1115" s="422"/>
      <c r="X1115" s="422"/>
      <c r="Z1115" s="418"/>
      <c r="AA1115" s="162" t="s">
        <v>2033</v>
      </c>
      <c r="AB1115" s="421"/>
      <c r="AC1115" s="429"/>
      <c r="AD1115" s="162" t="s">
        <v>2034</v>
      </c>
      <c r="AE1115" s="421"/>
    </row>
    <row r="1116" spans="2:31" ht="23.1" customHeight="1" thickBot="1">
      <c r="B1116" s="43"/>
      <c r="C1116" s="428" t="s">
        <v>206</v>
      </c>
      <c r="D1116" s="427" t="s">
        <v>892</v>
      </c>
      <c r="E1116" s="360" t="s">
        <v>1979</v>
      </c>
      <c r="F1116" s="455" t="s">
        <v>1255</v>
      </c>
      <c r="G1116" s="427" t="s">
        <v>892</v>
      </c>
      <c r="H1116" s="427" t="s">
        <v>892</v>
      </c>
      <c r="J1116" s="428" t="s">
        <v>206</v>
      </c>
      <c r="K1116" s="77" t="s">
        <v>158</v>
      </c>
      <c r="L1116" s="77" t="s">
        <v>104</v>
      </c>
      <c r="M1116" s="80" t="s">
        <v>751</v>
      </c>
      <c r="N1116" s="420" t="s">
        <v>990</v>
      </c>
      <c r="O1116" s="420" t="s">
        <v>990</v>
      </c>
      <c r="R1116" s="43"/>
      <c r="S1116" s="428" t="s">
        <v>206</v>
      </c>
      <c r="T1116" s="421"/>
      <c r="U1116" s="421"/>
      <c r="V1116" s="421"/>
      <c r="W1116" s="420" t="s">
        <v>892</v>
      </c>
      <c r="X1116" s="420" t="s">
        <v>892</v>
      </c>
      <c r="Z1116" s="419"/>
      <c r="AA1116" s="164" t="s">
        <v>728</v>
      </c>
      <c r="AB1116" s="422"/>
      <c r="AC1116" s="430"/>
      <c r="AD1116" s="164" t="s">
        <v>728</v>
      </c>
      <c r="AE1116" s="422"/>
    </row>
    <row r="1117" spans="2:31" ht="23.1" customHeight="1" thickBot="1">
      <c r="B1117" s="43"/>
      <c r="C1117" s="428"/>
      <c r="D1117" s="427"/>
      <c r="E1117" s="361" t="s">
        <v>1991</v>
      </c>
      <c r="F1117" s="427"/>
      <c r="G1117" s="427"/>
      <c r="H1117" s="427"/>
      <c r="J1117" s="428"/>
      <c r="K1117" s="82" t="s">
        <v>760</v>
      </c>
      <c r="L1117" s="82" t="s">
        <v>758</v>
      </c>
      <c r="M1117" s="108" t="s">
        <v>746</v>
      </c>
      <c r="N1117" s="421"/>
      <c r="O1117" s="421"/>
      <c r="R1117" s="43"/>
      <c r="S1117" s="428"/>
      <c r="T1117" s="421"/>
      <c r="U1117" s="421"/>
      <c r="V1117" s="421"/>
      <c r="W1117" s="421"/>
      <c r="X1117" s="421"/>
      <c r="Z1117" s="417" t="s">
        <v>206</v>
      </c>
      <c r="AA1117" s="160" t="s">
        <v>713</v>
      </c>
      <c r="AB1117" s="420" t="s">
        <v>990</v>
      </c>
      <c r="AC1117" s="416" t="s">
        <v>2139</v>
      </c>
      <c r="AD1117" s="160" t="s">
        <v>713</v>
      </c>
      <c r="AE1117" s="420" t="s">
        <v>990</v>
      </c>
    </row>
    <row r="1118" spans="2:31" ht="23.1" customHeight="1" thickBot="1">
      <c r="B1118" s="43"/>
      <c r="C1118" s="428"/>
      <c r="D1118" s="427"/>
      <c r="E1118" s="362" t="s">
        <v>1988</v>
      </c>
      <c r="F1118" s="427"/>
      <c r="G1118" s="427"/>
      <c r="H1118" s="427"/>
      <c r="J1118" s="428"/>
      <c r="K1118" s="87" t="s">
        <v>461</v>
      </c>
      <c r="L1118" s="87" t="s">
        <v>461</v>
      </c>
      <c r="M1118" s="109" t="s">
        <v>749</v>
      </c>
      <c r="N1118" s="422"/>
      <c r="O1118" s="422"/>
      <c r="R1118" s="43"/>
      <c r="S1118" s="428"/>
      <c r="T1118" s="422"/>
      <c r="U1118" s="422"/>
      <c r="V1118" s="422"/>
      <c r="W1118" s="422"/>
      <c r="X1118" s="422"/>
      <c r="Z1118" s="418"/>
      <c r="AA1118" s="162" t="s">
        <v>2035</v>
      </c>
      <c r="AB1118" s="421"/>
      <c r="AC1118" s="429"/>
      <c r="AD1118" s="162" t="s">
        <v>2036</v>
      </c>
      <c r="AE1118" s="421"/>
    </row>
    <row r="1119" spans="2:31" ht="23.1" customHeight="1" thickBot="1">
      <c r="B1119" s="43"/>
      <c r="C1119" s="103"/>
      <c r="D1119" s="104"/>
      <c r="E1119" s="104"/>
      <c r="F1119" s="104"/>
      <c r="G1119" s="104"/>
      <c r="H1119" s="104"/>
      <c r="J1119" s="103"/>
      <c r="K1119" s="104"/>
      <c r="L1119" s="104"/>
      <c r="M1119" s="104"/>
      <c r="N1119" s="104"/>
      <c r="O1119" s="104"/>
      <c r="R1119" s="43"/>
      <c r="S1119" s="122"/>
      <c r="T1119" s="122"/>
      <c r="U1119" s="122"/>
      <c r="V1119" s="122"/>
      <c r="W1119" s="122"/>
      <c r="X1119" s="122"/>
      <c r="Z1119" s="419"/>
      <c r="AA1119" s="164" t="s">
        <v>728</v>
      </c>
      <c r="AB1119" s="422"/>
      <c r="AC1119" s="430"/>
      <c r="AD1119" s="164" t="s">
        <v>728</v>
      </c>
      <c r="AE1119" s="422"/>
    </row>
    <row r="1120" spans="2:31" ht="23.1" customHeight="1" thickBot="1">
      <c r="B1120" s="42">
        <v>37</v>
      </c>
      <c r="C1120" s="103"/>
      <c r="D1120" s="104"/>
      <c r="E1120" s="104"/>
      <c r="F1120" s="104"/>
      <c r="G1120" s="104"/>
      <c r="H1120" s="104"/>
      <c r="J1120" s="103"/>
      <c r="K1120" s="104"/>
      <c r="L1120" s="104"/>
      <c r="M1120" s="104"/>
      <c r="N1120" s="104"/>
      <c r="O1120" s="104"/>
      <c r="R1120" s="42">
        <v>37</v>
      </c>
      <c r="S1120" s="122"/>
      <c r="T1120" s="122"/>
      <c r="U1120" s="122"/>
      <c r="V1120" s="122"/>
      <c r="W1120" s="122"/>
      <c r="X1120" s="122"/>
      <c r="Z1120" s="103"/>
      <c r="AA1120" s="104"/>
      <c r="AB1120" s="104"/>
      <c r="AC1120" s="104"/>
      <c r="AD1120" s="104"/>
      <c r="AE1120" s="104"/>
    </row>
    <row r="1121" spans="2:31" ht="23.1" customHeight="1" thickBot="1">
      <c r="B1121" s="43"/>
      <c r="C1121" s="416" t="s">
        <v>1977</v>
      </c>
      <c r="D1121" s="416"/>
      <c r="E1121" s="416"/>
      <c r="F1121" s="416"/>
      <c r="G1121" s="416"/>
      <c r="H1121" s="416"/>
      <c r="I1121" s="68"/>
      <c r="J1121" s="416" t="s">
        <v>711</v>
      </c>
      <c r="K1121" s="416"/>
      <c r="L1121" s="416"/>
      <c r="M1121" s="416"/>
      <c r="N1121" s="416"/>
      <c r="O1121" s="416"/>
      <c r="R1121" s="43"/>
      <c r="S1121" s="416" t="str">
        <f>S1090</f>
        <v>KOMİTE 6-  KLİNİK BİLİMLERE GİRİŞ, DUYU ORGANLARI ve PARAZİTOLOJİ</v>
      </c>
      <c r="T1121" s="416"/>
      <c r="U1121" s="416"/>
      <c r="V1121" s="416"/>
      <c r="W1121" s="416"/>
      <c r="X1121" s="416"/>
      <c r="Y1121" s="68"/>
      <c r="Z1121" s="103"/>
      <c r="AA1121" s="104"/>
      <c r="AB1121" s="104"/>
      <c r="AC1121" s="104"/>
      <c r="AD1121" s="104"/>
      <c r="AE1121" s="104"/>
    </row>
    <row r="1122" spans="2:31" ht="23.1" customHeight="1">
      <c r="B1122" s="43"/>
      <c r="C1122" s="66"/>
      <c r="D1122" s="232"/>
      <c r="E1122" s="233">
        <f>E1091+1</f>
        <v>2</v>
      </c>
      <c r="F1122" s="234" t="s">
        <v>150</v>
      </c>
      <c r="G1122" s="104"/>
      <c r="H1122" s="67"/>
      <c r="I1122" s="68"/>
      <c r="J1122" s="66"/>
      <c r="K1122" s="237"/>
      <c r="L1122" s="233">
        <f>L1091+1</f>
        <v>4</v>
      </c>
      <c r="M1122" s="237" t="s">
        <v>151</v>
      </c>
      <c r="N1122" s="237"/>
      <c r="O1122" s="159"/>
      <c r="R1122" s="43"/>
      <c r="S1122" s="66"/>
      <c r="T1122" s="232"/>
      <c r="U1122" s="233">
        <f>U1091+1</f>
        <v>3</v>
      </c>
      <c r="V1122" s="234" t="s">
        <v>150</v>
      </c>
      <c r="W1122" s="104"/>
      <c r="X1122" s="67"/>
      <c r="Y1122" s="68"/>
      <c r="Z1122" s="416" t="s">
        <v>2011</v>
      </c>
      <c r="AA1122" s="416"/>
      <c r="AB1122" s="416"/>
      <c r="AC1122" s="416"/>
      <c r="AD1122" s="416"/>
      <c r="AE1122" s="416"/>
    </row>
    <row r="1123" spans="2:31" ht="21" customHeight="1" thickBot="1">
      <c r="B1123" s="43"/>
      <c r="C1123" s="105"/>
      <c r="D1123" s="106"/>
      <c r="E1123" s="106" t="s">
        <v>2107</v>
      </c>
      <c r="F1123" s="106" t="s">
        <v>1032</v>
      </c>
      <c r="G1123" s="106" t="s">
        <v>2108</v>
      </c>
      <c r="H1123" s="107"/>
      <c r="I1123" s="65"/>
      <c r="J1123" s="105"/>
      <c r="K1123" s="106"/>
      <c r="L1123" s="106" t="str">
        <f>L1092:Q1092</f>
        <v>Committee Chairman:</v>
      </c>
      <c r="M1123" s="106" t="str">
        <f>M1092:Q1092</f>
        <v>Dr. Hayriye T. DOĞAN</v>
      </c>
      <c r="N1123" s="106" t="str">
        <f>N1092:Q1092</f>
        <v>Dr. Ayşenur Çam</v>
      </c>
      <c r="O1123" s="107"/>
      <c r="P1123" s="44"/>
      <c r="R1123" s="43"/>
      <c r="S1123" s="105"/>
      <c r="T1123" s="106"/>
      <c r="U1123" s="106" t="str">
        <f>U1092:Y1092</f>
        <v>Komite sorumluları:</v>
      </c>
      <c r="V1123" s="106" t="str">
        <f>V1092:Y1092</f>
        <v>Dr. Hayriye T. DOĞAN</v>
      </c>
      <c r="W1123" s="106" t="str">
        <f>W1092:Y1092</f>
        <v>Dr. Ayşenur Çam</v>
      </c>
      <c r="X1123" s="107"/>
      <c r="Y1123" s="65"/>
      <c r="Z1123" s="66"/>
      <c r="AA1123" s="237"/>
      <c r="AB1123" s="233">
        <f>AB1092+1</f>
        <v>2</v>
      </c>
      <c r="AC1123" s="237" t="s">
        <v>151</v>
      </c>
      <c r="AD1123" s="237"/>
      <c r="AE1123" s="159"/>
    </row>
    <row r="1124" spans="2:31" s="45" customFormat="1" ht="23.1" customHeight="1" thickBot="1">
      <c r="B1124" s="43"/>
      <c r="C1124" s="72"/>
      <c r="D1124" s="73">
        <f>7+D1093</f>
        <v>46160</v>
      </c>
      <c r="E1124" s="73">
        <f>7+E1093</f>
        <v>46161</v>
      </c>
      <c r="F1124" s="73">
        <f>7+F1093</f>
        <v>46162</v>
      </c>
      <c r="G1124" s="184">
        <f>7+G1093</f>
        <v>46163</v>
      </c>
      <c r="H1124" s="73">
        <f>7+H1093</f>
        <v>46164</v>
      </c>
      <c r="I1124" s="74"/>
      <c r="J1124" s="75"/>
      <c r="K1124" s="76" t="e">
        <f>7+K1093</f>
        <v>#REF!</v>
      </c>
      <c r="L1124" s="76" t="e">
        <f>7+L1093</f>
        <v>#REF!</v>
      </c>
      <c r="M1124" s="76" t="e">
        <f>7+M1093</f>
        <v>#REF!</v>
      </c>
      <c r="N1124" s="184" t="e">
        <f>7+N1093</f>
        <v>#REF!</v>
      </c>
      <c r="O1124" s="76" t="e">
        <f>7+O1093</f>
        <v>#REF!</v>
      </c>
      <c r="R1124" s="43"/>
      <c r="S1124" s="72"/>
      <c r="T1124" s="73">
        <f>7+T1093</f>
        <v>44690</v>
      </c>
      <c r="U1124" s="73">
        <f>7+U1093</f>
        <v>44691</v>
      </c>
      <c r="V1124" s="73">
        <f>7+V1093</f>
        <v>44692</v>
      </c>
      <c r="W1124" s="73">
        <f>7+W1093</f>
        <v>44693</v>
      </c>
      <c r="X1124" s="73">
        <f>7+X1093</f>
        <v>44694</v>
      </c>
      <c r="Y1124" s="74"/>
      <c r="Z1124" s="105"/>
      <c r="AA1124" s="106"/>
      <c r="AB1124" s="106" t="s">
        <v>154</v>
      </c>
      <c r="AC1124" s="106" t="s">
        <v>1032</v>
      </c>
      <c r="AD1124" s="106" t="s">
        <v>2108</v>
      </c>
      <c r="AE1124" s="107"/>
    </row>
    <row r="1125" spans="2:31" ht="23.1" customHeight="1" thickBot="1">
      <c r="B1125" s="43"/>
      <c r="C1125" s="417" t="s">
        <v>155</v>
      </c>
      <c r="D1125" s="423" t="s">
        <v>2116</v>
      </c>
      <c r="E1125" s="364"/>
      <c r="F1125" s="160" t="s">
        <v>1044</v>
      </c>
      <c r="G1125" s="423" t="s">
        <v>2116</v>
      </c>
      <c r="H1125" s="460" t="s">
        <v>855</v>
      </c>
      <c r="J1125" s="419" t="s">
        <v>155</v>
      </c>
      <c r="K1125" s="161" t="s">
        <v>720</v>
      </c>
      <c r="L1125" s="427" t="s">
        <v>990</v>
      </c>
      <c r="M1125" s="212" t="s">
        <v>764</v>
      </c>
      <c r="N1125" s="420" t="s">
        <v>894</v>
      </c>
      <c r="O1125" s="427" t="s">
        <v>990</v>
      </c>
      <c r="R1125" s="43"/>
      <c r="S1125" s="419" t="s">
        <v>155</v>
      </c>
      <c r="T1125" s="78" t="s">
        <v>17</v>
      </c>
      <c r="U1125" s="161" t="s">
        <v>26</v>
      </c>
      <c r="V1125" s="77" t="s">
        <v>1298</v>
      </c>
      <c r="W1125" s="160" t="s">
        <v>1044</v>
      </c>
      <c r="X1125" s="160" t="s">
        <v>1044</v>
      </c>
      <c r="Z1125" s="75"/>
      <c r="AA1125" s="333" t="s">
        <v>2037</v>
      </c>
      <c r="AB1125" s="333" t="s">
        <v>2038</v>
      </c>
      <c r="AC1125" s="333" t="s">
        <v>2039</v>
      </c>
      <c r="AD1125" s="333" t="s">
        <v>2040</v>
      </c>
      <c r="AE1125" s="333" t="s">
        <v>2041</v>
      </c>
    </row>
    <row r="1126" spans="2:31" ht="23.1" customHeight="1" thickBot="1">
      <c r="B1126" s="43"/>
      <c r="C1126" s="418"/>
      <c r="D1126" s="424"/>
      <c r="E1126" s="365" t="s">
        <v>1992</v>
      </c>
      <c r="F1126" s="162" t="s">
        <v>1075</v>
      </c>
      <c r="G1126" s="424"/>
      <c r="H1126" s="461"/>
      <c r="J1126" s="419"/>
      <c r="K1126" s="163" t="s">
        <v>785</v>
      </c>
      <c r="L1126" s="427"/>
      <c r="M1126" s="213" t="s">
        <v>765</v>
      </c>
      <c r="N1126" s="421"/>
      <c r="O1126" s="427"/>
      <c r="R1126" s="43"/>
      <c r="S1126" s="419"/>
      <c r="T1126" s="83" t="s">
        <v>1072</v>
      </c>
      <c r="U1126" s="163" t="s">
        <v>1306</v>
      </c>
      <c r="V1126" s="85" t="s">
        <v>1302</v>
      </c>
      <c r="W1126" s="162" t="s">
        <v>1075</v>
      </c>
      <c r="X1126" s="162" t="s">
        <v>1060</v>
      </c>
      <c r="Z1126" s="419" t="s">
        <v>155</v>
      </c>
      <c r="AA1126" s="423" t="s">
        <v>2149</v>
      </c>
      <c r="AB1126" s="449" t="s">
        <v>2042</v>
      </c>
      <c r="AC1126" s="420" t="s">
        <v>990</v>
      </c>
      <c r="AD1126" s="423" t="s">
        <v>2149</v>
      </c>
      <c r="AE1126" s="450" t="s">
        <v>2043</v>
      </c>
    </row>
    <row r="1127" spans="2:31" ht="23.1" customHeight="1" thickBot="1">
      <c r="B1127" s="43"/>
      <c r="C1127" s="419"/>
      <c r="D1127" s="425"/>
      <c r="E1127" s="366"/>
      <c r="F1127" s="164" t="s">
        <v>1068</v>
      </c>
      <c r="G1127" s="425"/>
      <c r="H1127" s="461"/>
      <c r="J1127" s="419"/>
      <c r="K1127" s="165" t="s">
        <v>783</v>
      </c>
      <c r="L1127" s="427"/>
      <c r="M1127" s="214" t="s">
        <v>461</v>
      </c>
      <c r="N1127" s="421"/>
      <c r="O1127" s="427"/>
      <c r="R1127" s="43"/>
      <c r="S1127" s="419"/>
      <c r="T1127" s="88" t="s">
        <v>247</v>
      </c>
      <c r="U1127" s="165" t="s">
        <v>712</v>
      </c>
      <c r="V1127" s="85" t="s">
        <v>1050</v>
      </c>
      <c r="W1127" s="164" t="s">
        <v>1068</v>
      </c>
      <c r="X1127" s="164" t="s">
        <v>1052</v>
      </c>
      <c r="Z1127" s="419"/>
      <c r="AA1127" s="424"/>
      <c r="AB1127" s="449"/>
      <c r="AC1127" s="421"/>
      <c r="AD1127" s="424"/>
      <c r="AE1127" s="451"/>
    </row>
    <row r="1128" spans="2:31" ht="23.1" customHeight="1" thickBot="1">
      <c r="B1128" s="43"/>
      <c r="C1128" s="417" t="s">
        <v>165</v>
      </c>
      <c r="D1128" s="426" t="s">
        <v>2126</v>
      </c>
      <c r="E1128" s="364"/>
      <c r="F1128" s="160" t="s">
        <v>1044</v>
      </c>
      <c r="G1128" s="426" t="s">
        <v>2126</v>
      </c>
      <c r="H1128" s="461"/>
      <c r="J1128" s="428" t="s">
        <v>165</v>
      </c>
      <c r="K1128" s="181" t="s">
        <v>720</v>
      </c>
      <c r="L1128" s="77" t="s">
        <v>158</v>
      </c>
      <c r="M1128" s="215" t="s">
        <v>720</v>
      </c>
      <c r="N1128" s="421"/>
      <c r="O1128" s="427" t="s">
        <v>990</v>
      </c>
      <c r="R1128" s="43"/>
      <c r="S1128" s="428" t="s">
        <v>165</v>
      </c>
      <c r="T1128" s="78" t="s">
        <v>17</v>
      </c>
      <c r="U1128" s="161" t="s">
        <v>26</v>
      </c>
      <c r="V1128" s="77" t="s">
        <v>1298</v>
      </c>
      <c r="W1128" s="160" t="s">
        <v>1044</v>
      </c>
      <c r="X1128" s="160" t="s">
        <v>1044</v>
      </c>
      <c r="Z1128" s="419"/>
      <c r="AA1128" s="425"/>
      <c r="AB1128" s="449"/>
      <c r="AC1128" s="422"/>
      <c r="AD1128" s="425"/>
      <c r="AE1128" s="451"/>
    </row>
    <row r="1129" spans="2:31" ht="23.1" customHeight="1" thickBot="1">
      <c r="B1129" s="43"/>
      <c r="C1129" s="418"/>
      <c r="D1129" s="424"/>
      <c r="E1129" s="365" t="s">
        <v>1992</v>
      </c>
      <c r="F1129" s="162" t="s">
        <v>1071</v>
      </c>
      <c r="G1129" s="424"/>
      <c r="H1129" s="461"/>
      <c r="J1129" s="428"/>
      <c r="K1129" s="182" t="s">
        <v>779</v>
      </c>
      <c r="L1129" s="82" t="s">
        <v>739</v>
      </c>
      <c r="M1129" s="216" t="s">
        <v>756</v>
      </c>
      <c r="N1129" s="421"/>
      <c r="O1129" s="427"/>
      <c r="R1129" s="43"/>
      <c r="S1129" s="428"/>
      <c r="T1129" s="83" t="s">
        <v>1072</v>
      </c>
      <c r="U1129" s="163" t="s">
        <v>1066</v>
      </c>
      <c r="V1129" s="85" t="s">
        <v>1302</v>
      </c>
      <c r="W1129" s="162" t="s">
        <v>1071</v>
      </c>
      <c r="X1129" s="162" t="s">
        <v>1059</v>
      </c>
      <c r="Z1129" s="428" t="s">
        <v>165</v>
      </c>
      <c r="AA1129" s="426" t="s">
        <v>2153</v>
      </c>
      <c r="AB1129" s="449" t="s">
        <v>2042</v>
      </c>
      <c r="AC1129" s="420" t="s">
        <v>990</v>
      </c>
      <c r="AD1129" s="426" t="s">
        <v>2153</v>
      </c>
      <c r="AE1129" s="451"/>
    </row>
    <row r="1130" spans="2:31" ht="23.1" customHeight="1" thickBot="1">
      <c r="B1130" s="43"/>
      <c r="C1130" s="419"/>
      <c r="D1130" s="425"/>
      <c r="E1130" s="366"/>
      <c r="F1130" s="164" t="s">
        <v>1068</v>
      </c>
      <c r="G1130" s="425"/>
      <c r="H1130" s="461"/>
      <c r="J1130" s="428"/>
      <c r="K1130" s="165" t="s">
        <v>783</v>
      </c>
      <c r="L1130" s="87" t="s">
        <v>461</v>
      </c>
      <c r="M1130" s="217" t="s">
        <v>783</v>
      </c>
      <c r="N1130" s="421"/>
      <c r="O1130" s="427"/>
      <c r="R1130" s="43"/>
      <c r="S1130" s="428"/>
      <c r="T1130" s="88" t="s">
        <v>247</v>
      </c>
      <c r="U1130" s="165" t="s">
        <v>712</v>
      </c>
      <c r="V1130" s="85" t="s">
        <v>1050</v>
      </c>
      <c r="W1130" s="164" t="s">
        <v>1068</v>
      </c>
      <c r="X1130" s="164" t="s">
        <v>1052</v>
      </c>
      <c r="Z1130" s="428"/>
      <c r="AA1130" s="424"/>
      <c r="AB1130" s="449"/>
      <c r="AC1130" s="421"/>
      <c r="AD1130" s="424"/>
      <c r="AE1130" s="451"/>
    </row>
    <row r="1131" spans="2:31" ht="23.1" customHeight="1" thickBot="1">
      <c r="B1131" s="43"/>
      <c r="C1131" s="417" t="s">
        <v>168</v>
      </c>
      <c r="D1131" s="383"/>
      <c r="E1131" s="364"/>
      <c r="F1131" s="160" t="s">
        <v>1044</v>
      </c>
      <c r="G1131" s="383"/>
      <c r="H1131" s="461"/>
      <c r="J1131" s="428" t="s">
        <v>168</v>
      </c>
      <c r="K1131" s="181" t="s">
        <v>720</v>
      </c>
      <c r="L1131" s="77" t="s">
        <v>158</v>
      </c>
      <c r="M1131" s="163" t="s">
        <v>720</v>
      </c>
      <c r="N1131" s="421"/>
      <c r="O1131" s="427" t="s">
        <v>990</v>
      </c>
      <c r="R1131" s="43"/>
      <c r="S1131" s="428" t="s">
        <v>168</v>
      </c>
      <c r="T1131" s="161" t="s">
        <v>26</v>
      </c>
      <c r="U1131" s="77" t="s">
        <v>28</v>
      </c>
      <c r="V1131" s="77" t="s">
        <v>1296</v>
      </c>
      <c r="W1131" s="160" t="s">
        <v>1044</v>
      </c>
      <c r="X1131" s="77" t="s">
        <v>28</v>
      </c>
      <c r="Z1131" s="428"/>
      <c r="AA1131" s="425"/>
      <c r="AB1131" s="449"/>
      <c r="AC1131" s="422"/>
      <c r="AD1131" s="425"/>
      <c r="AE1131" s="451"/>
    </row>
    <row r="1132" spans="2:31" ht="23.1" customHeight="1" thickBot="1">
      <c r="B1132" s="43"/>
      <c r="C1132" s="418"/>
      <c r="D1132" s="385" t="s">
        <v>975</v>
      </c>
      <c r="E1132" s="365" t="s">
        <v>1992</v>
      </c>
      <c r="F1132" s="162" t="s">
        <v>1069</v>
      </c>
      <c r="G1132" s="385" t="s">
        <v>2119</v>
      </c>
      <c r="H1132" s="461"/>
      <c r="J1132" s="428"/>
      <c r="K1132" s="182" t="s">
        <v>900</v>
      </c>
      <c r="L1132" s="82" t="s">
        <v>740</v>
      </c>
      <c r="M1132" s="163" t="s">
        <v>756</v>
      </c>
      <c r="N1132" s="421"/>
      <c r="O1132" s="427"/>
      <c r="R1132" s="43"/>
      <c r="S1132" s="428"/>
      <c r="T1132" s="163" t="s">
        <v>1070</v>
      </c>
      <c r="U1132" s="82" t="s">
        <v>1305</v>
      </c>
      <c r="V1132" s="85" t="s">
        <v>1302</v>
      </c>
      <c r="W1132" s="162" t="s">
        <v>1069</v>
      </c>
      <c r="X1132" s="82" t="s">
        <v>1056</v>
      </c>
      <c r="Z1132" s="428" t="s">
        <v>168</v>
      </c>
      <c r="AA1132" s="383"/>
      <c r="AB1132" s="449" t="s">
        <v>2042</v>
      </c>
      <c r="AC1132" s="161" t="s">
        <v>720</v>
      </c>
      <c r="AD1132" s="383"/>
      <c r="AE1132" s="451"/>
    </row>
    <row r="1133" spans="2:31" ht="23.1" customHeight="1" thickBot="1">
      <c r="B1133" s="43"/>
      <c r="C1133" s="419"/>
      <c r="D1133" s="384" t="s">
        <v>388</v>
      </c>
      <c r="E1133" s="366"/>
      <c r="F1133" s="164" t="s">
        <v>1068</v>
      </c>
      <c r="G1133" s="384" t="s">
        <v>388</v>
      </c>
      <c r="H1133" s="461"/>
      <c r="J1133" s="428"/>
      <c r="K1133" s="165" t="s">
        <v>712</v>
      </c>
      <c r="L1133" s="87" t="s">
        <v>461</v>
      </c>
      <c r="M1133" s="165" t="s">
        <v>783</v>
      </c>
      <c r="N1133" s="421"/>
      <c r="O1133" s="427"/>
      <c r="R1133" s="43"/>
      <c r="S1133" s="428"/>
      <c r="T1133" s="165" t="s">
        <v>712</v>
      </c>
      <c r="U1133" s="87" t="s">
        <v>1047</v>
      </c>
      <c r="V1133" s="85" t="s">
        <v>1050</v>
      </c>
      <c r="W1133" s="164" t="s">
        <v>1082</v>
      </c>
      <c r="X1133" s="87" t="s">
        <v>434</v>
      </c>
      <c r="Z1133" s="428"/>
      <c r="AA1133" s="385" t="s">
        <v>975</v>
      </c>
      <c r="AB1133" s="449"/>
      <c r="AC1133" s="163" t="s">
        <v>2046</v>
      </c>
      <c r="AD1133" s="385" t="s">
        <v>976</v>
      </c>
      <c r="AE1133" s="451"/>
    </row>
    <row r="1134" spans="2:31" ht="23.1" customHeight="1" thickBot="1">
      <c r="B1134" s="43"/>
      <c r="C1134" s="417" t="s">
        <v>180</v>
      </c>
      <c r="D1134" s="383"/>
      <c r="E1134" s="364"/>
      <c r="F1134" s="77" t="s">
        <v>28</v>
      </c>
      <c r="G1134" s="383"/>
      <c r="H1134" s="461"/>
      <c r="J1134" s="428" t="s">
        <v>180</v>
      </c>
      <c r="K1134" s="163" t="s">
        <v>720</v>
      </c>
      <c r="L1134" s="77" t="s">
        <v>158</v>
      </c>
      <c r="M1134" s="161" t="s">
        <v>720</v>
      </c>
      <c r="N1134" s="421"/>
      <c r="O1134" s="427" t="s">
        <v>990</v>
      </c>
      <c r="R1134" s="43"/>
      <c r="S1134" s="428" t="s">
        <v>180</v>
      </c>
      <c r="T1134" s="163" t="s">
        <v>26</v>
      </c>
      <c r="U1134" s="77" t="s">
        <v>28</v>
      </c>
      <c r="V1134" s="77" t="s">
        <v>1296</v>
      </c>
      <c r="W1134" s="77" t="s">
        <v>28</v>
      </c>
      <c r="X1134" s="77" t="s">
        <v>28</v>
      </c>
      <c r="Z1134" s="428"/>
      <c r="AA1134" s="384" t="s">
        <v>388</v>
      </c>
      <c r="AB1134" s="449"/>
      <c r="AC1134" s="165" t="s">
        <v>1989</v>
      </c>
      <c r="AD1134" s="384"/>
      <c r="AE1134" s="451"/>
    </row>
    <row r="1135" spans="2:31" ht="23.1" customHeight="1" thickBot="1">
      <c r="B1135" s="43"/>
      <c r="C1135" s="418"/>
      <c r="D1135" s="386" t="s">
        <v>2122</v>
      </c>
      <c r="E1135" s="365" t="s">
        <v>1992</v>
      </c>
      <c r="F1135" s="82" t="s">
        <v>1995</v>
      </c>
      <c r="G1135" s="386" t="s">
        <v>2122</v>
      </c>
      <c r="H1135" s="461"/>
      <c r="J1135" s="428"/>
      <c r="K1135" s="163" t="s">
        <v>750</v>
      </c>
      <c r="L1135" s="82" t="s">
        <v>733</v>
      </c>
      <c r="M1135" s="163" t="s">
        <v>768</v>
      </c>
      <c r="N1135" s="421"/>
      <c r="O1135" s="427"/>
      <c r="R1135" s="43"/>
      <c r="S1135" s="428"/>
      <c r="T1135" s="163" t="s">
        <v>1304</v>
      </c>
      <c r="U1135" s="82" t="s">
        <v>1303</v>
      </c>
      <c r="V1135" s="85" t="s">
        <v>1302</v>
      </c>
      <c r="W1135" s="82" t="s">
        <v>1301</v>
      </c>
      <c r="X1135" s="82" t="s">
        <v>1056</v>
      </c>
      <c r="Z1135" s="428" t="s">
        <v>180</v>
      </c>
      <c r="AA1135" s="383"/>
      <c r="AB1135" s="449" t="s">
        <v>2042</v>
      </c>
      <c r="AC1135" s="163" t="s">
        <v>720</v>
      </c>
      <c r="AD1135" s="383"/>
      <c r="AE1135" s="451"/>
    </row>
    <row r="1136" spans="2:31" ht="23.1" customHeight="1" thickBot="1">
      <c r="B1136" s="43"/>
      <c r="C1136" s="419"/>
      <c r="D1136" s="387"/>
      <c r="E1136" s="366"/>
      <c r="F1136" s="87" t="s">
        <v>1047</v>
      </c>
      <c r="G1136" s="387"/>
      <c r="H1136" s="462"/>
      <c r="J1136" s="428"/>
      <c r="K1136" s="165" t="s">
        <v>783</v>
      </c>
      <c r="L1136" s="87" t="s">
        <v>461</v>
      </c>
      <c r="M1136" s="165" t="s">
        <v>783</v>
      </c>
      <c r="N1136" s="422"/>
      <c r="O1136" s="427"/>
      <c r="R1136" s="43"/>
      <c r="S1136" s="428"/>
      <c r="T1136" s="165" t="s">
        <v>712</v>
      </c>
      <c r="U1136" s="87" t="s">
        <v>1047</v>
      </c>
      <c r="V1136" s="85" t="s">
        <v>1050</v>
      </c>
      <c r="W1136" s="87" t="s">
        <v>1047</v>
      </c>
      <c r="X1136" s="87" t="s">
        <v>434</v>
      </c>
      <c r="Z1136" s="428"/>
      <c r="AA1136" s="386" t="s">
        <v>2123</v>
      </c>
      <c r="AB1136" s="449"/>
      <c r="AC1136" s="163" t="s">
        <v>2047</v>
      </c>
      <c r="AD1136" s="386" t="s">
        <v>2123</v>
      </c>
      <c r="AE1136" s="451"/>
    </row>
    <row r="1137" spans="2:31" s="44" customFormat="1" ht="23.1" customHeight="1" thickBot="1">
      <c r="B1137" s="43"/>
      <c r="C1137" s="224" t="s">
        <v>185</v>
      </c>
      <c r="D1137" s="66" t="s">
        <v>186</v>
      </c>
      <c r="E1137" s="66" t="s">
        <v>186</v>
      </c>
      <c r="F1137" s="225" t="s">
        <v>186</v>
      </c>
      <c r="G1137" s="225" t="s">
        <v>186</v>
      </c>
      <c r="H1137" s="225" t="s">
        <v>186</v>
      </c>
      <c r="I1137" s="74"/>
      <c r="J1137" s="224" t="s">
        <v>185</v>
      </c>
      <c r="K1137" s="221" t="s">
        <v>187</v>
      </c>
      <c r="L1137" s="224" t="s">
        <v>187</v>
      </c>
      <c r="M1137" s="224" t="s">
        <v>187</v>
      </c>
      <c r="N1137" s="221" t="s">
        <v>187</v>
      </c>
      <c r="O1137" s="221" t="s">
        <v>187</v>
      </c>
      <c r="R1137" s="43"/>
      <c r="S1137" s="224" t="s">
        <v>185</v>
      </c>
      <c r="T1137" s="66" t="s">
        <v>186</v>
      </c>
      <c r="U1137" s="66" t="s">
        <v>186</v>
      </c>
      <c r="V1137" s="221" t="s">
        <v>186</v>
      </c>
      <c r="W1137" s="225" t="s">
        <v>186</v>
      </c>
      <c r="X1137" s="225" t="s">
        <v>186</v>
      </c>
      <c r="Y1137" s="74"/>
      <c r="Z1137" s="428"/>
      <c r="AA1137" s="387"/>
      <c r="AB1137" s="449"/>
      <c r="AC1137" s="165" t="s">
        <v>712</v>
      </c>
      <c r="AD1137" s="387"/>
      <c r="AE1137" s="452"/>
    </row>
    <row r="1138" spans="2:31" ht="23.1" customHeight="1" thickBot="1">
      <c r="B1138" s="43"/>
      <c r="C1138" s="417" t="s">
        <v>188</v>
      </c>
      <c r="D1138" s="77" t="s">
        <v>28</v>
      </c>
      <c r="E1138" s="364"/>
      <c r="F1138" s="163" t="s">
        <v>26</v>
      </c>
      <c r="G1138" s="160" t="s">
        <v>1044</v>
      </c>
      <c r="H1138" s="161" t="s">
        <v>26</v>
      </c>
      <c r="J1138" s="428" t="s">
        <v>188</v>
      </c>
      <c r="K1138" s="79" t="s">
        <v>156</v>
      </c>
      <c r="L1138" s="166" t="s">
        <v>763</v>
      </c>
      <c r="M1138" s="160" t="s">
        <v>735</v>
      </c>
      <c r="N1138" s="420" t="s">
        <v>894</v>
      </c>
      <c r="O1138" s="427" t="s">
        <v>990</v>
      </c>
      <c r="R1138" s="43"/>
      <c r="S1138" s="428" t="s">
        <v>188</v>
      </c>
      <c r="T1138" s="80" t="s">
        <v>1300</v>
      </c>
      <c r="U1138" s="77" t="s">
        <v>1298</v>
      </c>
      <c r="V1138" s="420" t="s">
        <v>892</v>
      </c>
      <c r="W1138" s="79" t="s">
        <v>169</v>
      </c>
      <c r="X1138" s="161" t="s">
        <v>26</v>
      </c>
      <c r="Z1138" s="224" t="s">
        <v>185</v>
      </c>
      <c r="AA1138" s="221" t="s">
        <v>187</v>
      </c>
      <c r="AB1138" s="221" t="s">
        <v>187</v>
      </c>
      <c r="AC1138" s="224" t="s">
        <v>187</v>
      </c>
      <c r="AD1138" s="221" t="s">
        <v>187</v>
      </c>
      <c r="AE1138" s="221" t="s">
        <v>187</v>
      </c>
    </row>
    <row r="1139" spans="2:31" ht="23.1" customHeight="1" thickBot="1">
      <c r="B1139" s="43"/>
      <c r="C1139" s="418"/>
      <c r="D1139" s="82" t="s">
        <v>1995</v>
      </c>
      <c r="E1139" s="365" t="s">
        <v>1992</v>
      </c>
      <c r="F1139" s="163" t="s">
        <v>1993</v>
      </c>
      <c r="G1139" s="162" t="s">
        <v>1060</v>
      </c>
      <c r="H1139" s="163" t="s">
        <v>1045</v>
      </c>
      <c r="J1139" s="428"/>
      <c r="K1139" s="84" t="s">
        <v>837</v>
      </c>
      <c r="L1139" s="85" t="s">
        <v>766</v>
      </c>
      <c r="M1139" s="162" t="s">
        <v>761</v>
      </c>
      <c r="N1139" s="421"/>
      <c r="O1139" s="427"/>
      <c r="R1139" s="43"/>
      <c r="S1139" s="428"/>
      <c r="T1139" s="108" t="s">
        <v>1065</v>
      </c>
      <c r="U1139" s="85" t="s">
        <v>1294</v>
      </c>
      <c r="V1139" s="421"/>
      <c r="W1139" s="84" t="s">
        <v>1299</v>
      </c>
      <c r="X1139" s="163" t="s">
        <v>1297</v>
      </c>
      <c r="Z1139" s="428" t="s">
        <v>188</v>
      </c>
      <c r="AA1139" s="77" t="s">
        <v>158</v>
      </c>
      <c r="AB1139" s="449" t="s">
        <v>2042</v>
      </c>
      <c r="AC1139" s="77" t="s">
        <v>104</v>
      </c>
      <c r="AD1139" s="161" t="s">
        <v>720</v>
      </c>
      <c r="AE1139" s="77" t="s">
        <v>2088</v>
      </c>
    </row>
    <row r="1140" spans="2:31" ht="23.1" customHeight="1" thickBot="1">
      <c r="B1140" s="43"/>
      <c r="C1140" s="419"/>
      <c r="D1140" s="87" t="s">
        <v>1047</v>
      </c>
      <c r="E1140" s="366"/>
      <c r="F1140" s="165" t="s">
        <v>1064</v>
      </c>
      <c r="G1140" s="164" t="s">
        <v>1052</v>
      </c>
      <c r="H1140" s="165" t="s">
        <v>1996</v>
      </c>
      <c r="J1140" s="428"/>
      <c r="K1140" s="89" t="s">
        <v>198</v>
      </c>
      <c r="L1140" s="90" t="s">
        <v>767</v>
      </c>
      <c r="M1140" s="162" t="s">
        <v>737</v>
      </c>
      <c r="N1140" s="421"/>
      <c r="O1140" s="427"/>
      <c r="R1140" s="43"/>
      <c r="S1140" s="428"/>
      <c r="T1140" s="109" t="s">
        <v>1293</v>
      </c>
      <c r="U1140" s="85" t="s">
        <v>1292</v>
      </c>
      <c r="V1140" s="422"/>
      <c r="W1140" s="89" t="s">
        <v>178</v>
      </c>
      <c r="X1140" s="165" t="s">
        <v>712</v>
      </c>
      <c r="Z1140" s="428"/>
      <c r="AA1140" s="82" t="s">
        <v>760</v>
      </c>
      <c r="AB1140" s="449"/>
      <c r="AC1140" s="82" t="s">
        <v>2044</v>
      </c>
      <c r="AD1140" s="163" t="s">
        <v>2048</v>
      </c>
      <c r="AE1140" s="378" t="s">
        <v>2089</v>
      </c>
    </row>
    <row r="1141" spans="2:31" ht="23.1" customHeight="1" thickBot="1">
      <c r="B1141" s="43"/>
      <c r="C1141" s="417" t="s">
        <v>200</v>
      </c>
      <c r="D1141" s="77" t="s">
        <v>28</v>
      </c>
      <c r="E1141" s="364"/>
      <c r="F1141" s="77" t="s">
        <v>28</v>
      </c>
      <c r="G1141" s="160" t="s">
        <v>1044</v>
      </c>
      <c r="H1141" s="161" t="s">
        <v>26</v>
      </c>
      <c r="J1141" s="428" t="s">
        <v>200</v>
      </c>
      <c r="K1141" s="79" t="s">
        <v>156</v>
      </c>
      <c r="L1141" s="166" t="s">
        <v>763</v>
      </c>
      <c r="M1141" s="160" t="s">
        <v>735</v>
      </c>
      <c r="N1141" s="421"/>
      <c r="O1141" s="427" t="s">
        <v>990</v>
      </c>
      <c r="R1141" s="43"/>
      <c r="S1141" s="428" t="s">
        <v>200</v>
      </c>
      <c r="T1141" s="80" t="s">
        <v>1074</v>
      </c>
      <c r="U1141" s="77" t="s">
        <v>1298</v>
      </c>
      <c r="V1141" s="420" t="s">
        <v>892</v>
      </c>
      <c r="W1141" s="124" t="s">
        <v>23</v>
      </c>
      <c r="X1141" s="163" t="s">
        <v>26</v>
      </c>
      <c r="Z1141" s="428"/>
      <c r="AA1141" s="87" t="s">
        <v>461</v>
      </c>
      <c r="AB1141" s="449"/>
      <c r="AC1141" s="87" t="s">
        <v>461</v>
      </c>
      <c r="AD1141" s="165" t="s">
        <v>1064</v>
      </c>
      <c r="AE1141" s="378" t="s">
        <v>876</v>
      </c>
    </row>
    <row r="1142" spans="2:31" ht="23.1" customHeight="1" thickBot="1">
      <c r="B1142" s="43"/>
      <c r="C1142" s="418"/>
      <c r="D1142" s="82" t="s">
        <v>1995</v>
      </c>
      <c r="E1142" s="365" t="s">
        <v>1992</v>
      </c>
      <c r="F1142" s="82" t="s">
        <v>1056</v>
      </c>
      <c r="G1142" s="162" t="s">
        <v>1059</v>
      </c>
      <c r="H1142" s="163" t="s">
        <v>1997</v>
      </c>
      <c r="J1142" s="428"/>
      <c r="K1142" s="84" t="s">
        <v>837</v>
      </c>
      <c r="L1142" s="85" t="s">
        <v>766</v>
      </c>
      <c r="M1142" s="162" t="s">
        <v>762</v>
      </c>
      <c r="N1142" s="421"/>
      <c r="O1142" s="427"/>
      <c r="R1142" s="43"/>
      <c r="S1142" s="428"/>
      <c r="T1142" s="108" t="s">
        <v>1065</v>
      </c>
      <c r="U1142" s="85" t="s">
        <v>1294</v>
      </c>
      <c r="V1142" s="421"/>
      <c r="W1142" s="125" t="s">
        <v>1062</v>
      </c>
      <c r="X1142" s="163" t="s">
        <v>1297</v>
      </c>
      <c r="Z1142" s="428" t="s">
        <v>200</v>
      </c>
      <c r="AA1142" s="77" t="s">
        <v>158</v>
      </c>
      <c r="AB1142" s="449" t="s">
        <v>2042</v>
      </c>
      <c r="AC1142" s="77" t="s">
        <v>104</v>
      </c>
      <c r="AD1142" s="163" t="s">
        <v>720</v>
      </c>
      <c r="AE1142" s="77" t="s">
        <v>2090</v>
      </c>
    </row>
    <row r="1143" spans="2:31" ht="23.1" customHeight="1" thickBot="1">
      <c r="B1143" s="43"/>
      <c r="C1143" s="419"/>
      <c r="D1143" s="87" t="s">
        <v>1047</v>
      </c>
      <c r="E1143" s="366"/>
      <c r="F1143" s="87" t="s">
        <v>434</v>
      </c>
      <c r="G1143" s="164" t="s">
        <v>1052</v>
      </c>
      <c r="H1143" s="165" t="s">
        <v>1989</v>
      </c>
      <c r="J1143" s="428"/>
      <c r="K1143" s="84" t="s">
        <v>198</v>
      </c>
      <c r="L1143" s="90" t="s">
        <v>767</v>
      </c>
      <c r="M1143" s="164" t="s">
        <v>875</v>
      </c>
      <c r="N1143" s="421"/>
      <c r="O1143" s="427"/>
      <c r="R1143" s="43"/>
      <c r="S1143" s="428"/>
      <c r="T1143" s="109" t="s">
        <v>1293</v>
      </c>
      <c r="U1143" s="85" t="s">
        <v>1292</v>
      </c>
      <c r="V1143" s="422"/>
      <c r="W1143" s="126" t="s">
        <v>153</v>
      </c>
      <c r="X1143" s="165" t="s">
        <v>712</v>
      </c>
      <c r="Z1143" s="428"/>
      <c r="AA1143" s="82" t="s">
        <v>760</v>
      </c>
      <c r="AB1143" s="449"/>
      <c r="AC1143" s="82" t="s">
        <v>2044</v>
      </c>
      <c r="AD1143" s="163" t="s">
        <v>2048</v>
      </c>
      <c r="AE1143" s="378" t="s">
        <v>2089</v>
      </c>
    </row>
    <row r="1144" spans="2:31" ht="23.1" customHeight="1" thickBot="1">
      <c r="B1144" s="43"/>
      <c r="C1144" s="417" t="s">
        <v>201</v>
      </c>
      <c r="D1144" s="161" t="s">
        <v>26</v>
      </c>
      <c r="E1144" s="364"/>
      <c r="F1144" s="77" t="s">
        <v>28</v>
      </c>
      <c r="G1144" s="77" t="s">
        <v>28</v>
      </c>
      <c r="H1144" s="420" t="s">
        <v>892</v>
      </c>
      <c r="J1144" s="441" t="s">
        <v>201</v>
      </c>
      <c r="K1144" s="160" t="s">
        <v>735</v>
      </c>
      <c r="L1144" s="211" t="s">
        <v>770</v>
      </c>
      <c r="M1144" s="427" t="s">
        <v>990</v>
      </c>
      <c r="N1144" s="421"/>
      <c r="O1144" s="427" t="s">
        <v>990</v>
      </c>
      <c r="R1144" s="43"/>
      <c r="S1144" s="428" t="s">
        <v>201</v>
      </c>
      <c r="T1144" s="80" t="s">
        <v>1067</v>
      </c>
      <c r="U1144" s="77" t="s">
        <v>1296</v>
      </c>
      <c r="V1144" s="420" t="s">
        <v>892</v>
      </c>
      <c r="W1144" s="124" t="s">
        <v>23</v>
      </c>
      <c r="X1144" s="77" t="s">
        <v>28</v>
      </c>
      <c r="Z1144" s="428"/>
      <c r="AA1144" s="87" t="s">
        <v>461</v>
      </c>
      <c r="AB1144" s="449"/>
      <c r="AC1144" s="87" t="s">
        <v>461</v>
      </c>
      <c r="AD1144" s="165" t="s">
        <v>1064</v>
      </c>
      <c r="AE1144" s="378" t="s">
        <v>876</v>
      </c>
    </row>
    <row r="1145" spans="2:31" ht="23.1" customHeight="1" thickBot="1">
      <c r="B1145" s="43"/>
      <c r="C1145" s="418"/>
      <c r="D1145" s="163" t="s">
        <v>1994</v>
      </c>
      <c r="E1145" s="365" t="s">
        <v>1992</v>
      </c>
      <c r="F1145" s="82" t="s">
        <v>1056</v>
      </c>
      <c r="G1145" s="82" t="s">
        <v>1049</v>
      </c>
      <c r="H1145" s="421"/>
      <c r="J1145" s="441"/>
      <c r="K1145" s="162" t="s">
        <v>759</v>
      </c>
      <c r="L1145" s="186" t="s">
        <v>766</v>
      </c>
      <c r="M1145" s="427"/>
      <c r="N1145" s="421"/>
      <c r="O1145" s="427"/>
      <c r="R1145" s="43"/>
      <c r="S1145" s="428"/>
      <c r="T1145" s="108" t="s">
        <v>1065</v>
      </c>
      <c r="U1145" s="85" t="s">
        <v>1294</v>
      </c>
      <c r="V1145" s="421"/>
      <c r="W1145" s="125" t="s">
        <v>1062</v>
      </c>
      <c r="X1145" s="82" t="s">
        <v>1049</v>
      </c>
      <c r="Z1145" s="428" t="s">
        <v>201</v>
      </c>
      <c r="AA1145" s="160" t="s">
        <v>713</v>
      </c>
      <c r="AB1145" s="449" t="s">
        <v>2042</v>
      </c>
      <c r="AC1145" s="77" t="s">
        <v>104</v>
      </c>
      <c r="AD1145" s="427" t="s">
        <v>990</v>
      </c>
      <c r="AE1145" s="77" t="s">
        <v>2091</v>
      </c>
    </row>
    <row r="1146" spans="2:31" ht="23.1" customHeight="1" thickBot="1">
      <c r="B1146" s="43"/>
      <c r="C1146" s="419"/>
      <c r="D1146" s="165" t="s">
        <v>1064</v>
      </c>
      <c r="E1146" s="366"/>
      <c r="F1146" s="87" t="s">
        <v>434</v>
      </c>
      <c r="G1146" s="87" t="s">
        <v>1047</v>
      </c>
      <c r="H1146" s="422"/>
      <c r="J1146" s="441"/>
      <c r="K1146" s="164" t="s">
        <v>875</v>
      </c>
      <c r="L1146" s="187" t="s">
        <v>767</v>
      </c>
      <c r="M1146" s="427"/>
      <c r="N1146" s="421"/>
      <c r="O1146" s="427"/>
      <c r="R1146" s="43"/>
      <c r="S1146" s="428"/>
      <c r="T1146" s="109" t="s">
        <v>1293</v>
      </c>
      <c r="U1146" s="85" t="s">
        <v>1292</v>
      </c>
      <c r="V1146" s="422"/>
      <c r="W1146" s="126" t="s">
        <v>153</v>
      </c>
      <c r="X1146" s="87" t="s">
        <v>1047</v>
      </c>
      <c r="Z1146" s="428"/>
      <c r="AA1146" s="162" t="s">
        <v>2045</v>
      </c>
      <c r="AB1146" s="449"/>
      <c r="AC1146" s="82" t="s">
        <v>2044</v>
      </c>
      <c r="AD1146" s="427"/>
      <c r="AE1146" s="378" t="s">
        <v>2089</v>
      </c>
    </row>
    <row r="1147" spans="2:31" ht="23.1" customHeight="1" thickBot="1">
      <c r="B1147" s="43"/>
      <c r="C1147" s="417" t="s">
        <v>206</v>
      </c>
      <c r="D1147" s="163" t="s">
        <v>26</v>
      </c>
      <c r="E1147" s="364"/>
      <c r="F1147" s="427" t="s">
        <v>892</v>
      </c>
      <c r="G1147" s="77" t="s">
        <v>28</v>
      </c>
      <c r="H1147" s="420" t="s">
        <v>892</v>
      </c>
      <c r="J1147" s="441" t="s">
        <v>206</v>
      </c>
      <c r="K1147" s="160" t="s">
        <v>735</v>
      </c>
      <c r="L1147" s="211" t="s">
        <v>769</v>
      </c>
      <c r="M1147" s="427" t="s">
        <v>990</v>
      </c>
      <c r="N1147" s="421"/>
      <c r="O1147" s="427" t="s">
        <v>990</v>
      </c>
      <c r="R1147" s="43"/>
      <c r="S1147" s="428" t="s">
        <v>206</v>
      </c>
      <c r="T1147" s="80" t="s">
        <v>1067</v>
      </c>
      <c r="U1147" s="77" t="s">
        <v>1296</v>
      </c>
      <c r="V1147" s="420" t="s">
        <v>892</v>
      </c>
      <c r="W1147" s="124" t="s">
        <v>23</v>
      </c>
      <c r="X1147" s="77" t="s">
        <v>28</v>
      </c>
      <c r="Z1147" s="428"/>
      <c r="AA1147" s="164" t="s">
        <v>875</v>
      </c>
      <c r="AB1147" s="449"/>
      <c r="AC1147" s="87" t="s">
        <v>461</v>
      </c>
      <c r="AD1147" s="427"/>
      <c r="AE1147" s="378" t="s">
        <v>876</v>
      </c>
    </row>
    <row r="1148" spans="2:31" ht="23.1" customHeight="1" thickBot="1">
      <c r="B1148" s="43"/>
      <c r="C1148" s="418"/>
      <c r="D1148" s="163" t="s">
        <v>1994</v>
      </c>
      <c r="E1148" s="365" t="s">
        <v>1992</v>
      </c>
      <c r="F1148" s="427"/>
      <c r="G1148" s="82" t="s">
        <v>1049</v>
      </c>
      <c r="H1148" s="421"/>
      <c r="J1148" s="441"/>
      <c r="K1148" s="162" t="s">
        <v>759</v>
      </c>
      <c r="L1148" s="186" t="s">
        <v>766</v>
      </c>
      <c r="M1148" s="427"/>
      <c r="N1148" s="421"/>
      <c r="O1148" s="427"/>
      <c r="R1148" s="43"/>
      <c r="S1148" s="428"/>
      <c r="T1148" s="108" t="s">
        <v>1065</v>
      </c>
      <c r="U1148" s="85" t="s">
        <v>1294</v>
      </c>
      <c r="V1148" s="421"/>
      <c r="W1148" s="125" t="s">
        <v>1062</v>
      </c>
      <c r="X1148" s="82" t="s">
        <v>1049</v>
      </c>
      <c r="Z1148" s="428" t="s">
        <v>206</v>
      </c>
      <c r="AA1148" s="160" t="s">
        <v>735</v>
      </c>
      <c r="AB1148" s="449" t="s">
        <v>2042</v>
      </c>
      <c r="AC1148" s="223"/>
      <c r="AD1148" s="427" t="s">
        <v>990</v>
      </c>
      <c r="AE1148" s="77" t="s">
        <v>2091</v>
      </c>
    </row>
    <row r="1149" spans="2:31" ht="23.1" customHeight="1" thickBot="1">
      <c r="B1149" s="43"/>
      <c r="C1149" s="419"/>
      <c r="D1149" s="165" t="s">
        <v>1064</v>
      </c>
      <c r="E1149" s="366"/>
      <c r="F1149" s="427"/>
      <c r="G1149" s="87" t="s">
        <v>1047</v>
      </c>
      <c r="H1149" s="422"/>
      <c r="J1149" s="441"/>
      <c r="K1149" s="164" t="s">
        <v>875</v>
      </c>
      <c r="L1149" s="187" t="s">
        <v>767</v>
      </c>
      <c r="M1149" s="427"/>
      <c r="N1149" s="422"/>
      <c r="O1149" s="427"/>
      <c r="R1149" s="43"/>
      <c r="S1149" s="428"/>
      <c r="T1149" s="109" t="s">
        <v>1293</v>
      </c>
      <c r="U1149" s="90" t="s">
        <v>1292</v>
      </c>
      <c r="V1149" s="422"/>
      <c r="W1149" s="126" t="s">
        <v>153</v>
      </c>
      <c r="X1149" s="87" t="s">
        <v>1047</v>
      </c>
      <c r="Z1149" s="428"/>
      <c r="AA1149" s="162" t="s">
        <v>761</v>
      </c>
      <c r="AB1149" s="449"/>
      <c r="AC1149" s="225" t="s">
        <v>1976</v>
      </c>
      <c r="AD1149" s="427"/>
      <c r="AE1149" s="378" t="s">
        <v>2089</v>
      </c>
    </row>
    <row r="1150" spans="2:31" ht="23.1" customHeight="1" thickBot="1">
      <c r="B1150" s="43"/>
      <c r="C1150" s="232"/>
      <c r="D1150" s="104"/>
      <c r="E1150" s="104"/>
      <c r="F1150" s="104"/>
      <c r="G1150" s="104"/>
      <c r="H1150" s="104"/>
      <c r="J1150" s="232"/>
      <c r="K1150" s="104"/>
      <c r="L1150" s="104"/>
      <c r="M1150" s="104"/>
      <c r="N1150" s="104"/>
      <c r="O1150" s="104"/>
      <c r="R1150" s="43"/>
      <c r="S1150" s="103"/>
      <c r="T1150" s="104"/>
      <c r="U1150" s="104"/>
      <c r="V1150" s="104"/>
      <c r="W1150" s="104"/>
      <c r="X1150" s="104"/>
      <c r="Z1150" s="428"/>
      <c r="AA1150" s="162" t="s">
        <v>2005</v>
      </c>
      <c r="AB1150" s="449"/>
      <c r="AC1150" s="307"/>
      <c r="AD1150" s="427"/>
      <c r="AE1150" s="378" t="s">
        <v>876</v>
      </c>
    </row>
    <row r="1151" spans="2:31" ht="23.1" customHeight="1" thickBot="1">
      <c r="B1151" s="42">
        <v>38</v>
      </c>
      <c r="C1151" s="232"/>
      <c r="D1151" s="104"/>
      <c r="E1151" s="104"/>
      <c r="F1151" s="104"/>
      <c r="G1151" s="104"/>
      <c r="H1151" s="104"/>
      <c r="J1151" s="232"/>
      <c r="K1151" s="104"/>
      <c r="L1151" s="104"/>
      <c r="M1151" s="104"/>
      <c r="N1151" s="104"/>
      <c r="O1151" s="104"/>
      <c r="R1151" s="42">
        <v>38</v>
      </c>
      <c r="S1151" s="103"/>
      <c r="T1151" s="104"/>
      <c r="U1151" s="104"/>
      <c r="V1151" s="104"/>
      <c r="W1151" s="104"/>
      <c r="X1151" s="104"/>
      <c r="Z1151" s="232"/>
      <c r="AA1151" s="104"/>
      <c r="AB1151" s="104"/>
      <c r="AC1151" s="104"/>
      <c r="AD1151" s="104"/>
      <c r="AE1151" s="104"/>
    </row>
    <row r="1152" spans="2:31" ht="23.1" customHeight="1" thickBot="1">
      <c r="B1152" s="43"/>
      <c r="C1152" s="416" t="s">
        <v>1977</v>
      </c>
      <c r="D1152" s="416"/>
      <c r="E1152" s="416"/>
      <c r="F1152" s="416"/>
      <c r="G1152" s="416"/>
      <c r="H1152" s="416"/>
      <c r="I1152" s="68"/>
      <c r="J1152" s="416" t="s">
        <v>711</v>
      </c>
      <c r="K1152" s="416"/>
      <c r="L1152" s="416"/>
      <c r="M1152" s="416"/>
      <c r="N1152" s="416"/>
      <c r="O1152" s="416"/>
      <c r="R1152" s="43"/>
      <c r="S1152" s="416" t="str">
        <f>S1121</f>
        <v>KOMİTE 6-  KLİNİK BİLİMLERE GİRİŞ, DUYU ORGANLARI ve PARAZİTOLOJİ</v>
      </c>
      <c r="T1152" s="416"/>
      <c r="U1152" s="416"/>
      <c r="V1152" s="416"/>
      <c r="W1152" s="416"/>
      <c r="X1152" s="416"/>
      <c r="Y1152" s="68"/>
      <c r="Z1152" s="232"/>
      <c r="AA1152" s="104"/>
      <c r="AB1152" s="104"/>
      <c r="AC1152" s="104"/>
      <c r="AD1152" s="104"/>
      <c r="AE1152" s="104"/>
    </row>
    <row r="1153" spans="2:31" ht="23.1" customHeight="1">
      <c r="B1153" s="43"/>
      <c r="C1153" s="66"/>
      <c r="D1153" s="232"/>
      <c r="E1153" s="233">
        <f>E1122+1</f>
        <v>3</v>
      </c>
      <c r="F1153" s="234" t="s">
        <v>150</v>
      </c>
      <c r="G1153" s="104"/>
      <c r="H1153" s="67"/>
      <c r="I1153" s="68"/>
      <c r="J1153" s="66"/>
      <c r="K1153" s="237"/>
      <c r="L1153" s="233">
        <f>L1122+1</f>
        <v>5</v>
      </c>
      <c r="M1153" s="237" t="s">
        <v>151</v>
      </c>
      <c r="N1153" s="237"/>
      <c r="O1153" s="159"/>
      <c r="R1153" s="43"/>
      <c r="S1153" s="66"/>
      <c r="T1153" s="232"/>
      <c r="U1153" s="233">
        <f>U1122+1</f>
        <v>4</v>
      </c>
      <c r="V1153" s="234" t="s">
        <v>150</v>
      </c>
      <c r="W1153" s="104"/>
      <c r="X1153" s="67"/>
      <c r="Y1153" s="68"/>
      <c r="Z1153" s="416" t="s">
        <v>2011</v>
      </c>
      <c r="AA1153" s="416"/>
      <c r="AB1153" s="416"/>
      <c r="AC1153" s="416"/>
      <c r="AD1153" s="416"/>
      <c r="AE1153" s="416"/>
    </row>
    <row r="1154" spans="2:31" ht="21" customHeight="1" thickBot="1">
      <c r="B1154" s="43"/>
      <c r="C1154" s="105"/>
      <c r="D1154" s="106"/>
      <c r="E1154" s="106" t="str">
        <f>E1123:H1123</f>
        <v>Komite Sorumluları:</v>
      </c>
      <c r="F1154" s="106" t="str">
        <f>F1123:H1123</f>
        <v>Dr. Ebru Alimoğulları</v>
      </c>
      <c r="G1154" s="106" t="str">
        <f>G1123:H1123</f>
        <v xml:space="preserve">Dr. Zeynep Betül Sarı </v>
      </c>
      <c r="H1154" s="107"/>
      <c r="I1154" s="65"/>
      <c r="J1154" s="105"/>
      <c r="K1154" s="106"/>
      <c r="L1154" s="106" t="str">
        <f>L1123:Q1123</f>
        <v>Committee Chairman:</v>
      </c>
      <c r="M1154" s="106" t="str">
        <f>M1123:Q1123</f>
        <v>Dr. Hayriye T. DOĞAN</v>
      </c>
      <c r="N1154" s="106" t="str">
        <f>N1123:Q1123</f>
        <v>Dr. Ayşenur Çam</v>
      </c>
      <c r="O1154" s="107"/>
      <c r="P1154" s="44"/>
      <c r="R1154" s="43"/>
      <c r="S1154" s="105"/>
      <c r="T1154" s="106"/>
      <c r="U1154" s="106" t="str">
        <f>U1123:Y1123</f>
        <v>Komite sorumluları:</v>
      </c>
      <c r="V1154" s="106" t="str">
        <f>V1123:Y1123</f>
        <v>Dr. Hayriye T. DOĞAN</v>
      </c>
      <c r="W1154" s="106" t="str">
        <f>W1123:Y1123</f>
        <v>Dr. Ayşenur Çam</v>
      </c>
      <c r="X1154" s="107"/>
      <c r="Y1154" s="65"/>
      <c r="Z1154" s="66"/>
      <c r="AA1154" s="237"/>
      <c r="AB1154" s="233">
        <f>AB1123+1</f>
        <v>3</v>
      </c>
      <c r="AC1154" s="237" t="s">
        <v>151</v>
      </c>
      <c r="AD1154" s="237"/>
      <c r="AE1154" s="159"/>
    </row>
    <row r="1155" spans="2:31" s="45" customFormat="1" ht="23.1" customHeight="1" thickBot="1">
      <c r="B1155" s="43"/>
      <c r="C1155" s="72"/>
      <c r="D1155" s="73">
        <f>7+D1124</f>
        <v>46167</v>
      </c>
      <c r="E1155" s="73">
        <f>7+E1124</f>
        <v>46168</v>
      </c>
      <c r="F1155" s="73">
        <f>7+F1124</f>
        <v>46169</v>
      </c>
      <c r="G1155" s="76">
        <v>45805</v>
      </c>
      <c r="H1155" s="73">
        <f>7+H1124</f>
        <v>46171</v>
      </c>
      <c r="I1155" s="74"/>
      <c r="J1155" s="75"/>
      <c r="K1155" s="76" t="e">
        <f>7+K1124</f>
        <v>#REF!</v>
      </c>
      <c r="L1155" s="76" t="e">
        <f>7+L1124</f>
        <v>#REF!</v>
      </c>
      <c r="M1155" s="76" t="e">
        <f>7+M1124</f>
        <v>#REF!</v>
      </c>
      <c r="N1155" s="76" t="e">
        <f>7+N1124</f>
        <v>#REF!</v>
      </c>
      <c r="O1155" s="76" t="e">
        <f>7+O1124</f>
        <v>#REF!</v>
      </c>
      <c r="R1155" s="43"/>
      <c r="S1155" s="72"/>
      <c r="T1155" s="73">
        <f>7+T1124</f>
        <v>44697</v>
      </c>
      <c r="U1155" s="73">
        <f>7+U1124</f>
        <v>44698</v>
      </c>
      <c r="V1155" s="73">
        <f>7+V1124</f>
        <v>44699</v>
      </c>
      <c r="W1155" s="184">
        <f>7+W1124</f>
        <v>44700</v>
      </c>
      <c r="X1155" s="73">
        <f>7+X1124</f>
        <v>44701</v>
      </c>
      <c r="Y1155" s="74"/>
      <c r="Z1155" s="105"/>
      <c r="AA1155" s="106"/>
      <c r="AB1155" s="106" t="s">
        <v>154</v>
      </c>
      <c r="AC1155" s="106" t="s">
        <v>1032</v>
      </c>
      <c r="AD1155" s="106" t="s">
        <v>2108</v>
      </c>
      <c r="AE1155" s="107"/>
    </row>
    <row r="1156" spans="2:31" ht="23.1" customHeight="1" thickBot="1">
      <c r="B1156" s="43"/>
      <c r="C1156" s="419" t="s">
        <v>155</v>
      </c>
      <c r="D1156" s="427" t="s">
        <v>892</v>
      </c>
      <c r="E1156" s="347"/>
      <c r="F1156" s="347"/>
      <c r="G1156" s="431" t="s">
        <v>1998</v>
      </c>
      <c r="H1156" s="431" t="s">
        <v>1998</v>
      </c>
      <c r="J1156" s="419" t="s">
        <v>155</v>
      </c>
      <c r="K1156" s="427" t="s">
        <v>990</v>
      </c>
      <c r="L1156" s="427" t="s">
        <v>990</v>
      </c>
      <c r="M1156" s="427" t="s">
        <v>990</v>
      </c>
      <c r="N1156" s="427" t="s">
        <v>990</v>
      </c>
      <c r="O1156" s="473"/>
      <c r="R1156" s="43"/>
      <c r="S1156" s="419" t="s">
        <v>155</v>
      </c>
      <c r="T1156" s="160" t="s">
        <v>1044</v>
      </c>
      <c r="U1156" s="166" t="s">
        <v>763</v>
      </c>
      <c r="V1156" s="161" t="s">
        <v>26</v>
      </c>
      <c r="W1156" s="420" t="s">
        <v>1288</v>
      </c>
      <c r="X1156" s="427" t="s">
        <v>892</v>
      </c>
      <c r="Z1156" s="75"/>
      <c r="AA1156" s="333" t="s">
        <v>2049</v>
      </c>
      <c r="AB1156" s="333" t="s">
        <v>2050</v>
      </c>
      <c r="AC1156" s="333" t="s">
        <v>2051</v>
      </c>
      <c r="AD1156" s="333" t="s">
        <v>2052</v>
      </c>
      <c r="AE1156" s="333" t="s">
        <v>2053</v>
      </c>
    </row>
    <row r="1157" spans="2:31" ht="23.1" customHeight="1" thickBot="1">
      <c r="B1157" s="43"/>
      <c r="C1157" s="419"/>
      <c r="D1157" s="427"/>
      <c r="E1157" s="343" t="s">
        <v>1998</v>
      </c>
      <c r="F1157" s="343" t="s">
        <v>1998</v>
      </c>
      <c r="G1157" s="427"/>
      <c r="H1157" s="431"/>
      <c r="J1157" s="419"/>
      <c r="K1157" s="427"/>
      <c r="L1157" s="427"/>
      <c r="M1157" s="427"/>
      <c r="N1157" s="427"/>
      <c r="O1157" s="473"/>
      <c r="R1157" s="43"/>
      <c r="S1157" s="419"/>
      <c r="T1157" s="162" t="s">
        <v>1057</v>
      </c>
      <c r="U1157" s="85" t="s">
        <v>1054</v>
      </c>
      <c r="V1157" s="163" t="s">
        <v>1048</v>
      </c>
      <c r="W1157" s="421"/>
      <c r="X1157" s="427"/>
      <c r="Z1157" s="419" t="s">
        <v>155</v>
      </c>
      <c r="AA1157" s="427" t="s">
        <v>990</v>
      </c>
      <c r="AB1157" s="431" t="s">
        <v>2054</v>
      </c>
      <c r="AC1157" s="432" t="s">
        <v>2054</v>
      </c>
      <c r="AD1157" s="431" t="s">
        <v>2054</v>
      </c>
      <c r="AE1157" s="431" t="s">
        <v>2054</v>
      </c>
    </row>
    <row r="1158" spans="2:31" ht="23.1" customHeight="1" thickBot="1">
      <c r="B1158" s="43"/>
      <c r="C1158" s="419"/>
      <c r="D1158" s="427"/>
      <c r="E1158" s="348"/>
      <c r="F1158" s="348"/>
      <c r="G1158" s="427"/>
      <c r="H1158" s="431"/>
      <c r="J1158" s="419"/>
      <c r="K1158" s="427"/>
      <c r="L1158" s="427"/>
      <c r="M1158" s="427"/>
      <c r="N1158" s="427"/>
      <c r="O1158" s="473"/>
      <c r="R1158" s="43"/>
      <c r="S1158" s="419"/>
      <c r="T1158" s="164" t="s">
        <v>1052</v>
      </c>
      <c r="U1158" s="90" t="s">
        <v>1051</v>
      </c>
      <c r="V1158" s="165" t="s">
        <v>1046</v>
      </c>
      <c r="W1158" s="421"/>
      <c r="X1158" s="427"/>
      <c r="Z1158" s="419"/>
      <c r="AA1158" s="427"/>
      <c r="AB1158" s="431"/>
      <c r="AC1158" s="433"/>
      <c r="AD1158" s="431"/>
      <c r="AE1158" s="431"/>
    </row>
    <row r="1159" spans="2:31" ht="23.1" customHeight="1" thickBot="1">
      <c r="B1159" s="43"/>
      <c r="C1159" s="428" t="s">
        <v>165</v>
      </c>
      <c r="D1159" s="427" t="s">
        <v>892</v>
      </c>
      <c r="E1159" s="347"/>
      <c r="F1159" s="347"/>
      <c r="G1159" s="431" t="s">
        <v>1998</v>
      </c>
      <c r="H1159" s="431" t="s">
        <v>1998</v>
      </c>
      <c r="J1159" s="428" t="s">
        <v>165</v>
      </c>
      <c r="K1159" s="427" t="s">
        <v>990</v>
      </c>
      <c r="L1159" s="427" t="s">
        <v>990</v>
      </c>
      <c r="M1159" s="427" t="s">
        <v>990</v>
      </c>
      <c r="N1159" s="442" t="s">
        <v>315</v>
      </c>
      <c r="O1159" s="473"/>
      <c r="R1159" s="43"/>
      <c r="S1159" s="428" t="s">
        <v>165</v>
      </c>
      <c r="T1159" s="160" t="s">
        <v>1044</v>
      </c>
      <c r="U1159" s="166" t="s">
        <v>763</v>
      </c>
      <c r="V1159" s="161" t="s">
        <v>26</v>
      </c>
      <c r="W1159" s="421"/>
      <c r="X1159" s="427" t="s">
        <v>892</v>
      </c>
      <c r="Z1159" s="419"/>
      <c r="AA1159" s="427"/>
      <c r="AB1159" s="431"/>
      <c r="AC1159" s="434"/>
      <c r="AD1159" s="431"/>
      <c r="AE1159" s="431"/>
    </row>
    <row r="1160" spans="2:31" ht="23.1" customHeight="1" thickBot="1">
      <c r="B1160" s="43"/>
      <c r="C1160" s="428"/>
      <c r="D1160" s="427"/>
      <c r="E1160" s="343" t="s">
        <v>1998</v>
      </c>
      <c r="F1160" s="343" t="s">
        <v>1998</v>
      </c>
      <c r="G1160" s="431"/>
      <c r="H1160" s="431"/>
      <c r="J1160" s="428"/>
      <c r="K1160" s="427"/>
      <c r="L1160" s="427"/>
      <c r="M1160" s="427"/>
      <c r="N1160" s="442"/>
      <c r="O1160" s="473"/>
      <c r="R1160" s="43"/>
      <c r="S1160" s="428"/>
      <c r="T1160" s="162" t="s">
        <v>1055</v>
      </c>
      <c r="U1160" s="85" t="s">
        <v>1054</v>
      </c>
      <c r="V1160" s="163" t="s">
        <v>1058</v>
      </c>
      <c r="W1160" s="421"/>
      <c r="X1160" s="427"/>
      <c r="Z1160" s="428" t="s">
        <v>165</v>
      </c>
      <c r="AA1160" s="427" t="s">
        <v>990</v>
      </c>
      <c r="AB1160" s="431" t="s">
        <v>2054</v>
      </c>
      <c r="AC1160" s="432" t="s">
        <v>2054</v>
      </c>
      <c r="AD1160" s="431" t="s">
        <v>2054</v>
      </c>
      <c r="AE1160" s="431" t="s">
        <v>2054</v>
      </c>
    </row>
    <row r="1161" spans="2:31" ht="23.1" customHeight="1" thickBot="1">
      <c r="B1161" s="43"/>
      <c r="C1161" s="428"/>
      <c r="D1161" s="427"/>
      <c r="E1161" s="348"/>
      <c r="F1161" s="348"/>
      <c r="G1161" s="431"/>
      <c r="H1161" s="431"/>
      <c r="J1161" s="428"/>
      <c r="K1161" s="427"/>
      <c r="L1161" s="427"/>
      <c r="M1161" s="427"/>
      <c r="N1161" s="442"/>
      <c r="O1161" s="473"/>
      <c r="R1161" s="43"/>
      <c r="S1161" s="428"/>
      <c r="T1161" s="164" t="s">
        <v>1052</v>
      </c>
      <c r="U1161" s="90" t="s">
        <v>1051</v>
      </c>
      <c r="V1161" s="165" t="s">
        <v>1290</v>
      </c>
      <c r="W1161" s="421"/>
      <c r="X1161" s="427"/>
      <c r="Z1161" s="428"/>
      <c r="AA1161" s="427"/>
      <c r="AB1161" s="431"/>
      <c r="AC1161" s="433"/>
      <c r="AD1161" s="431"/>
      <c r="AE1161" s="431"/>
    </row>
    <row r="1162" spans="2:31" ht="23.1" customHeight="1" thickBot="1">
      <c r="B1162" s="43"/>
      <c r="C1162" s="428" t="s">
        <v>168</v>
      </c>
      <c r="D1162" s="427" t="s">
        <v>892</v>
      </c>
      <c r="E1162" s="347"/>
      <c r="F1162" s="347"/>
      <c r="G1162" s="431" t="s">
        <v>1998</v>
      </c>
      <c r="H1162" s="431" t="s">
        <v>1998</v>
      </c>
      <c r="J1162" s="428" t="s">
        <v>168</v>
      </c>
      <c r="K1162" s="427" t="s">
        <v>990</v>
      </c>
      <c r="L1162" s="427" t="s">
        <v>990</v>
      </c>
      <c r="M1162" s="427" t="s">
        <v>990</v>
      </c>
      <c r="N1162" s="442"/>
      <c r="O1162" s="473"/>
      <c r="R1162" s="43"/>
      <c r="S1162" s="428" t="s">
        <v>168</v>
      </c>
      <c r="T1162" s="77" t="s">
        <v>28</v>
      </c>
      <c r="U1162" s="166" t="s">
        <v>769</v>
      </c>
      <c r="V1162" s="161" t="s">
        <v>26</v>
      </c>
      <c r="W1162" s="421"/>
      <c r="X1162" s="427" t="s">
        <v>892</v>
      </c>
      <c r="Z1162" s="428"/>
      <c r="AA1162" s="427"/>
      <c r="AB1162" s="431"/>
      <c r="AC1162" s="434"/>
      <c r="AD1162" s="431"/>
      <c r="AE1162" s="431"/>
    </row>
    <row r="1163" spans="2:31" ht="23.1" customHeight="1" thickBot="1">
      <c r="B1163" s="43"/>
      <c r="C1163" s="428"/>
      <c r="D1163" s="427"/>
      <c r="E1163" s="343" t="s">
        <v>1998</v>
      </c>
      <c r="F1163" s="343" t="s">
        <v>1998</v>
      </c>
      <c r="G1163" s="431"/>
      <c r="H1163" s="431"/>
      <c r="J1163" s="428"/>
      <c r="K1163" s="427"/>
      <c r="L1163" s="427"/>
      <c r="M1163" s="427"/>
      <c r="N1163" s="442"/>
      <c r="O1163" s="473"/>
      <c r="R1163" s="43"/>
      <c r="S1163" s="428"/>
      <c r="T1163" s="82" t="s">
        <v>1291</v>
      </c>
      <c r="U1163" s="85" t="s">
        <v>1054</v>
      </c>
      <c r="V1163" s="163" t="s">
        <v>1058</v>
      </c>
      <c r="W1163" s="421"/>
      <c r="X1163" s="427"/>
      <c r="Z1163" s="428" t="s">
        <v>168</v>
      </c>
      <c r="AA1163" s="427" t="s">
        <v>990</v>
      </c>
      <c r="AB1163" s="431" t="s">
        <v>2054</v>
      </c>
      <c r="AC1163" s="432" t="s">
        <v>2054</v>
      </c>
      <c r="AD1163" s="431" t="s">
        <v>2054</v>
      </c>
      <c r="AE1163" s="431" t="s">
        <v>2054</v>
      </c>
    </row>
    <row r="1164" spans="2:31" ht="23.1" customHeight="1" thickBot="1">
      <c r="B1164" s="43"/>
      <c r="C1164" s="428"/>
      <c r="D1164" s="427"/>
      <c r="E1164" s="348"/>
      <c r="F1164" s="348"/>
      <c r="G1164" s="431"/>
      <c r="H1164" s="431"/>
      <c r="J1164" s="428"/>
      <c r="K1164" s="427"/>
      <c r="L1164" s="427"/>
      <c r="M1164" s="427"/>
      <c r="N1164" s="442"/>
      <c r="O1164" s="473"/>
      <c r="R1164" s="43"/>
      <c r="S1164" s="428"/>
      <c r="T1164" s="87" t="s">
        <v>434</v>
      </c>
      <c r="U1164" s="90" t="s">
        <v>1051</v>
      </c>
      <c r="V1164" s="165" t="s">
        <v>1290</v>
      </c>
      <c r="W1164" s="421"/>
      <c r="X1164" s="427"/>
      <c r="Z1164" s="428"/>
      <c r="AA1164" s="427"/>
      <c r="AB1164" s="431"/>
      <c r="AC1164" s="433"/>
      <c r="AD1164" s="431"/>
      <c r="AE1164" s="431"/>
    </row>
    <row r="1165" spans="2:31" ht="23.1" customHeight="1" thickBot="1">
      <c r="B1165" s="43"/>
      <c r="C1165" s="428" t="s">
        <v>180</v>
      </c>
      <c r="D1165" s="427" t="s">
        <v>892</v>
      </c>
      <c r="E1165" s="347"/>
      <c r="F1165" s="347"/>
      <c r="G1165" s="431" t="s">
        <v>1998</v>
      </c>
      <c r="H1165" s="431" t="s">
        <v>1998</v>
      </c>
      <c r="J1165" s="428" t="s">
        <v>180</v>
      </c>
      <c r="K1165" s="427" t="s">
        <v>990</v>
      </c>
      <c r="L1165" s="427" t="s">
        <v>990</v>
      </c>
      <c r="M1165" s="427" t="s">
        <v>990</v>
      </c>
      <c r="N1165" s="442"/>
      <c r="O1165" s="473"/>
      <c r="R1165" s="43"/>
      <c r="S1165" s="428" t="s">
        <v>180</v>
      </c>
      <c r="T1165" s="77" t="s">
        <v>28</v>
      </c>
      <c r="U1165" s="166" t="s">
        <v>769</v>
      </c>
      <c r="V1165" s="427" t="s">
        <v>892</v>
      </c>
      <c r="W1165" s="421"/>
      <c r="X1165" s="427" t="s">
        <v>892</v>
      </c>
      <c r="Z1165" s="428"/>
      <c r="AA1165" s="427"/>
      <c r="AB1165" s="431"/>
      <c r="AC1165" s="434"/>
      <c r="AD1165" s="431"/>
      <c r="AE1165" s="431"/>
    </row>
    <row r="1166" spans="2:31" ht="23.1" customHeight="1" thickBot="1">
      <c r="B1166" s="43"/>
      <c r="C1166" s="428"/>
      <c r="D1166" s="427"/>
      <c r="E1166" s="343" t="s">
        <v>1998</v>
      </c>
      <c r="F1166" s="343" t="s">
        <v>1998</v>
      </c>
      <c r="G1166" s="431"/>
      <c r="H1166" s="431"/>
      <c r="J1166" s="428"/>
      <c r="K1166" s="427"/>
      <c r="L1166" s="427"/>
      <c r="M1166" s="427"/>
      <c r="N1166" s="442"/>
      <c r="O1166" s="473"/>
      <c r="R1166" s="43"/>
      <c r="S1166" s="428"/>
      <c r="T1166" s="82" t="s">
        <v>1289</v>
      </c>
      <c r="U1166" s="85" t="s">
        <v>1054</v>
      </c>
      <c r="V1166" s="427"/>
      <c r="W1166" s="421"/>
      <c r="X1166" s="427"/>
      <c r="Z1166" s="428" t="s">
        <v>180</v>
      </c>
      <c r="AA1166" s="427" t="s">
        <v>990</v>
      </c>
      <c r="AB1166" s="431" t="s">
        <v>2054</v>
      </c>
      <c r="AC1166" s="432" t="s">
        <v>2054</v>
      </c>
      <c r="AD1166" s="431" t="s">
        <v>2054</v>
      </c>
      <c r="AE1166" s="431" t="s">
        <v>2054</v>
      </c>
    </row>
    <row r="1167" spans="2:31" ht="23.1" customHeight="1" thickBot="1">
      <c r="B1167" s="43"/>
      <c r="C1167" s="428"/>
      <c r="D1167" s="427"/>
      <c r="E1167" s="348"/>
      <c r="F1167" s="348"/>
      <c r="G1167" s="431"/>
      <c r="H1167" s="431"/>
      <c r="J1167" s="428"/>
      <c r="K1167" s="427"/>
      <c r="L1167" s="427"/>
      <c r="M1167" s="427"/>
      <c r="N1167" s="442"/>
      <c r="O1167" s="473"/>
      <c r="R1167" s="43"/>
      <c r="S1167" s="428"/>
      <c r="T1167" s="87" t="s">
        <v>434</v>
      </c>
      <c r="U1167" s="90" t="s">
        <v>1051</v>
      </c>
      <c r="V1167" s="427"/>
      <c r="W1167" s="422"/>
      <c r="X1167" s="427"/>
      <c r="Z1167" s="428"/>
      <c r="AA1167" s="427"/>
      <c r="AB1167" s="431"/>
      <c r="AC1167" s="433"/>
      <c r="AD1167" s="431"/>
      <c r="AE1167" s="431"/>
    </row>
    <row r="1168" spans="2:31" s="44" customFormat="1" ht="23.1" customHeight="1" thickBot="1">
      <c r="B1168" s="43"/>
      <c r="C1168" s="224" t="s">
        <v>185</v>
      </c>
      <c r="D1168" s="225" t="s">
        <v>186</v>
      </c>
      <c r="E1168" s="367" t="s">
        <v>186</v>
      </c>
      <c r="F1168" s="367" t="s">
        <v>186</v>
      </c>
      <c r="G1168" s="118" t="s">
        <v>186</v>
      </c>
      <c r="H1168" s="221" t="s">
        <v>186</v>
      </c>
      <c r="I1168" s="74"/>
      <c r="J1168" s="224" t="s">
        <v>185</v>
      </c>
      <c r="K1168" s="225" t="s">
        <v>187</v>
      </c>
      <c r="L1168" s="221" t="s">
        <v>187</v>
      </c>
      <c r="M1168" s="224" t="s">
        <v>187</v>
      </c>
      <c r="N1168" s="221" t="s">
        <v>187</v>
      </c>
      <c r="O1168" s="221" t="s">
        <v>187</v>
      </c>
      <c r="R1168" s="43"/>
      <c r="S1168" s="224" t="s">
        <v>185</v>
      </c>
      <c r="T1168" s="225" t="s">
        <v>186</v>
      </c>
      <c r="U1168" s="225" t="s">
        <v>186</v>
      </c>
      <c r="V1168" s="225" t="s">
        <v>186</v>
      </c>
      <c r="W1168" s="225" t="s">
        <v>186</v>
      </c>
      <c r="X1168" s="221" t="s">
        <v>187</v>
      </c>
      <c r="Y1168" s="74"/>
      <c r="Z1168" s="428"/>
      <c r="AA1168" s="427"/>
      <c r="AB1168" s="431"/>
      <c r="AC1168" s="434"/>
      <c r="AD1168" s="431"/>
      <c r="AE1168" s="431"/>
    </row>
    <row r="1169" spans="2:31 1026:1026" ht="23.1" customHeight="1" thickBot="1">
      <c r="B1169" s="43"/>
      <c r="C1169" s="428" t="s">
        <v>188</v>
      </c>
      <c r="D1169" s="427" t="s">
        <v>892</v>
      </c>
      <c r="E1169" s="347"/>
      <c r="F1169" s="347"/>
      <c r="G1169" s="347"/>
      <c r="H1169" s="431" t="s">
        <v>1998</v>
      </c>
      <c r="J1169" s="428" t="s">
        <v>188</v>
      </c>
      <c r="K1169" s="427" t="s">
        <v>990</v>
      </c>
      <c r="L1169" s="427" t="s">
        <v>990</v>
      </c>
      <c r="M1169" s="427" t="s">
        <v>990</v>
      </c>
      <c r="N1169" s="473"/>
      <c r="O1169" s="473"/>
      <c r="R1169" s="43"/>
      <c r="S1169" s="428" t="s">
        <v>188</v>
      </c>
      <c r="T1169" s="161" t="s">
        <v>26</v>
      </c>
      <c r="U1169" s="160" t="s">
        <v>1044</v>
      </c>
      <c r="V1169" s="427" t="s">
        <v>892</v>
      </c>
      <c r="W1169" s="420" t="s">
        <v>1288</v>
      </c>
      <c r="X1169" s="427" t="s">
        <v>892</v>
      </c>
      <c r="Z1169" s="224" t="s">
        <v>185</v>
      </c>
      <c r="AA1169" s="225" t="s">
        <v>187</v>
      </c>
      <c r="AB1169" s="221" t="s">
        <v>187</v>
      </c>
      <c r="AC1169" s="224" t="s">
        <v>187</v>
      </c>
      <c r="AD1169" s="224" t="s">
        <v>187</v>
      </c>
      <c r="AE1169" s="221" t="s">
        <v>187</v>
      </c>
    </row>
    <row r="1170" spans="2:31 1026:1026" ht="23.1" customHeight="1" thickBot="1">
      <c r="B1170" s="43"/>
      <c r="C1170" s="428"/>
      <c r="D1170" s="427"/>
      <c r="E1170" s="343" t="s">
        <v>1998</v>
      </c>
      <c r="F1170" s="343" t="s">
        <v>1998</v>
      </c>
      <c r="G1170" s="343" t="s">
        <v>1998</v>
      </c>
      <c r="H1170" s="431"/>
      <c r="J1170" s="428"/>
      <c r="K1170" s="427"/>
      <c r="L1170" s="427"/>
      <c r="M1170" s="427"/>
      <c r="N1170" s="473"/>
      <c r="O1170" s="473"/>
      <c r="R1170" s="43"/>
      <c r="S1170" s="428"/>
      <c r="T1170" s="163" t="s">
        <v>1045</v>
      </c>
      <c r="U1170" s="162" t="s">
        <v>1043</v>
      </c>
      <c r="V1170" s="427"/>
      <c r="W1170" s="421"/>
      <c r="X1170" s="427"/>
      <c r="Z1170" s="428" t="s">
        <v>188</v>
      </c>
      <c r="AA1170" s="427" t="s">
        <v>990</v>
      </c>
      <c r="AB1170" s="431" t="s">
        <v>2054</v>
      </c>
      <c r="AC1170" s="432" t="s">
        <v>2054</v>
      </c>
      <c r="AD1170" s="431" t="s">
        <v>2054</v>
      </c>
      <c r="AE1170" s="431" t="s">
        <v>2054</v>
      </c>
    </row>
    <row r="1171" spans="2:31 1026:1026" ht="23.1" customHeight="1" thickBot="1">
      <c r="B1171" s="43"/>
      <c r="C1171" s="428"/>
      <c r="D1171" s="427"/>
      <c r="E1171" s="348"/>
      <c r="F1171" s="348"/>
      <c r="G1171" s="348"/>
      <c r="H1171" s="431"/>
      <c r="J1171" s="428"/>
      <c r="K1171" s="427"/>
      <c r="L1171" s="427"/>
      <c r="M1171" s="427"/>
      <c r="N1171" s="473"/>
      <c r="O1171" s="473"/>
      <c r="R1171" s="43"/>
      <c r="S1171" s="428"/>
      <c r="T1171" s="165" t="s">
        <v>712</v>
      </c>
      <c r="U1171" s="164" t="s">
        <v>875</v>
      </c>
      <c r="V1171" s="427"/>
      <c r="W1171" s="421"/>
      <c r="X1171" s="427"/>
      <c r="Z1171" s="428"/>
      <c r="AA1171" s="427"/>
      <c r="AB1171" s="431"/>
      <c r="AC1171" s="433"/>
      <c r="AD1171" s="431"/>
      <c r="AE1171" s="431"/>
    </row>
    <row r="1172" spans="2:31 1026:1026" ht="23.1" customHeight="1" thickBot="1">
      <c r="B1172" s="43"/>
      <c r="C1172" s="428" t="s">
        <v>200</v>
      </c>
      <c r="D1172" s="427" t="s">
        <v>892</v>
      </c>
      <c r="E1172" s="347"/>
      <c r="F1172" s="347"/>
      <c r="G1172" s="347"/>
      <c r="H1172" s="431" t="s">
        <v>1998</v>
      </c>
      <c r="J1172" s="428" t="s">
        <v>200</v>
      </c>
      <c r="K1172" s="427" t="s">
        <v>990</v>
      </c>
      <c r="L1172" s="427" t="s">
        <v>990</v>
      </c>
      <c r="M1172" s="427" t="s">
        <v>990</v>
      </c>
      <c r="N1172" s="473"/>
      <c r="O1172" s="473"/>
      <c r="R1172" s="43"/>
      <c r="S1172" s="428" t="s">
        <v>200</v>
      </c>
      <c r="T1172" s="79" t="s">
        <v>169</v>
      </c>
      <c r="U1172" s="160" t="s">
        <v>1044</v>
      </c>
      <c r="V1172" s="427" t="s">
        <v>892</v>
      </c>
      <c r="W1172" s="421"/>
      <c r="X1172" s="427" t="s">
        <v>892</v>
      </c>
      <c r="Z1172" s="428"/>
      <c r="AA1172" s="427"/>
      <c r="AB1172" s="431"/>
      <c r="AC1172" s="434"/>
      <c r="AD1172" s="431"/>
      <c r="AE1172" s="431"/>
    </row>
    <row r="1173" spans="2:31 1026:1026" ht="23.1" customHeight="1" thickBot="1">
      <c r="B1173" s="43"/>
      <c r="C1173" s="428"/>
      <c r="D1173" s="427"/>
      <c r="E1173" s="343" t="s">
        <v>1998</v>
      </c>
      <c r="F1173" s="343" t="s">
        <v>1998</v>
      </c>
      <c r="G1173" s="343" t="s">
        <v>1998</v>
      </c>
      <c r="H1173" s="427"/>
      <c r="J1173" s="428"/>
      <c r="K1173" s="427"/>
      <c r="L1173" s="427"/>
      <c r="M1173" s="427"/>
      <c r="N1173" s="473"/>
      <c r="O1173" s="473"/>
      <c r="R1173" s="43"/>
      <c r="S1173" s="428"/>
      <c r="T1173" s="84" t="s">
        <v>1286</v>
      </c>
      <c r="U1173" s="162" t="s">
        <v>1043</v>
      </c>
      <c r="V1173" s="427"/>
      <c r="W1173" s="421"/>
      <c r="X1173" s="427"/>
      <c r="Z1173" s="428" t="s">
        <v>200</v>
      </c>
      <c r="AA1173" s="427" t="s">
        <v>990</v>
      </c>
      <c r="AB1173" s="431" t="s">
        <v>2054</v>
      </c>
      <c r="AC1173" s="432" t="s">
        <v>2054</v>
      </c>
      <c r="AD1173" s="431" t="s">
        <v>2054</v>
      </c>
      <c r="AE1173" s="431" t="s">
        <v>2054</v>
      </c>
    </row>
    <row r="1174" spans="2:31 1026:1026" ht="23.1" customHeight="1" thickBot="1">
      <c r="B1174" s="43"/>
      <c r="C1174" s="428"/>
      <c r="D1174" s="427"/>
      <c r="E1174" s="348"/>
      <c r="F1174" s="348"/>
      <c r="G1174" s="348"/>
      <c r="H1174" s="427"/>
      <c r="J1174" s="428"/>
      <c r="K1174" s="427"/>
      <c r="L1174" s="427"/>
      <c r="M1174" s="427"/>
      <c r="N1174" s="473"/>
      <c r="O1174" s="473"/>
      <c r="R1174" s="43"/>
      <c r="S1174" s="428"/>
      <c r="T1174" s="89" t="s">
        <v>178</v>
      </c>
      <c r="U1174" s="164" t="s">
        <v>875</v>
      </c>
      <c r="V1174" s="427"/>
      <c r="W1174" s="421"/>
      <c r="X1174" s="427"/>
      <c r="Z1174" s="428"/>
      <c r="AA1174" s="427"/>
      <c r="AB1174" s="431"/>
      <c r="AC1174" s="433"/>
      <c r="AD1174" s="431"/>
      <c r="AE1174" s="431"/>
    </row>
    <row r="1175" spans="2:31 1026:1026" ht="23.1" customHeight="1" thickBot="1">
      <c r="B1175" s="43"/>
      <c r="C1175" s="428" t="s">
        <v>201</v>
      </c>
      <c r="D1175" s="427" t="s">
        <v>892</v>
      </c>
      <c r="E1175" s="347"/>
      <c r="F1175" s="347"/>
      <c r="G1175" s="431" t="s">
        <v>1998</v>
      </c>
      <c r="H1175" s="431" t="s">
        <v>1998</v>
      </c>
      <c r="J1175" s="428" t="s">
        <v>201</v>
      </c>
      <c r="K1175" s="427" t="s">
        <v>990</v>
      </c>
      <c r="L1175" s="427" t="s">
        <v>990</v>
      </c>
      <c r="M1175" s="427" t="s">
        <v>990</v>
      </c>
      <c r="N1175" s="473"/>
      <c r="O1175" s="473"/>
      <c r="R1175" s="43"/>
      <c r="S1175" s="428" t="s">
        <v>201</v>
      </c>
      <c r="T1175" s="79" t="s">
        <v>169</v>
      </c>
      <c r="U1175" s="77" t="s">
        <v>28</v>
      </c>
      <c r="V1175" s="427" t="s">
        <v>892</v>
      </c>
      <c r="W1175" s="421"/>
      <c r="X1175" s="427" t="s">
        <v>892</v>
      </c>
      <c r="Z1175" s="428"/>
      <c r="AA1175" s="427"/>
      <c r="AB1175" s="431"/>
      <c r="AC1175" s="434"/>
      <c r="AD1175" s="431"/>
      <c r="AE1175" s="431"/>
    </row>
    <row r="1176" spans="2:31 1026:1026" ht="23.1" customHeight="1" thickBot="1">
      <c r="B1176" s="43"/>
      <c r="C1176" s="428"/>
      <c r="D1176" s="427"/>
      <c r="E1176" s="343" t="s">
        <v>1998</v>
      </c>
      <c r="F1176" s="343" t="s">
        <v>1998</v>
      </c>
      <c r="G1176" s="427"/>
      <c r="H1176" s="427"/>
      <c r="J1176" s="428"/>
      <c r="K1176" s="427"/>
      <c r="L1176" s="427"/>
      <c r="M1176" s="427"/>
      <c r="N1176" s="473"/>
      <c r="O1176" s="473"/>
      <c r="R1176" s="43"/>
      <c r="S1176" s="428"/>
      <c r="T1176" s="84" t="s">
        <v>1286</v>
      </c>
      <c r="U1176" s="82" t="s">
        <v>1285</v>
      </c>
      <c r="V1176" s="427"/>
      <c r="W1176" s="421"/>
      <c r="X1176" s="427"/>
      <c r="Z1176" s="428" t="s">
        <v>201</v>
      </c>
      <c r="AA1176" s="427" t="s">
        <v>990</v>
      </c>
      <c r="AB1176" s="431" t="s">
        <v>2054</v>
      </c>
      <c r="AC1176" s="432" t="s">
        <v>2054</v>
      </c>
      <c r="AD1176" s="431" t="s">
        <v>2054</v>
      </c>
      <c r="AE1176" s="431" t="s">
        <v>2054</v>
      </c>
    </row>
    <row r="1177" spans="2:31 1026:1026" ht="23.1" customHeight="1" thickBot="1">
      <c r="B1177" s="43"/>
      <c r="C1177" s="428"/>
      <c r="D1177" s="427"/>
      <c r="E1177" s="348"/>
      <c r="F1177" s="348"/>
      <c r="G1177" s="427"/>
      <c r="H1177" s="427"/>
      <c r="J1177" s="428"/>
      <c r="K1177" s="427"/>
      <c r="L1177" s="427"/>
      <c r="M1177" s="427"/>
      <c r="N1177" s="473"/>
      <c r="O1177" s="473"/>
      <c r="R1177" s="43"/>
      <c r="S1177" s="428"/>
      <c r="T1177" s="89" t="s">
        <v>178</v>
      </c>
      <c r="U1177" s="87" t="s">
        <v>434</v>
      </c>
      <c r="V1177" s="427"/>
      <c r="W1177" s="421"/>
      <c r="X1177" s="427"/>
      <c r="Z1177" s="428"/>
      <c r="AA1177" s="427"/>
      <c r="AB1177" s="431"/>
      <c r="AC1177" s="433"/>
      <c r="AD1177" s="431"/>
      <c r="AE1177" s="431"/>
    </row>
    <row r="1178" spans="2:31 1026:1026" ht="23.1" customHeight="1" thickBot="1">
      <c r="B1178" s="43"/>
      <c r="C1178" s="428" t="s">
        <v>206</v>
      </c>
      <c r="D1178" s="427" t="s">
        <v>892</v>
      </c>
      <c r="E1178" s="347"/>
      <c r="F1178" s="347"/>
      <c r="G1178" s="431" t="s">
        <v>1998</v>
      </c>
      <c r="H1178" s="431" t="s">
        <v>1998</v>
      </c>
      <c r="J1178" s="428" t="s">
        <v>206</v>
      </c>
      <c r="K1178" s="427" t="s">
        <v>990</v>
      </c>
      <c r="L1178" s="427" t="s">
        <v>990</v>
      </c>
      <c r="M1178" s="427" t="s">
        <v>990</v>
      </c>
      <c r="N1178" s="473"/>
      <c r="O1178" s="473"/>
      <c r="R1178" s="43"/>
      <c r="S1178" s="428" t="s">
        <v>206</v>
      </c>
      <c r="T1178" s="427" t="s">
        <v>892</v>
      </c>
      <c r="U1178" s="77" t="s">
        <v>28</v>
      </c>
      <c r="V1178" s="427" t="s">
        <v>892</v>
      </c>
      <c r="W1178" s="421"/>
      <c r="X1178" s="427" t="s">
        <v>892</v>
      </c>
      <c r="Z1178" s="428"/>
      <c r="AA1178" s="427"/>
      <c r="AB1178" s="431"/>
      <c r="AC1178" s="434"/>
      <c r="AD1178" s="431"/>
      <c r="AE1178" s="431"/>
    </row>
    <row r="1179" spans="2:31 1026:1026" ht="23.1" customHeight="1" thickBot="1">
      <c r="B1179" s="43"/>
      <c r="C1179" s="428"/>
      <c r="D1179" s="427"/>
      <c r="E1179" s="343" t="s">
        <v>1998</v>
      </c>
      <c r="F1179" s="343" t="s">
        <v>1998</v>
      </c>
      <c r="G1179" s="427"/>
      <c r="H1179" s="427"/>
      <c r="J1179" s="428"/>
      <c r="K1179" s="427"/>
      <c r="L1179" s="427"/>
      <c r="M1179" s="427"/>
      <c r="N1179" s="473"/>
      <c r="O1179" s="473"/>
      <c r="R1179" s="43"/>
      <c r="S1179" s="428"/>
      <c r="T1179" s="427"/>
      <c r="U1179" s="82" t="s">
        <v>1053</v>
      </c>
      <c r="V1179" s="427"/>
      <c r="W1179" s="421"/>
      <c r="X1179" s="427"/>
      <c r="Z1179" s="428" t="s">
        <v>206</v>
      </c>
      <c r="AA1179" s="427" t="s">
        <v>990</v>
      </c>
      <c r="AB1179" s="431" t="s">
        <v>2054</v>
      </c>
      <c r="AC1179" s="432" t="s">
        <v>2054</v>
      </c>
      <c r="AD1179" s="431" t="s">
        <v>2054</v>
      </c>
      <c r="AE1179" s="431" t="s">
        <v>2054</v>
      </c>
    </row>
    <row r="1180" spans="2:31 1026:1026" ht="23.1" customHeight="1" thickBot="1">
      <c r="B1180" s="43"/>
      <c r="C1180" s="428"/>
      <c r="D1180" s="427"/>
      <c r="E1180" s="348"/>
      <c r="F1180" s="348"/>
      <c r="G1180" s="427"/>
      <c r="H1180" s="427"/>
      <c r="J1180" s="428"/>
      <c r="K1180" s="427"/>
      <c r="L1180" s="427"/>
      <c r="M1180" s="427"/>
      <c r="N1180" s="473"/>
      <c r="O1180" s="473"/>
      <c r="R1180" s="43"/>
      <c r="S1180" s="428"/>
      <c r="T1180" s="427"/>
      <c r="U1180" s="87" t="s">
        <v>1047</v>
      </c>
      <c r="V1180" s="427"/>
      <c r="W1180" s="422"/>
      <c r="X1180" s="427"/>
      <c r="Z1180" s="428"/>
      <c r="AA1180" s="427"/>
      <c r="AB1180" s="431"/>
      <c r="AC1180" s="433"/>
      <c r="AD1180" s="431"/>
      <c r="AE1180" s="431"/>
    </row>
    <row r="1181" spans="2:31 1026:1026" s="47" customFormat="1" ht="43.5" hidden="1" customHeight="1" thickBot="1">
      <c r="B1181" s="46"/>
      <c r="C1181" s="65"/>
      <c r="D1181" s="65"/>
      <c r="E1181" s="65"/>
      <c r="F1181" s="65"/>
      <c r="G1181" s="65"/>
      <c r="H1181" s="65"/>
      <c r="I1181" s="167"/>
      <c r="J1181" s="167"/>
      <c r="K1181" s="456" t="s">
        <v>772</v>
      </c>
      <c r="L1181" s="456"/>
      <c r="M1181" s="456"/>
      <c r="N1181" s="456"/>
      <c r="O1181" s="167"/>
      <c r="P1181" s="209"/>
      <c r="R1181" s="43"/>
      <c r="S1181" s="232"/>
      <c r="T1181" s="104"/>
      <c r="U1181" s="104"/>
      <c r="V1181" s="104"/>
      <c r="W1181" s="104"/>
      <c r="X1181" s="104"/>
      <c r="Y1181" s="38"/>
      <c r="Z1181" s="428"/>
      <c r="AA1181" s="427"/>
      <c r="AB1181" s="431"/>
      <c r="AC1181" s="434"/>
      <c r="AD1181" s="431"/>
      <c r="AE1181" s="431"/>
    </row>
    <row r="1182" spans="2:31 1026:1026" ht="47.25" thickBot="1">
      <c r="R1182" s="232"/>
      <c r="S1182" s="104"/>
      <c r="T1182" s="104"/>
      <c r="U1182" s="104"/>
      <c r="V1182" s="104"/>
      <c r="W1182" s="104"/>
      <c r="X1182" s="38"/>
      <c r="Y1182" s="65"/>
      <c r="AE1182" s="39"/>
      <c r="AML1182"/>
    </row>
    <row r="1183" spans="2:31 1026:1026" ht="47.25" thickBot="1">
      <c r="C1183" s="167"/>
      <c r="D1183" s="456"/>
      <c r="E1183" s="456"/>
      <c r="F1183" s="456"/>
      <c r="G1183" s="456"/>
      <c r="H1183" s="167"/>
      <c r="R1183" s="43"/>
      <c r="S1183" s="416" t="str">
        <f>S1152</f>
        <v>KOMİTE 6-  KLİNİK BİLİMLERE GİRİŞ, DUYU ORGANLARI ve PARAZİTOLOJİ</v>
      </c>
      <c r="T1183" s="416"/>
      <c r="U1183" s="416"/>
      <c r="V1183" s="416"/>
      <c r="W1183" s="416"/>
      <c r="X1183" s="416"/>
      <c r="Y1183" s="68"/>
    </row>
    <row r="1184" spans="2:31 1026:1026" ht="23.25" customHeight="1" thickBot="1">
      <c r="B1184" s="42">
        <v>39</v>
      </c>
      <c r="C1184" s="416" t="s">
        <v>1977</v>
      </c>
      <c r="D1184" s="416"/>
      <c r="E1184" s="416"/>
      <c r="F1184" s="416"/>
      <c r="G1184" s="416"/>
      <c r="H1184" s="416"/>
      <c r="R1184" s="42">
        <v>39</v>
      </c>
      <c r="S1184" s="66"/>
      <c r="T1184" s="232"/>
      <c r="U1184" s="233">
        <f>U1153+1</f>
        <v>5</v>
      </c>
      <c r="V1184" s="234" t="s">
        <v>150</v>
      </c>
      <c r="W1184" s="104"/>
      <c r="X1184" s="67"/>
      <c r="Y1184" s="68"/>
      <c r="Z1184" s="416" t="s">
        <v>2011</v>
      </c>
      <c r="AA1184" s="416"/>
      <c r="AB1184" s="416"/>
      <c r="AC1184" s="416"/>
      <c r="AD1184" s="416"/>
      <c r="AE1184" s="416"/>
    </row>
    <row r="1185" spans="3:31" ht="23.25" customHeight="1" thickBot="1">
      <c r="C1185" s="66"/>
      <c r="D1185" s="232"/>
      <c r="E1185" s="233">
        <v>4</v>
      </c>
      <c r="F1185" s="234" t="s">
        <v>150</v>
      </c>
      <c r="G1185" s="104"/>
      <c r="H1185" s="67"/>
      <c r="R1185" s="43"/>
      <c r="S1185" s="105"/>
      <c r="T1185" s="106"/>
      <c r="U1185" s="106" t="str">
        <f>U1154:Y1154</f>
        <v>Komite sorumluları:</v>
      </c>
      <c r="V1185" s="106" t="str">
        <f>V1154:Y1154</f>
        <v>Dr. Hayriye T. DOĞAN</v>
      </c>
      <c r="W1185" s="106" t="str">
        <f>W1154:Y1154</f>
        <v>Dr. Ayşenur Çam</v>
      </c>
      <c r="X1185" s="107"/>
      <c r="Y1185" s="65"/>
      <c r="Z1185" s="66"/>
      <c r="AA1185" s="237"/>
      <c r="AB1185" s="233">
        <f>AB1154+1</f>
        <v>4</v>
      </c>
      <c r="AC1185" s="237" t="s">
        <v>151</v>
      </c>
      <c r="AD1185" s="237"/>
      <c r="AE1185" s="159"/>
    </row>
    <row r="1186" spans="3:31" ht="23.25" customHeight="1" thickBot="1">
      <c r="C1186" s="105"/>
      <c r="D1186" s="106"/>
      <c r="E1186" s="106" t="s">
        <v>2107</v>
      </c>
      <c r="F1186" s="106" t="s">
        <v>1032</v>
      </c>
      <c r="G1186" s="106" t="s">
        <v>2108</v>
      </c>
      <c r="H1186" s="107"/>
      <c r="R1186" s="43"/>
      <c r="S1186" s="72"/>
      <c r="T1186" s="73">
        <f>7+T1155</f>
        <v>44704</v>
      </c>
      <c r="U1186" s="73">
        <f>7+U1155</f>
        <v>44705</v>
      </c>
      <c r="V1186" s="73">
        <f>7+V1155</f>
        <v>44706</v>
      </c>
      <c r="W1186" s="76">
        <v>44707</v>
      </c>
      <c r="X1186" s="73">
        <f>7+X1155</f>
        <v>44708</v>
      </c>
      <c r="Y1186" s="74"/>
      <c r="Z1186" s="105"/>
      <c r="AA1186" s="106"/>
      <c r="AB1186" s="106" t="s">
        <v>154</v>
      </c>
      <c r="AC1186" s="106" t="s">
        <v>1032</v>
      </c>
      <c r="AD1186" s="106" t="s">
        <v>2108</v>
      </c>
      <c r="AE1186" s="107"/>
    </row>
    <row r="1187" spans="3:31" ht="23.25" customHeight="1" thickBot="1">
      <c r="C1187" s="72"/>
      <c r="D1187" s="73">
        <v>46174</v>
      </c>
      <c r="E1187" s="73">
        <v>46175</v>
      </c>
      <c r="F1187" s="73">
        <v>46176</v>
      </c>
      <c r="G1187" s="76">
        <v>46177</v>
      </c>
      <c r="H1187" s="73">
        <v>46178</v>
      </c>
      <c r="R1187" s="43"/>
      <c r="S1187" s="419" t="s">
        <v>155</v>
      </c>
      <c r="T1187" s="427" t="s">
        <v>892</v>
      </c>
      <c r="U1187" s="427" t="s">
        <v>892</v>
      </c>
      <c r="V1187" s="427" t="s">
        <v>892</v>
      </c>
      <c r="W1187" s="427" t="s">
        <v>892</v>
      </c>
      <c r="X1187" s="473"/>
      <c r="Z1187" s="75"/>
      <c r="AA1187" s="333" t="s">
        <v>2055</v>
      </c>
      <c r="AB1187" s="333" t="s">
        <v>2056</v>
      </c>
      <c r="AC1187" s="333" t="s">
        <v>2057</v>
      </c>
      <c r="AD1187" s="333" t="s">
        <v>2058</v>
      </c>
      <c r="AE1187" s="333" t="s">
        <v>2059</v>
      </c>
    </row>
    <row r="1188" spans="3:31" ht="23.25" customHeight="1" thickBot="1">
      <c r="C1188" s="419" t="s">
        <v>155</v>
      </c>
      <c r="D1188" s="427" t="s">
        <v>892</v>
      </c>
      <c r="E1188" s="457" t="s">
        <v>936</v>
      </c>
      <c r="F1188" s="427" t="s">
        <v>892</v>
      </c>
      <c r="G1188" s="427" t="s">
        <v>892</v>
      </c>
      <c r="H1188" s="77" t="s">
        <v>1999</v>
      </c>
      <c r="R1188" s="43"/>
      <c r="S1188" s="419"/>
      <c r="T1188" s="427"/>
      <c r="U1188" s="427"/>
      <c r="V1188" s="427"/>
      <c r="W1188" s="427"/>
      <c r="X1188" s="473"/>
      <c r="Z1188" s="419" t="s">
        <v>155</v>
      </c>
      <c r="AA1188" s="427" t="s">
        <v>990</v>
      </c>
      <c r="AB1188" s="443" t="s">
        <v>2060</v>
      </c>
      <c r="AC1188" s="446" t="s">
        <v>990</v>
      </c>
      <c r="AD1188" s="369" t="s">
        <v>769</v>
      </c>
      <c r="AE1188" s="427" t="s">
        <v>990</v>
      </c>
    </row>
    <row r="1189" spans="3:31" ht="23.25" customHeight="1" thickBot="1">
      <c r="C1189" s="419"/>
      <c r="D1189" s="427"/>
      <c r="E1189" s="458"/>
      <c r="F1189" s="427"/>
      <c r="G1189" s="427"/>
      <c r="H1189" s="368" t="s">
        <v>2000</v>
      </c>
      <c r="R1189" s="43"/>
      <c r="S1189" s="419"/>
      <c r="T1189" s="427"/>
      <c r="U1189" s="427"/>
      <c r="V1189" s="427"/>
      <c r="W1189" s="427"/>
      <c r="X1189" s="473"/>
      <c r="Z1189" s="419"/>
      <c r="AA1189" s="427"/>
      <c r="AB1189" s="444"/>
      <c r="AC1189" s="447"/>
      <c r="AD1189" s="368" t="s">
        <v>2086</v>
      </c>
      <c r="AE1189" s="427"/>
    </row>
    <row r="1190" spans="3:31" ht="23.25" customHeight="1" thickBot="1">
      <c r="C1190" s="419"/>
      <c r="D1190" s="427"/>
      <c r="E1190" s="458"/>
      <c r="F1190" s="427"/>
      <c r="G1190" s="427"/>
      <c r="H1190" s="368" t="s">
        <v>2085</v>
      </c>
      <c r="R1190" s="43"/>
      <c r="S1190" s="428" t="s">
        <v>165</v>
      </c>
      <c r="T1190" s="427" t="s">
        <v>892</v>
      </c>
      <c r="U1190" s="427" t="s">
        <v>892</v>
      </c>
      <c r="V1190" s="427" t="s">
        <v>892</v>
      </c>
      <c r="W1190" s="442" t="s">
        <v>314</v>
      </c>
      <c r="X1190" s="473"/>
      <c r="Z1190" s="419"/>
      <c r="AA1190" s="427"/>
      <c r="AB1190" s="444"/>
      <c r="AC1190" s="448"/>
      <c r="AD1190" s="370" t="s">
        <v>2087</v>
      </c>
      <c r="AE1190" s="427"/>
    </row>
    <row r="1191" spans="3:31" ht="23.25" customHeight="1" thickBot="1">
      <c r="C1191" s="428" t="s">
        <v>165</v>
      </c>
      <c r="D1191" s="427" t="s">
        <v>892</v>
      </c>
      <c r="E1191" s="458"/>
      <c r="F1191" s="427" t="s">
        <v>892</v>
      </c>
      <c r="G1191" s="427" t="s">
        <v>892</v>
      </c>
      <c r="H1191" s="77" t="s">
        <v>1999</v>
      </c>
      <c r="R1191" s="43"/>
      <c r="S1191" s="428"/>
      <c r="T1191" s="427"/>
      <c r="U1191" s="427"/>
      <c r="V1191" s="427"/>
      <c r="W1191" s="442"/>
      <c r="X1191" s="473"/>
      <c r="Z1191" s="428" t="s">
        <v>165</v>
      </c>
      <c r="AA1191" s="181" t="s">
        <v>720</v>
      </c>
      <c r="AB1191" s="444"/>
      <c r="AC1191" s="161" t="s">
        <v>720</v>
      </c>
      <c r="AD1191" s="369" t="s">
        <v>769</v>
      </c>
      <c r="AE1191" s="427" t="s">
        <v>990</v>
      </c>
    </row>
    <row r="1192" spans="3:31" ht="23.25" customHeight="1" thickBot="1">
      <c r="C1192" s="428"/>
      <c r="D1192" s="427"/>
      <c r="E1192" s="458"/>
      <c r="F1192" s="427"/>
      <c r="G1192" s="427"/>
      <c r="H1192" s="368" t="s">
        <v>2000</v>
      </c>
      <c r="R1192" s="43"/>
      <c r="S1192" s="428"/>
      <c r="T1192" s="427"/>
      <c r="U1192" s="427"/>
      <c r="V1192" s="427"/>
      <c r="W1192" s="442"/>
      <c r="X1192" s="473"/>
      <c r="Z1192" s="428"/>
      <c r="AA1192" s="182" t="s">
        <v>2061</v>
      </c>
      <c r="AB1192" s="444"/>
      <c r="AC1192" s="163" t="s">
        <v>2062</v>
      </c>
      <c r="AD1192" s="368" t="s">
        <v>2086</v>
      </c>
      <c r="AE1192" s="427"/>
    </row>
    <row r="1193" spans="3:31" ht="23.25" customHeight="1" thickBot="1">
      <c r="C1193" s="428"/>
      <c r="D1193" s="427"/>
      <c r="E1193" s="458"/>
      <c r="F1193" s="427"/>
      <c r="G1193" s="427"/>
      <c r="H1193" s="368" t="s">
        <v>2085</v>
      </c>
      <c r="R1193" s="43"/>
      <c r="S1193" s="428" t="s">
        <v>168</v>
      </c>
      <c r="T1193" s="427" t="s">
        <v>892</v>
      </c>
      <c r="U1193" s="427" t="s">
        <v>892</v>
      </c>
      <c r="V1193" s="427" t="s">
        <v>892</v>
      </c>
      <c r="W1193" s="442"/>
      <c r="X1193" s="473"/>
      <c r="Z1193" s="428"/>
      <c r="AA1193" s="165" t="s">
        <v>1982</v>
      </c>
      <c r="AB1193" s="444"/>
      <c r="AC1193" s="165" t="s">
        <v>1982</v>
      </c>
      <c r="AD1193" s="370" t="s">
        <v>2087</v>
      </c>
      <c r="AE1193" s="427"/>
    </row>
    <row r="1194" spans="3:31" ht="23.25" customHeight="1" thickBot="1">
      <c r="C1194" s="428" t="s">
        <v>168</v>
      </c>
      <c r="D1194" s="161" t="s">
        <v>26</v>
      </c>
      <c r="E1194" s="458"/>
      <c r="F1194" s="160" t="s">
        <v>1044</v>
      </c>
      <c r="G1194" s="161" t="s">
        <v>26</v>
      </c>
      <c r="H1194" s="77" t="s">
        <v>2001</v>
      </c>
      <c r="R1194" s="43"/>
      <c r="S1194" s="428"/>
      <c r="T1194" s="427"/>
      <c r="U1194" s="427"/>
      <c r="V1194" s="427"/>
      <c r="W1194" s="442"/>
      <c r="X1194" s="473"/>
      <c r="Z1194" s="428" t="s">
        <v>168</v>
      </c>
      <c r="AA1194" s="161" t="s">
        <v>720</v>
      </c>
      <c r="AB1194" s="444"/>
      <c r="AC1194" s="181" t="s">
        <v>720</v>
      </c>
      <c r="AD1194" s="371" t="s">
        <v>763</v>
      </c>
      <c r="AE1194" s="215" t="s">
        <v>720</v>
      </c>
    </row>
    <row r="1195" spans="3:31" ht="23.25" customHeight="1" thickBot="1">
      <c r="C1195" s="428"/>
      <c r="D1195" s="163" t="s">
        <v>2002</v>
      </c>
      <c r="E1195" s="458"/>
      <c r="F1195" s="162" t="s">
        <v>1057</v>
      </c>
      <c r="G1195" s="163" t="s">
        <v>1058</v>
      </c>
      <c r="H1195" s="368" t="s">
        <v>2003</v>
      </c>
      <c r="R1195" s="43"/>
      <c r="S1195" s="428"/>
      <c r="T1195" s="427"/>
      <c r="U1195" s="427"/>
      <c r="V1195" s="427"/>
      <c r="W1195" s="442"/>
      <c r="X1195" s="473"/>
      <c r="Z1195" s="428"/>
      <c r="AA1195" s="163" t="s">
        <v>2063</v>
      </c>
      <c r="AB1195" s="444"/>
      <c r="AC1195" s="182" t="s">
        <v>2064</v>
      </c>
      <c r="AD1195" s="368" t="s">
        <v>2086</v>
      </c>
      <c r="AE1195" s="216" t="s">
        <v>2065</v>
      </c>
    </row>
    <row r="1196" spans="3:31" ht="23.25" customHeight="1" thickBot="1">
      <c r="C1196" s="428"/>
      <c r="D1196" s="165" t="s">
        <v>1989</v>
      </c>
      <c r="E1196" s="458"/>
      <c r="F1196" s="164" t="s">
        <v>1052</v>
      </c>
      <c r="G1196" s="165" t="s">
        <v>1046</v>
      </c>
      <c r="H1196" s="368" t="s">
        <v>2085</v>
      </c>
      <c r="R1196" s="43"/>
      <c r="S1196" s="428" t="s">
        <v>180</v>
      </c>
      <c r="T1196" s="427" t="s">
        <v>892</v>
      </c>
      <c r="U1196" s="427" t="s">
        <v>892</v>
      </c>
      <c r="V1196" s="427" t="s">
        <v>892</v>
      </c>
      <c r="W1196" s="442"/>
      <c r="X1196" s="473"/>
      <c r="Z1196" s="428"/>
      <c r="AA1196" s="165" t="s">
        <v>1982</v>
      </c>
      <c r="AB1196" s="444"/>
      <c r="AC1196" s="165" t="s">
        <v>712</v>
      </c>
      <c r="AD1196" s="370" t="s">
        <v>2087</v>
      </c>
      <c r="AE1196" s="217" t="s">
        <v>2066</v>
      </c>
    </row>
    <row r="1197" spans="3:31" ht="23.25" customHeight="1" thickBot="1">
      <c r="C1197" s="428" t="s">
        <v>180</v>
      </c>
      <c r="D1197" s="161" t="s">
        <v>26</v>
      </c>
      <c r="E1197" s="458"/>
      <c r="F1197" s="160" t="s">
        <v>1044</v>
      </c>
      <c r="G1197" s="161" t="s">
        <v>26</v>
      </c>
      <c r="H1197" s="77" t="s">
        <v>2001</v>
      </c>
      <c r="R1197" s="43"/>
      <c r="S1197" s="428"/>
      <c r="T1197" s="427"/>
      <c r="U1197" s="427"/>
      <c r="V1197" s="427"/>
      <c r="W1197" s="442"/>
      <c r="X1197" s="473"/>
      <c r="Z1197" s="428" t="s">
        <v>180</v>
      </c>
      <c r="AA1197" s="160" t="s">
        <v>735</v>
      </c>
      <c r="AB1197" s="444"/>
      <c r="AC1197" s="212" t="s">
        <v>764</v>
      </c>
      <c r="AD1197" s="371" t="s">
        <v>763</v>
      </c>
      <c r="AE1197" s="163" t="s">
        <v>720</v>
      </c>
    </row>
    <row r="1198" spans="3:31" ht="23.25" customHeight="1" thickBot="1">
      <c r="C1198" s="428"/>
      <c r="D1198" s="163" t="s">
        <v>1048</v>
      </c>
      <c r="E1198" s="458"/>
      <c r="F1198" s="162" t="s">
        <v>1055</v>
      </c>
      <c r="G1198" s="163" t="s">
        <v>1058</v>
      </c>
      <c r="H1198" s="368" t="s">
        <v>2000</v>
      </c>
      <c r="R1198" s="43"/>
      <c r="S1198" s="428"/>
      <c r="T1198" s="427"/>
      <c r="U1198" s="427"/>
      <c r="V1198" s="427"/>
      <c r="W1198" s="442"/>
      <c r="X1198" s="473"/>
      <c r="Z1198" s="428"/>
      <c r="AA1198" s="162" t="s">
        <v>762</v>
      </c>
      <c r="AB1198" s="444"/>
      <c r="AC1198" s="213" t="s">
        <v>2067</v>
      </c>
      <c r="AD1198" s="368" t="s">
        <v>2086</v>
      </c>
      <c r="AE1198" s="163" t="s">
        <v>2065</v>
      </c>
    </row>
    <row r="1199" spans="3:31" ht="23.25" customHeight="1" thickBot="1">
      <c r="C1199" s="428"/>
      <c r="D1199" s="165" t="s">
        <v>712</v>
      </c>
      <c r="E1199" s="459"/>
      <c r="F1199" s="164" t="s">
        <v>1052</v>
      </c>
      <c r="G1199" s="165" t="s">
        <v>1046</v>
      </c>
      <c r="H1199" s="368" t="s">
        <v>2085</v>
      </c>
      <c r="R1199" s="43"/>
      <c r="S1199" s="224" t="s">
        <v>185</v>
      </c>
      <c r="T1199" s="225" t="s">
        <v>186</v>
      </c>
      <c r="U1199" s="66" t="s">
        <v>186</v>
      </c>
      <c r="V1199" s="225" t="s">
        <v>186</v>
      </c>
      <c r="W1199" s="225" t="s">
        <v>186</v>
      </c>
      <c r="X1199" s="221" t="s">
        <v>186</v>
      </c>
      <c r="Y1199" s="74"/>
      <c r="Z1199" s="428"/>
      <c r="AA1199" s="164" t="s">
        <v>875</v>
      </c>
      <c r="AB1199" s="445"/>
      <c r="AC1199" s="214" t="s">
        <v>461</v>
      </c>
      <c r="AD1199" s="370" t="s">
        <v>2087</v>
      </c>
      <c r="AE1199" s="165" t="s">
        <v>712</v>
      </c>
    </row>
    <row r="1200" spans="3:31" ht="23.25" customHeight="1" thickBot="1">
      <c r="C1200" s="224" t="s">
        <v>185</v>
      </c>
      <c r="D1200" s="225" t="s">
        <v>186</v>
      </c>
      <c r="E1200" s="66" t="s">
        <v>186</v>
      </c>
      <c r="F1200" s="225" t="s">
        <v>186</v>
      </c>
      <c r="G1200" s="118" t="s">
        <v>186</v>
      </c>
      <c r="H1200" s="221" t="s">
        <v>186</v>
      </c>
      <c r="R1200" s="43"/>
      <c r="S1200" s="428" t="s">
        <v>188</v>
      </c>
      <c r="T1200" s="427" t="s">
        <v>892</v>
      </c>
      <c r="U1200" s="427" t="s">
        <v>892</v>
      </c>
      <c r="V1200" s="427" t="s">
        <v>892</v>
      </c>
      <c r="W1200" s="473"/>
      <c r="X1200" s="473"/>
      <c r="Z1200" s="224" t="s">
        <v>185</v>
      </c>
      <c r="AA1200" s="44"/>
      <c r="AB1200" s="221" t="s">
        <v>187</v>
      </c>
      <c r="AC1200" s="224" t="s">
        <v>187</v>
      </c>
      <c r="AD1200" s="224" t="s">
        <v>187</v>
      </c>
      <c r="AE1200" s="221" t="s">
        <v>187</v>
      </c>
    </row>
    <row r="1201" spans="2:31" ht="23.25" customHeight="1" thickBot="1">
      <c r="C1201" s="428" t="s">
        <v>188</v>
      </c>
      <c r="D1201" s="77" t="s">
        <v>28</v>
      </c>
      <c r="E1201" s="77" t="s">
        <v>28</v>
      </c>
      <c r="F1201" s="455" t="s">
        <v>2129</v>
      </c>
      <c r="G1201" s="160" t="s">
        <v>1044</v>
      </c>
      <c r="H1201" s="427" t="s">
        <v>892</v>
      </c>
      <c r="R1201" s="43"/>
      <c r="S1201" s="428"/>
      <c r="T1201" s="427"/>
      <c r="U1201" s="427"/>
      <c r="V1201" s="427"/>
      <c r="W1201" s="473"/>
      <c r="X1201" s="473"/>
      <c r="Z1201" s="428" t="s">
        <v>188</v>
      </c>
      <c r="AA1201" s="160" t="s">
        <v>735</v>
      </c>
      <c r="AB1201" s="372" t="s">
        <v>720</v>
      </c>
      <c r="AC1201" s="416" t="s">
        <v>2142</v>
      </c>
      <c r="AD1201" s="373" t="s">
        <v>720</v>
      </c>
      <c r="AE1201" s="427" t="s">
        <v>990</v>
      </c>
    </row>
    <row r="1202" spans="2:31" ht="23.25" customHeight="1" thickBot="1">
      <c r="C1202" s="428"/>
      <c r="D1202" s="82" t="s">
        <v>2004</v>
      </c>
      <c r="E1202" s="82" t="s">
        <v>2004</v>
      </c>
      <c r="F1202" s="427"/>
      <c r="G1202" s="162" t="s">
        <v>1043</v>
      </c>
      <c r="H1202" s="427"/>
      <c r="R1202" s="43"/>
      <c r="S1202" s="428"/>
      <c r="T1202" s="427"/>
      <c r="U1202" s="427"/>
      <c r="V1202" s="427"/>
      <c r="W1202" s="473"/>
      <c r="X1202" s="473"/>
      <c r="Z1202" s="428"/>
      <c r="AA1202" s="162" t="s">
        <v>2068</v>
      </c>
      <c r="AB1202" s="374" t="s">
        <v>2069</v>
      </c>
      <c r="AC1202" s="429"/>
      <c r="AD1202" s="373" t="s">
        <v>2070</v>
      </c>
      <c r="AE1202" s="427"/>
    </row>
    <row r="1203" spans="2:31" ht="23.25" customHeight="1" thickBot="1">
      <c r="C1203" s="428"/>
      <c r="D1203" s="87" t="s">
        <v>434</v>
      </c>
      <c r="E1203" s="87" t="s">
        <v>434</v>
      </c>
      <c r="F1203" s="427"/>
      <c r="G1203" s="164" t="s">
        <v>2005</v>
      </c>
      <c r="H1203" s="427"/>
      <c r="R1203" s="43"/>
      <c r="S1203" s="428" t="s">
        <v>200</v>
      </c>
      <c r="T1203" s="427" t="s">
        <v>892</v>
      </c>
      <c r="U1203" s="427" t="s">
        <v>892</v>
      </c>
      <c r="V1203" s="427" t="s">
        <v>892</v>
      </c>
      <c r="W1203" s="473"/>
      <c r="X1203" s="473"/>
      <c r="Z1203" s="428"/>
      <c r="AA1203" s="164" t="s">
        <v>875</v>
      </c>
      <c r="AB1203" s="375" t="s">
        <v>1064</v>
      </c>
      <c r="AC1203" s="430"/>
      <c r="AD1203" s="373" t="s">
        <v>712</v>
      </c>
      <c r="AE1203" s="427"/>
    </row>
    <row r="1204" spans="2:31" ht="23.25" customHeight="1" thickBot="1">
      <c r="C1204" s="428" t="s">
        <v>200</v>
      </c>
      <c r="D1204" s="77" t="s">
        <v>28</v>
      </c>
      <c r="E1204" s="77" t="s">
        <v>28</v>
      </c>
      <c r="F1204" s="455" t="s">
        <v>2129</v>
      </c>
      <c r="G1204" s="160" t="s">
        <v>1044</v>
      </c>
      <c r="H1204" s="427" t="s">
        <v>892</v>
      </c>
      <c r="R1204" s="43"/>
      <c r="S1204" s="428"/>
      <c r="T1204" s="427"/>
      <c r="U1204" s="427"/>
      <c r="V1204" s="427"/>
      <c r="W1204" s="473"/>
      <c r="X1204" s="473"/>
      <c r="Z1204" s="428" t="s">
        <v>200</v>
      </c>
      <c r="AA1204" s="160" t="s">
        <v>735</v>
      </c>
      <c r="AB1204" s="161" t="s">
        <v>720</v>
      </c>
      <c r="AC1204" s="416" t="s">
        <v>2142</v>
      </c>
      <c r="AD1204" s="161" t="s">
        <v>720</v>
      </c>
      <c r="AE1204" s="427" t="s">
        <v>990</v>
      </c>
    </row>
    <row r="1205" spans="2:31" ht="23.25" customHeight="1" thickBot="1">
      <c r="C1205" s="428"/>
      <c r="D1205" s="82" t="s">
        <v>2004</v>
      </c>
      <c r="E1205" s="82" t="s">
        <v>1053</v>
      </c>
      <c r="F1205" s="427"/>
      <c r="G1205" s="162" t="s">
        <v>1043</v>
      </c>
      <c r="H1205" s="427"/>
      <c r="R1205" s="43"/>
      <c r="S1205" s="428"/>
      <c r="T1205" s="427"/>
      <c r="U1205" s="427"/>
      <c r="V1205" s="427"/>
      <c r="W1205" s="473"/>
      <c r="X1205" s="473"/>
      <c r="Z1205" s="428"/>
      <c r="AA1205" s="162" t="s">
        <v>2068</v>
      </c>
      <c r="AB1205" s="374" t="s">
        <v>2069</v>
      </c>
      <c r="AC1205" s="429"/>
      <c r="AD1205" s="163" t="s">
        <v>2071</v>
      </c>
      <c r="AE1205" s="427"/>
    </row>
    <row r="1206" spans="2:31" ht="23.25" customHeight="1" thickBot="1">
      <c r="C1206" s="428"/>
      <c r="D1206" s="87" t="s">
        <v>434</v>
      </c>
      <c r="E1206" s="87" t="s">
        <v>1047</v>
      </c>
      <c r="F1206" s="427"/>
      <c r="G1206" s="164" t="s">
        <v>2005</v>
      </c>
      <c r="H1206" s="427"/>
      <c r="R1206" s="43"/>
      <c r="S1206" s="428" t="s">
        <v>201</v>
      </c>
      <c r="T1206" s="427" t="s">
        <v>892</v>
      </c>
      <c r="U1206" s="427" t="s">
        <v>892</v>
      </c>
      <c r="V1206" s="427" t="s">
        <v>892</v>
      </c>
      <c r="W1206" s="473"/>
      <c r="X1206" s="473"/>
      <c r="Z1206" s="428"/>
      <c r="AA1206" s="164" t="s">
        <v>875</v>
      </c>
      <c r="AB1206" s="376" t="s">
        <v>1064</v>
      </c>
      <c r="AC1206" s="430"/>
      <c r="AD1206" s="165" t="s">
        <v>1989</v>
      </c>
      <c r="AE1206" s="427"/>
    </row>
    <row r="1207" spans="2:31" ht="23.25" customHeight="1" thickBot="1">
      <c r="C1207" s="428" t="s">
        <v>201</v>
      </c>
      <c r="D1207" s="427" t="s">
        <v>892</v>
      </c>
      <c r="E1207" s="427" t="s">
        <v>892</v>
      </c>
      <c r="F1207" s="455" t="s">
        <v>2129</v>
      </c>
      <c r="G1207" s="427" t="s">
        <v>892</v>
      </c>
      <c r="H1207" s="427" t="s">
        <v>892</v>
      </c>
      <c r="R1207" s="43"/>
      <c r="S1207" s="428"/>
      <c r="T1207" s="427"/>
      <c r="U1207" s="427"/>
      <c r="V1207" s="427"/>
      <c r="W1207" s="473"/>
      <c r="X1207" s="473"/>
      <c r="Z1207" s="441" t="s">
        <v>201</v>
      </c>
      <c r="AA1207" s="427" t="s">
        <v>990</v>
      </c>
      <c r="AB1207" s="373" t="s">
        <v>720</v>
      </c>
      <c r="AC1207" s="416" t="s">
        <v>2142</v>
      </c>
      <c r="AD1207" s="427" t="s">
        <v>990</v>
      </c>
      <c r="AE1207" s="427" t="s">
        <v>990</v>
      </c>
    </row>
    <row r="1208" spans="2:31" ht="23.25" customHeight="1" thickBot="1">
      <c r="C1208" s="428"/>
      <c r="D1208" s="427"/>
      <c r="E1208" s="427"/>
      <c r="F1208" s="427"/>
      <c r="G1208" s="427"/>
      <c r="H1208" s="427"/>
      <c r="R1208" s="43"/>
      <c r="S1208" s="428"/>
      <c r="T1208" s="427"/>
      <c r="U1208" s="427"/>
      <c r="V1208" s="427"/>
      <c r="W1208" s="473"/>
      <c r="X1208" s="473"/>
      <c r="Z1208" s="441"/>
      <c r="AA1208" s="427"/>
      <c r="AB1208" s="377" t="s">
        <v>2072</v>
      </c>
      <c r="AC1208" s="429"/>
      <c r="AD1208" s="427"/>
      <c r="AE1208" s="427"/>
    </row>
    <row r="1209" spans="2:31" ht="23.25" customHeight="1" thickBot="1">
      <c r="C1209" s="428"/>
      <c r="D1209" s="427"/>
      <c r="E1209" s="427"/>
      <c r="F1209" s="427"/>
      <c r="G1209" s="427"/>
      <c r="H1209" s="427"/>
      <c r="R1209" s="43"/>
      <c r="S1209" s="428" t="s">
        <v>206</v>
      </c>
      <c r="T1209" s="427" t="s">
        <v>892</v>
      </c>
      <c r="U1209" s="427" t="s">
        <v>892</v>
      </c>
      <c r="V1209" s="427" t="s">
        <v>892</v>
      </c>
      <c r="W1209" s="473"/>
      <c r="X1209" s="473"/>
      <c r="Z1209" s="441"/>
      <c r="AA1209" s="427"/>
      <c r="AB1209" s="373" t="s">
        <v>1064</v>
      </c>
      <c r="AC1209" s="430"/>
      <c r="AD1209" s="427"/>
      <c r="AE1209" s="427"/>
    </row>
    <row r="1210" spans="2:31" ht="23.25" customHeight="1" thickBot="1">
      <c r="C1210" s="428" t="s">
        <v>206</v>
      </c>
      <c r="D1210" s="427" t="s">
        <v>892</v>
      </c>
      <c r="E1210" s="427" t="s">
        <v>892</v>
      </c>
      <c r="F1210" s="455" t="s">
        <v>2129</v>
      </c>
      <c r="G1210" s="427" t="s">
        <v>892</v>
      </c>
      <c r="H1210" s="427" t="s">
        <v>892</v>
      </c>
      <c r="R1210" s="43"/>
      <c r="S1210" s="428"/>
      <c r="T1210" s="427"/>
      <c r="U1210" s="427"/>
      <c r="V1210" s="427"/>
      <c r="W1210" s="473"/>
      <c r="X1210" s="473"/>
      <c r="Z1210" s="441" t="s">
        <v>206</v>
      </c>
      <c r="AA1210" s="427" t="s">
        <v>990</v>
      </c>
      <c r="AB1210" s="427" t="s">
        <v>990</v>
      </c>
      <c r="AC1210" s="416" t="s">
        <v>2142</v>
      </c>
      <c r="AD1210" s="427" t="s">
        <v>990</v>
      </c>
      <c r="AE1210" s="427" t="s">
        <v>990</v>
      </c>
    </row>
    <row r="1211" spans="2:31" ht="23.25" customHeight="1" thickBot="1">
      <c r="C1211" s="428"/>
      <c r="D1211" s="427"/>
      <c r="E1211" s="427"/>
      <c r="F1211" s="427"/>
      <c r="G1211" s="427"/>
      <c r="H1211" s="427"/>
      <c r="R1211" s="43"/>
      <c r="S1211" s="428"/>
      <c r="T1211" s="427"/>
      <c r="U1211" s="427"/>
      <c r="V1211" s="427"/>
      <c r="W1211" s="473"/>
      <c r="X1211" s="473"/>
      <c r="Z1211" s="441"/>
      <c r="AA1211" s="427"/>
      <c r="AB1211" s="427"/>
      <c r="AC1211" s="429"/>
      <c r="AD1211" s="427"/>
      <c r="AE1211" s="427"/>
    </row>
    <row r="1212" spans="2:31" ht="23.25" customHeight="1" thickBot="1">
      <c r="C1212" s="428"/>
      <c r="D1212" s="427"/>
      <c r="E1212" s="427"/>
      <c r="F1212" s="427"/>
      <c r="G1212" s="427"/>
      <c r="H1212" s="427"/>
      <c r="R1212" s="46"/>
      <c r="S1212" s="167"/>
      <c r="T1212" s="456" t="s">
        <v>771</v>
      </c>
      <c r="U1212" s="456"/>
      <c r="V1212" s="456"/>
      <c r="W1212" s="456"/>
      <c r="X1212" s="167"/>
      <c r="Y1212" s="167"/>
      <c r="Z1212" s="441"/>
      <c r="AA1212" s="427"/>
      <c r="AB1212" s="427"/>
      <c r="AC1212" s="430"/>
      <c r="AD1212" s="427"/>
      <c r="AE1212" s="427"/>
    </row>
    <row r="1213" spans="2:31" ht="23.25" customHeight="1" thickBot="1"/>
    <row r="1214" spans="2:31" ht="23.25" customHeight="1" thickBot="1">
      <c r="B1214" s="42">
        <v>40</v>
      </c>
      <c r="C1214" s="416" t="s">
        <v>1977</v>
      </c>
      <c r="D1214" s="416"/>
      <c r="E1214" s="416"/>
      <c r="F1214" s="416"/>
      <c r="G1214" s="416"/>
      <c r="H1214" s="416"/>
      <c r="R1214" s="42">
        <v>40</v>
      </c>
      <c r="Z1214" s="416" t="s">
        <v>2011</v>
      </c>
      <c r="AA1214" s="416"/>
      <c r="AB1214" s="416"/>
      <c r="AC1214" s="416"/>
      <c r="AD1214" s="416"/>
      <c r="AE1214" s="416"/>
    </row>
    <row r="1215" spans="2:31" ht="23.25" customHeight="1">
      <c r="C1215" s="66"/>
      <c r="D1215" s="237"/>
      <c r="E1215" s="233">
        <v>5</v>
      </c>
      <c r="F1215" s="237" t="s">
        <v>151</v>
      </c>
      <c r="G1215" s="237"/>
      <c r="H1215" s="159"/>
      <c r="Z1215" s="66"/>
      <c r="AA1215" s="237"/>
      <c r="AB1215" s="233">
        <v>5</v>
      </c>
      <c r="AC1215" s="237" t="s">
        <v>151</v>
      </c>
      <c r="AD1215" s="237"/>
      <c r="AE1215" s="159"/>
    </row>
    <row r="1216" spans="2:31" ht="23.25" customHeight="1" thickBot="1">
      <c r="C1216" s="105"/>
      <c r="D1216" s="106"/>
      <c r="E1216" s="106" t="s">
        <v>2107</v>
      </c>
      <c r="F1216" s="106" t="s">
        <v>1032</v>
      </c>
      <c r="G1216" s="106" t="s">
        <v>2108</v>
      </c>
      <c r="H1216" s="107"/>
      <c r="Z1216" s="105"/>
      <c r="AA1216" s="106"/>
      <c r="AB1216" s="233">
        <v>5</v>
      </c>
      <c r="AC1216" s="106" t="s">
        <v>1032</v>
      </c>
      <c r="AD1216" s="106" t="s">
        <v>2108</v>
      </c>
      <c r="AE1216" s="107"/>
    </row>
    <row r="1217" spans="3:31" ht="23.25" customHeight="1" thickBot="1">
      <c r="C1217" s="75"/>
      <c r="D1217" s="333" t="s">
        <v>2006</v>
      </c>
      <c r="E1217" s="333" t="s">
        <v>2007</v>
      </c>
      <c r="F1217" s="333" t="s">
        <v>2008</v>
      </c>
      <c r="G1217" s="333" t="s">
        <v>2009</v>
      </c>
      <c r="H1217" s="333" t="s">
        <v>2010</v>
      </c>
      <c r="Z1217" s="75"/>
      <c r="AA1217" s="333" t="s">
        <v>2073</v>
      </c>
      <c r="AB1217" s="333" t="s">
        <v>2074</v>
      </c>
      <c r="AC1217" s="333" t="s">
        <v>2075</v>
      </c>
      <c r="AD1217" s="333" t="s">
        <v>2076</v>
      </c>
      <c r="AE1217" s="333" t="s">
        <v>2077</v>
      </c>
    </row>
    <row r="1218" spans="3:31" ht="23.25" customHeight="1" thickBot="1">
      <c r="C1218" s="419" t="s">
        <v>155</v>
      </c>
      <c r="D1218" s="427" t="s">
        <v>892</v>
      </c>
      <c r="E1218" s="427" t="s">
        <v>892</v>
      </c>
      <c r="F1218" s="427" t="s">
        <v>892</v>
      </c>
      <c r="G1218" s="427" t="s">
        <v>892</v>
      </c>
      <c r="H1218" s="427" t="s">
        <v>892</v>
      </c>
      <c r="Z1218" s="419" t="s">
        <v>155</v>
      </c>
      <c r="AA1218" s="427" t="s">
        <v>990</v>
      </c>
      <c r="AB1218" s="427" t="s">
        <v>990</v>
      </c>
      <c r="AC1218" s="420" t="s">
        <v>990</v>
      </c>
      <c r="AD1218" s="427" t="s">
        <v>990</v>
      </c>
      <c r="AE1218" s="427" t="s">
        <v>990</v>
      </c>
    </row>
    <row r="1219" spans="3:31" ht="23.25" customHeight="1" thickBot="1">
      <c r="C1219" s="419"/>
      <c r="D1219" s="427"/>
      <c r="E1219" s="427"/>
      <c r="F1219" s="427"/>
      <c r="G1219" s="427"/>
      <c r="H1219" s="427"/>
      <c r="Z1219" s="419"/>
      <c r="AA1219" s="427"/>
      <c r="AB1219" s="427"/>
      <c r="AC1219" s="421"/>
      <c r="AD1219" s="427"/>
      <c r="AE1219" s="427"/>
    </row>
    <row r="1220" spans="3:31" ht="23.25" customHeight="1" thickBot="1">
      <c r="C1220" s="419"/>
      <c r="D1220" s="427"/>
      <c r="E1220" s="427"/>
      <c r="F1220" s="427"/>
      <c r="G1220" s="427"/>
      <c r="H1220" s="427"/>
      <c r="Z1220" s="419"/>
      <c r="AA1220" s="427"/>
      <c r="AB1220" s="427"/>
      <c r="AC1220" s="422"/>
      <c r="AD1220" s="427"/>
      <c r="AE1220" s="427"/>
    </row>
    <row r="1221" spans="3:31" ht="23.25" customHeight="1" thickBot="1">
      <c r="C1221" s="428" t="s">
        <v>165</v>
      </c>
      <c r="D1221" s="427" t="s">
        <v>892</v>
      </c>
      <c r="E1221" s="435" t="s">
        <v>1764</v>
      </c>
      <c r="F1221" s="427" t="s">
        <v>892</v>
      </c>
      <c r="G1221" s="442" t="s">
        <v>2081</v>
      </c>
      <c r="H1221" s="427" t="s">
        <v>892</v>
      </c>
      <c r="Z1221" s="428" t="s">
        <v>165</v>
      </c>
      <c r="AA1221" s="427" t="s">
        <v>990</v>
      </c>
      <c r="AB1221" s="427" t="s">
        <v>990</v>
      </c>
      <c r="AC1221" s="435" t="s">
        <v>1762</v>
      </c>
      <c r="AD1221" s="442" t="s">
        <v>1763</v>
      </c>
      <c r="AE1221" s="427" t="s">
        <v>990</v>
      </c>
    </row>
    <row r="1222" spans="3:31" ht="23.25" customHeight="1" thickBot="1">
      <c r="C1222" s="428"/>
      <c r="D1222" s="427"/>
      <c r="E1222" s="453"/>
      <c r="F1222" s="427"/>
      <c r="G1222" s="442"/>
      <c r="H1222" s="427"/>
      <c r="Z1222" s="428"/>
      <c r="AA1222" s="427"/>
      <c r="AB1222" s="427"/>
      <c r="AC1222" s="436"/>
      <c r="AD1222" s="442"/>
      <c r="AE1222" s="427"/>
    </row>
    <row r="1223" spans="3:31" ht="23.25" customHeight="1" thickBot="1">
      <c r="C1223" s="428"/>
      <c r="D1223" s="427"/>
      <c r="E1223" s="453"/>
      <c r="F1223" s="427"/>
      <c r="G1223" s="442"/>
      <c r="H1223" s="427"/>
      <c r="Z1223" s="428"/>
      <c r="AA1223" s="427"/>
      <c r="AB1223" s="427"/>
      <c r="AC1223" s="436"/>
      <c r="AD1223" s="442"/>
      <c r="AE1223" s="427"/>
    </row>
    <row r="1224" spans="3:31" ht="23.25" customHeight="1" thickBot="1">
      <c r="C1224" s="428" t="s">
        <v>168</v>
      </c>
      <c r="D1224" s="427" t="s">
        <v>892</v>
      </c>
      <c r="E1224" s="453"/>
      <c r="F1224" s="427" t="s">
        <v>892</v>
      </c>
      <c r="G1224" s="442"/>
      <c r="H1224" s="427" t="s">
        <v>892</v>
      </c>
      <c r="Z1224" s="428" t="s">
        <v>168</v>
      </c>
      <c r="AA1224" s="427" t="s">
        <v>990</v>
      </c>
      <c r="AB1224" s="427" t="s">
        <v>990</v>
      </c>
      <c r="AC1224" s="436"/>
      <c r="AD1224" s="442"/>
      <c r="AE1224" s="427" t="s">
        <v>990</v>
      </c>
    </row>
    <row r="1225" spans="3:31" ht="23.25" customHeight="1" thickBot="1">
      <c r="C1225" s="428"/>
      <c r="D1225" s="427"/>
      <c r="E1225" s="453"/>
      <c r="F1225" s="427"/>
      <c r="G1225" s="442"/>
      <c r="H1225" s="427"/>
      <c r="Z1225" s="428"/>
      <c r="AA1225" s="427"/>
      <c r="AB1225" s="427"/>
      <c r="AC1225" s="436"/>
      <c r="AD1225" s="442"/>
      <c r="AE1225" s="427"/>
    </row>
    <row r="1226" spans="3:31" ht="23.25" customHeight="1" thickBot="1">
      <c r="C1226" s="428"/>
      <c r="D1226" s="427"/>
      <c r="E1226" s="453"/>
      <c r="F1226" s="427"/>
      <c r="G1226" s="442"/>
      <c r="H1226" s="427"/>
      <c r="Z1226" s="428"/>
      <c r="AA1226" s="427"/>
      <c r="AB1226" s="427"/>
      <c r="AC1226" s="436"/>
      <c r="AD1226" s="442"/>
      <c r="AE1226" s="427"/>
    </row>
    <row r="1227" spans="3:31" ht="23.25" customHeight="1" thickBot="1">
      <c r="C1227" s="428" t="s">
        <v>180</v>
      </c>
      <c r="D1227" s="427" t="s">
        <v>892</v>
      </c>
      <c r="E1227" s="453"/>
      <c r="F1227" s="427" t="s">
        <v>892</v>
      </c>
      <c r="G1227" s="442"/>
      <c r="H1227" s="427" t="s">
        <v>892</v>
      </c>
      <c r="Z1227" s="428" t="s">
        <v>180</v>
      </c>
      <c r="AA1227" s="427" t="s">
        <v>990</v>
      </c>
      <c r="AB1227" s="427" t="s">
        <v>990</v>
      </c>
      <c r="AC1227" s="436"/>
      <c r="AD1227" s="442"/>
      <c r="AE1227" s="427" t="s">
        <v>990</v>
      </c>
    </row>
    <row r="1228" spans="3:31" ht="23.25" customHeight="1" thickBot="1">
      <c r="C1228" s="428"/>
      <c r="D1228" s="427"/>
      <c r="E1228" s="453"/>
      <c r="F1228" s="427"/>
      <c r="G1228" s="442"/>
      <c r="H1228" s="427"/>
      <c r="Z1228" s="428"/>
      <c r="AA1228" s="427"/>
      <c r="AB1228" s="427"/>
      <c r="AC1228" s="436"/>
      <c r="AD1228" s="442"/>
      <c r="AE1228" s="427"/>
    </row>
    <row r="1229" spans="3:31" ht="23.25" customHeight="1" thickBot="1">
      <c r="C1229" s="428"/>
      <c r="D1229" s="427"/>
      <c r="E1229" s="454"/>
      <c r="F1229" s="427"/>
      <c r="G1229" s="442"/>
      <c r="H1229" s="427"/>
      <c r="Z1229" s="428"/>
      <c r="AA1229" s="427"/>
      <c r="AB1229" s="427"/>
      <c r="AC1229" s="437"/>
      <c r="AD1229" s="442"/>
      <c r="AE1229" s="427"/>
    </row>
    <row r="1230" spans="3:31" ht="23.25" customHeight="1" thickBot="1">
      <c r="C1230" s="224" t="s">
        <v>185</v>
      </c>
      <c r="D1230" s="225" t="s">
        <v>187</v>
      </c>
      <c r="E1230" s="221" t="s">
        <v>187</v>
      </c>
      <c r="F1230" s="224" t="s">
        <v>187</v>
      </c>
      <c r="G1230" s="224" t="s">
        <v>187</v>
      </c>
      <c r="H1230" s="221" t="s">
        <v>187</v>
      </c>
      <c r="Z1230" s="224" t="s">
        <v>185</v>
      </c>
      <c r="AA1230" s="225" t="s">
        <v>187</v>
      </c>
      <c r="AB1230" s="221" t="s">
        <v>187</v>
      </c>
      <c r="AC1230" s="224" t="s">
        <v>187</v>
      </c>
      <c r="AD1230" s="224" t="s">
        <v>187</v>
      </c>
      <c r="AE1230" s="221" t="s">
        <v>187</v>
      </c>
    </row>
    <row r="1231" spans="3:31" ht="23.25" customHeight="1" thickBot="1">
      <c r="C1231" s="428" t="s">
        <v>188</v>
      </c>
      <c r="D1231" s="427" t="s">
        <v>892</v>
      </c>
      <c r="E1231" s="435" t="s">
        <v>1764</v>
      </c>
      <c r="F1231" s="427" t="s">
        <v>892</v>
      </c>
      <c r="G1231" s="438" t="s">
        <v>1287</v>
      </c>
      <c r="H1231" s="427" t="s">
        <v>892</v>
      </c>
      <c r="Z1231" s="428" t="s">
        <v>188</v>
      </c>
      <c r="AA1231" s="427" t="s">
        <v>990</v>
      </c>
      <c r="AB1231" s="427" t="s">
        <v>990</v>
      </c>
      <c r="AC1231" s="435" t="s">
        <v>1762</v>
      </c>
      <c r="AD1231" s="438" t="s">
        <v>1287</v>
      </c>
      <c r="AE1231" s="427" t="s">
        <v>990</v>
      </c>
    </row>
    <row r="1232" spans="3:31" ht="23.25" customHeight="1" thickBot="1">
      <c r="C1232" s="428"/>
      <c r="D1232" s="427"/>
      <c r="E1232" s="453"/>
      <c r="F1232" s="427"/>
      <c r="G1232" s="439"/>
      <c r="H1232" s="427"/>
      <c r="Z1232" s="428"/>
      <c r="AA1232" s="427"/>
      <c r="AB1232" s="427"/>
      <c r="AC1232" s="436"/>
      <c r="AD1232" s="439"/>
      <c r="AE1232" s="427"/>
    </row>
    <row r="1233" spans="3:31" ht="23.25" customHeight="1" thickBot="1">
      <c r="C1233" s="428"/>
      <c r="D1233" s="427"/>
      <c r="E1233" s="453"/>
      <c r="F1233" s="427"/>
      <c r="G1233" s="440"/>
      <c r="H1233" s="427"/>
      <c r="Z1233" s="428"/>
      <c r="AA1233" s="427"/>
      <c r="AB1233" s="427"/>
      <c r="AC1233" s="436"/>
      <c r="AD1233" s="440"/>
      <c r="AE1233" s="427"/>
    </row>
    <row r="1234" spans="3:31" ht="23.25" customHeight="1" thickBot="1">
      <c r="C1234" s="428" t="s">
        <v>200</v>
      </c>
      <c r="D1234" s="427" t="s">
        <v>892</v>
      </c>
      <c r="E1234" s="453"/>
      <c r="F1234" s="427" t="s">
        <v>892</v>
      </c>
      <c r="G1234" s="438" t="s">
        <v>1287</v>
      </c>
      <c r="H1234" s="427" t="s">
        <v>892</v>
      </c>
      <c r="Z1234" s="428" t="s">
        <v>200</v>
      </c>
      <c r="AA1234" s="427" t="s">
        <v>990</v>
      </c>
      <c r="AB1234" s="427" t="s">
        <v>990</v>
      </c>
      <c r="AC1234" s="436"/>
      <c r="AD1234" s="438" t="s">
        <v>1287</v>
      </c>
      <c r="AE1234" s="427" t="s">
        <v>990</v>
      </c>
    </row>
    <row r="1235" spans="3:31" ht="23.25" customHeight="1" thickBot="1">
      <c r="C1235" s="428"/>
      <c r="D1235" s="427"/>
      <c r="E1235" s="453"/>
      <c r="F1235" s="427"/>
      <c r="G1235" s="439"/>
      <c r="H1235" s="427"/>
      <c r="Z1235" s="428"/>
      <c r="AA1235" s="427"/>
      <c r="AB1235" s="427"/>
      <c r="AC1235" s="436"/>
      <c r="AD1235" s="439"/>
      <c r="AE1235" s="427"/>
    </row>
    <row r="1236" spans="3:31" ht="23.25" customHeight="1" thickBot="1">
      <c r="C1236" s="428"/>
      <c r="D1236" s="427"/>
      <c r="E1236" s="453"/>
      <c r="F1236" s="427"/>
      <c r="G1236" s="440"/>
      <c r="H1236" s="427"/>
      <c r="Z1236" s="428"/>
      <c r="AA1236" s="427"/>
      <c r="AB1236" s="427"/>
      <c r="AC1236" s="436"/>
      <c r="AD1236" s="440"/>
      <c r="AE1236" s="427"/>
    </row>
    <row r="1237" spans="3:31" ht="23.25" customHeight="1" thickBot="1">
      <c r="C1237" s="428" t="s">
        <v>201</v>
      </c>
      <c r="D1237" s="427" t="s">
        <v>892</v>
      </c>
      <c r="E1237" s="453"/>
      <c r="F1237" s="427" t="s">
        <v>892</v>
      </c>
      <c r="G1237" s="427" t="s">
        <v>990</v>
      </c>
      <c r="H1237" s="427" t="s">
        <v>892</v>
      </c>
      <c r="Z1237" s="428" t="s">
        <v>201</v>
      </c>
      <c r="AA1237" s="427" t="s">
        <v>990</v>
      </c>
      <c r="AB1237" s="427" t="s">
        <v>990</v>
      </c>
      <c r="AC1237" s="436"/>
      <c r="AD1237" s="427" t="s">
        <v>990</v>
      </c>
      <c r="AE1237" s="427" t="s">
        <v>990</v>
      </c>
    </row>
    <row r="1238" spans="3:31" ht="23.25" customHeight="1" thickBot="1">
      <c r="C1238" s="428"/>
      <c r="D1238" s="427"/>
      <c r="E1238" s="453"/>
      <c r="F1238" s="427"/>
      <c r="G1238" s="427"/>
      <c r="H1238" s="427"/>
      <c r="Z1238" s="428"/>
      <c r="AA1238" s="427"/>
      <c r="AB1238" s="427"/>
      <c r="AC1238" s="436"/>
      <c r="AD1238" s="427"/>
      <c r="AE1238" s="427"/>
    </row>
    <row r="1239" spans="3:31" ht="23.25" customHeight="1" thickBot="1">
      <c r="C1239" s="428"/>
      <c r="D1239" s="427"/>
      <c r="E1239" s="454"/>
      <c r="F1239" s="427"/>
      <c r="G1239" s="427"/>
      <c r="H1239" s="427"/>
      <c r="Z1239" s="428"/>
      <c r="AA1239" s="427"/>
      <c r="AB1239" s="427"/>
      <c r="AC1239" s="437"/>
      <c r="AD1239" s="427"/>
      <c r="AE1239" s="427"/>
    </row>
    <row r="1240" spans="3:31" ht="23.25" customHeight="1" thickBot="1">
      <c r="C1240" s="428" t="s">
        <v>206</v>
      </c>
      <c r="D1240" s="427" t="s">
        <v>892</v>
      </c>
      <c r="E1240" s="427" t="s">
        <v>892</v>
      </c>
      <c r="F1240" s="427" t="s">
        <v>892</v>
      </c>
      <c r="G1240" s="427" t="s">
        <v>990</v>
      </c>
      <c r="H1240" s="427" t="s">
        <v>892</v>
      </c>
      <c r="Z1240" s="428" t="s">
        <v>206</v>
      </c>
      <c r="AA1240" s="427" t="s">
        <v>990</v>
      </c>
      <c r="AB1240" s="427" t="s">
        <v>990</v>
      </c>
      <c r="AC1240" s="420" t="s">
        <v>990</v>
      </c>
      <c r="AD1240" s="427" t="s">
        <v>990</v>
      </c>
      <c r="AE1240" s="427" t="s">
        <v>990</v>
      </c>
    </row>
    <row r="1241" spans="3:31" ht="23.25" customHeight="1" thickBot="1">
      <c r="C1241" s="428"/>
      <c r="D1241" s="427"/>
      <c r="E1241" s="427"/>
      <c r="F1241" s="427"/>
      <c r="G1241" s="427"/>
      <c r="H1241" s="427"/>
      <c r="Z1241" s="428"/>
      <c r="AA1241" s="427"/>
      <c r="AB1241" s="427"/>
      <c r="AC1241" s="421"/>
      <c r="AD1241" s="427"/>
      <c r="AE1241" s="427"/>
    </row>
    <row r="1242" spans="3:31" ht="23.25" customHeight="1" thickBot="1">
      <c r="C1242" s="428"/>
      <c r="D1242" s="427"/>
      <c r="E1242" s="427"/>
      <c r="F1242" s="427"/>
      <c r="G1242" s="427"/>
      <c r="H1242" s="427"/>
      <c r="Z1242" s="428"/>
      <c r="AA1242" s="427"/>
      <c r="AB1242" s="427"/>
      <c r="AC1242" s="422"/>
      <c r="AD1242" s="427"/>
      <c r="AE1242" s="427"/>
    </row>
    <row r="1243" spans="3:31" ht="23.25" customHeight="1"/>
  </sheetData>
  <mergeCells count="4123">
    <mergeCell ref="AC305:AC307"/>
    <mergeCell ref="AC308:AC310"/>
    <mergeCell ref="AC224:AC226"/>
    <mergeCell ref="AC181:AC183"/>
    <mergeCell ref="T1051:T1053"/>
    <mergeCell ref="U1051:U1053"/>
    <mergeCell ref="W1051:W1053"/>
    <mergeCell ref="AC23:AC25"/>
    <mergeCell ref="AC472:AC474"/>
    <mergeCell ref="AC475:AC477"/>
    <mergeCell ref="AE382:AE384"/>
    <mergeCell ref="AE379:AE381"/>
    <mergeCell ref="T382:T384"/>
    <mergeCell ref="S382:S384"/>
    <mergeCell ref="U382:U384"/>
    <mergeCell ref="V382:V384"/>
    <mergeCell ref="W379:W381"/>
    <mergeCell ref="V379:V381"/>
    <mergeCell ref="U385:U387"/>
    <mergeCell ref="T385:T387"/>
    <mergeCell ref="S385:S387"/>
    <mergeCell ref="Z463:Z465"/>
    <mergeCell ref="AB246:AB248"/>
    <mergeCell ref="AC26:AC28"/>
    <mergeCell ref="AC382:AC384"/>
    <mergeCell ref="AC379:AC381"/>
    <mergeCell ref="AB382:AB384"/>
    <mergeCell ref="Z1050:Z1052"/>
    <mergeCell ref="AE255:AE266"/>
    <mergeCell ref="AE181:AE183"/>
    <mergeCell ref="AD370:AD372"/>
    <mergeCell ref="X354:X356"/>
    <mergeCell ref="AA308:AA310"/>
    <mergeCell ref="AE509:AE511"/>
    <mergeCell ref="AB898:AB900"/>
    <mergeCell ref="AD876:AD878"/>
    <mergeCell ref="AD879:AD881"/>
    <mergeCell ref="AB410:AB412"/>
    <mergeCell ref="X503:X505"/>
    <mergeCell ref="Z429:Z431"/>
    <mergeCell ref="AE367:AE369"/>
    <mergeCell ref="Z292:Z294"/>
    <mergeCell ref="AC938:AC940"/>
    <mergeCell ref="AC941:AC943"/>
    <mergeCell ref="AA907:AA909"/>
    <mergeCell ref="AA910:AA912"/>
    <mergeCell ref="Z916:Z918"/>
    <mergeCell ref="AD721:AD723"/>
    <mergeCell ref="AB1019:AB1021"/>
    <mergeCell ref="AA1019:AA1021"/>
    <mergeCell ref="AB379:AB381"/>
    <mergeCell ref="X330:X332"/>
    <mergeCell ref="X333:X335"/>
    <mergeCell ref="Z326:Z328"/>
    <mergeCell ref="Z323:Z325"/>
    <mergeCell ref="X339:X341"/>
    <mergeCell ref="Z426:Z428"/>
    <mergeCell ref="Z721:Z723"/>
    <mergeCell ref="AB712:AB714"/>
    <mergeCell ref="X710:X712"/>
    <mergeCell ref="AD308:AD310"/>
    <mergeCell ref="AA712:AA714"/>
    <mergeCell ref="X682:X684"/>
    <mergeCell ref="Z581:Z583"/>
    <mergeCell ref="Z255:Z257"/>
    <mergeCell ref="AC227:AC229"/>
    <mergeCell ref="AC230:AC232"/>
    <mergeCell ref="AC29:AC31"/>
    <mergeCell ref="AB783:AB785"/>
    <mergeCell ref="AB786:AB788"/>
    <mergeCell ref="AC650:AC652"/>
    <mergeCell ref="AC647:AC649"/>
    <mergeCell ref="AC574:AC576"/>
    <mergeCell ref="AC969:AC971"/>
    <mergeCell ref="AC972:AC974"/>
    <mergeCell ref="AE833:AE835"/>
    <mergeCell ref="AD100:AD102"/>
    <mergeCell ref="AE690:AE692"/>
    <mergeCell ref="AD178:AD180"/>
    <mergeCell ref="Z305:Z306"/>
    <mergeCell ref="AA181:AA183"/>
    <mergeCell ref="AE361:AE363"/>
    <mergeCell ref="AC302:AC304"/>
    <mergeCell ref="AC184:AC186"/>
    <mergeCell ref="AB243:AB245"/>
    <mergeCell ref="Z295:Z297"/>
    <mergeCell ref="AC299:AC301"/>
    <mergeCell ref="AB240:AB242"/>
    <mergeCell ref="AC85:AC87"/>
    <mergeCell ref="AE175:AE177"/>
    <mergeCell ref="AD472:AD474"/>
    <mergeCell ref="AD475:AD477"/>
    <mergeCell ref="AD960:AD962"/>
    <mergeCell ref="AA938:AA940"/>
    <mergeCell ref="AD969:AD971"/>
    <mergeCell ref="AA215:AA217"/>
    <mergeCell ref="AD162:AD164"/>
    <mergeCell ref="AC444:AC446"/>
    <mergeCell ref="K939:K941"/>
    <mergeCell ref="O939:O941"/>
    <mergeCell ref="F928:F930"/>
    <mergeCell ref="AA876:AA878"/>
    <mergeCell ref="AA879:AA881"/>
    <mergeCell ref="AC845:AC847"/>
    <mergeCell ref="AA845:AA847"/>
    <mergeCell ref="AE410:AE421"/>
    <mergeCell ref="AE503:AE505"/>
    <mergeCell ref="AE506:AE508"/>
    <mergeCell ref="X506:X508"/>
    <mergeCell ref="AD833:AD835"/>
    <mergeCell ref="AD724:AD726"/>
    <mergeCell ref="AA752:AA754"/>
    <mergeCell ref="AA755:AA757"/>
    <mergeCell ref="AE755:AE757"/>
    <mergeCell ref="Z889:Z891"/>
    <mergeCell ref="N491:N493"/>
    <mergeCell ref="G906:G908"/>
    <mergeCell ref="Z472:Z474"/>
    <mergeCell ref="S475:S477"/>
    <mergeCell ref="Z475:Z477"/>
    <mergeCell ref="S463:S465"/>
    <mergeCell ref="S444:S446"/>
    <mergeCell ref="S426:S428"/>
    <mergeCell ref="V669:V671"/>
    <mergeCell ref="T612:T614"/>
    <mergeCell ref="T828:T830"/>
    <mergeCell ref="S506:S508"/>
    <mergeCell ref="Z506:Z508"/>
    <mergeCell ref="AD1062:AD1073"/>
    <mergeCell ref="AD1075:AD1077"/>
    <mergeCell ref="AD1078:AD1080"/>
    <mergeCell ref="AB1065:AB1073"/>
    <mergeCell ref="AB1075:AB1083"/>
    <mergeCell ref="X1054:X1056"/>
    <mergeCell ref="U1035:U1037"/>
    <mergeCell ref="V1035:V1037"/>
    <mergeCell ref="U1048:U1050"/>
    <mergeCell ref="W1048:W1050"/>
    <mergeCell ref="T1038:T1040"/>
    <mergeCell ref="U1038:U1040"/>
    <mergeCell ref="V1038:V1040"/>
    <mergeCell ref="X1038:X1040"/>
    <mergeCell ref="AB743:AB745"/>
    <mergeCell ref="Z406:AE406"/>
    <mergeCell ref="AE693:AE695"/>
    <mergeCell ref="T831:T833"/>
    <mergeCell ref="X973:X975"/>
    <mergeCell ref="AA988:AA990"/>
    <mergeCell ref="AA991:AA993"/>
    <mergeCell ref="T1013:T1015"/>
    <mergeCell ref="AD957:AD959"/>
    <mergeCell ref="AC1019:AC1021"/>
    <mergeCell ref="V1006:V1008"/>
    <mergeCell ref="V797:V799"/>
    <mergeCell ref="V800:V802"/>
    <mergeCell ref="V803:V805"/>
    <mergeCell ref="AA1022:AA1024"/>
    <mergeCell ref="AB1000:AB1002"/>
    <mergeCell ref="AA1000:AA1002"/>
    <mergeCell ref="AA1003:AA1005"/>
    <mergeCell ref="Z1065:Z1067"/>
    <mergeCell ref="Z1068:Z1070"/>
    <mergeCell ref="Z1081:Z1083"/>
    <mergeCell ref="AC1081:AC1083"/>
    <mergeCell ref="S1054:S1056"/>
    <mergeCell ref="AB1050:AB1052"/>
    <mergeCell ref="AB1022:AB1024"/>
    <mergeCell ref="S1041:S1043"/>
    <mergeCell ref="T1041:T1043"/>
    <mergeCell ref="Z1053:Z1055"/>
    <mergeCell ref="V1079:V1081"/>
    <mergeCell ref="V1082:V1084"/>
    <mergeCell ref="S1028:X1028"/>
    <mergeCell ref="Z1084:Z1086"/>
    <mergeCell ref="W1035:W1043"/>
    <mergeCell ref="X1035:X1037"/>
    <mergeCell ref="S1035:S1037"/>
    <mergeCell ref="T1035:T1037"/>
    <mergeCell ref="V1045:V1047"/>
    <mergeCell ref="X1048:X1050"/>
    <mergeCell ref="Z686:AE686"/>
    <mergeCell ref="Z565:Z567"/>
    <mergeCell ref="S565:S567"/>
    <mergeCell ref="S561:X561"/>
    <mergeCell ref="W550:W552"/>
    <mergeCell ref="Z550:Z552"/>
    <mergeCell ref="S1032:S1034"/>
    <mergeCell ref="S1022:S1024"/>
    <mergeCell ref="T1022:T1024"/>
    <mergeCell ref="U1022:U1024"/>
    <mergeCell ref="X1051:X1053"/>
    <mergeCell ref="S1045:S1047"/>
    <mergeCell ref="S1048:S1050"/>
    <mergeCell ref="T1048:T1050"/>
    <mergeCell ref="AB1034:AB1036"/>
    <mergeCell ref="AD1031:AD1033"/>
    <mergeCell ref="AD1034:AD1036"/>
    <mergeCell ref="AB1003:AB1005"/>
    <mergeCell ref="W199:W201"/>
    <mergeCell ref="V193:V195"/>
    <mergeCell ref="V88:V90"/>
    <mergeCell ref="AA100:AA102"/>
    <mergeCell ref="AA103:AA105"/>
    <mergeCell ref="AB150:AB152"/>
    <mergeCell ref="S82:S84"/>
    <mergeCell ref="AA848:AA850"/>
    <mergeCell ref="U388:U390"/>
    <mergeCell ref="X401:X403"/>
    <mergeCell ref="V488:V490"/>
    <mergeCell ref="AA441:AA443"/>
    <mergeCell ref="AA444:AA446"/>
    <mergeCell ref="AB441:AB443"/>
    <mergeCell ref="S637:S639"/>
    <mergeCell ref="V673:V675"/>
    <mergeCell ref="W631:W633"/>
    <mergeCell ref="S488:S490"/>
    <mergeCell ref="T710:T712"/>
    <mergeCell ref="Z771:Z773"/>
    <mergeCell ref="V553:V555"/>
    <mergeCell ref="S578:S580"/>
    <mergeCell ref="W605:W607"/>
    <mergeCell ref="X605:X607"/>
    <mergeCell ref="Z605:Z607"/>
    <mergeCell ref="S547:S549"/>
    <mergeCell ref="X612:X614"/>
    <mergeCell ref="X392:X394"/>
    <mergeCell ref="T550:T552"/>
    <mergeCell ref="V556:V558"/>
    <mergeCell ref="W849:W857"/>
    <mergeCell ref="X849:X851"/>
    <mergeCell ref="N91:N93"/>
    <mergeCell ref="D150:D152"/>
    <mergeCell ref="J485:J487"/>
    <mergeCell ref="F320:F322"/>
    <mergeCell ref="G351:G353"/>
    <mergeCell ref="H351:H359"/>
    <mergeCell ref="G354:G356"/>
    <mergeCell ref="G357:G359"/>
    <mergeCell ref="U379:U381"/>
    <mergeCell ref="T379:T381"/>
    <mergeCell ref="U317:U319"/>
    <mergeCell ref="W317:W319"/>
    <mergeCell ref="V364:V366"/>
    <mergeCell ref="V333:V335"/>
    <mergeCell ref="W320:W322"/>
    <mergeCell ref="U320:U322"/>
    <mergeCell ref="Z134:Z136"/>
    <mergeCell ref="S370:S372"/>
    <mergeCell ref="S354:S356"/>
    <mergeCell ref="Z468:AE468"/>
    <mergeCell ref="AA286:AA288"/>
    <mergeCell ref="AD305:AD307"/>
    <mergeCell ref="Z302:Z304"/>
    <mergeCell ref="AD165:AD173"/>
    <mergeCell ref="AB277:AB279"/>
    <mergeCell ref="AB255:AB266"/>
    <mergeCell ref="S302:S304"/>
    <mergeCell ref="S171:S173"/>
    <mergeCell ref="V175:V177"/>
    <mergeCell ref="Z171:Z173"/>
    <mergeCell ref="Z178:Z180"/>
    <mergeCell ref="Z206:Z208"/>
    <mergeCell ref="S419:S421"/>
    <mergeCell ref="S361:S363"/>
    <mergeCell ref="W660:W662"/>
    <mergeCell ref="S644:S646"/>
    <mergeCell ref="Z675:Z677"/>
    <mergeCell ref="W673:W675"/>
    <mergeCell ref="X673:X675"/>
    <mergeCell ref="U676:U678"/>
    <mergeCell ref="V676:V678"/>
    <mergeCell ref="Z647:Z649"/>
    <mergeCell ref="Z543:Z545"/>
    <mergeCell ref="Z574:Z576"/>
    <mergeCell ref="S574:S576"/>
    <mergeCell ref="T574:T576"/>
    <mergeCell ref="V578:V580"/>
    <mergeCell ref="V581:V583"/>
    <mergeCell ref="W568:W576"/>
    <mergeCell ref="U673:U675"/>
    <mergeCell ref="U596:U598"/>
    <mergeCell ref="V596:V598"/>
    <mergeCell ref="W596:W598"/>
    <mergeCell ref="T666:T668"/>
    <mergeCell ref="U666:U668"/>
    <mergeCell ref="X666:X668"/>
    <mergeCell ref="T650:T652"/>
    <mergeCell ref="AA681:AA683"/>
    <mergeCell ref="S641:S643"/>
    <mergeCell ref="S615:S617"/>
    <mergeCell ref="T615:T617"/>
    <mergeCell ref="T631:T633"/>
    <mergeCell ref="W663:W665"/>
    <mergeCell ref="X663:X665"/>
    <mergeCell ref="U660:U662"/>
    <mergeCell ref="X637:X639"/>
    <mergeCell ref="T679:T681"/>
    <mergeCell ref="X679:X681"/>
    <mergeCell ref="AA647:AA649"/>
    <mergeCell ref="AB647:AB649"/>
    <mergeCell ref="AA644:AA646"/>
    <mergeCell ref="X615:X617"/>
    <mergeCell ref="S571:S573"/>
    <mergeCell ref="AC509:AC511"/>
    <mergeCell ref="AB681:AB683"/>
    <mergeCell ref="V896:V898"/>
    <mergeCell ref="W896:W898"/>
    <mergeCell ref="T899:T901"/>
    <mergeCell ref="V899:V901"/>
    <mergeCell ref="W899:W901"/>
    <mergeCell ref="S883:S885"/>
    <mergeCell ref="X908:X910"/>
    <mergeCell ref="V921:V923"/>
    <mergeCell ref="V924:V926"/>
    <mergeCell ref="V893:V895"/>
    <mergeCell ref="W908:W910"/>
    <mergeCell ref="S904:X904"/>
    <mergeCell ref="S908:S910"/>
    <mergeCell ref="V849:V851"/>
    <mergeCell ref="X880:X882"/>
    <mergeCell ref="V890:V892"/>
    <mergeCell ref="AD144:AD146"/>
    <mergeCell ref="AD147:AD149"/>
    <mergeCell ref="AD150:AD152"/>
    <mergeCell ref="X388:X390"/>
    <mergeCell ref="V388:V390"/>
    <mergeCell ref="S454:S456"/>
    <mergeCell ref="AC162:AC164"/>
    <mergeCell ref="S852:S854"/>
    <mergeCell ref="Z499:AE499"/>
    <mergeCell ref="V302:V304"/>
    <mergeCell ref="AC441:AC443"/>
    <mergeCell ref="Z690:Z692"/>
    <mergeCell ref="Z693:Z695"/>
    <mergeCell ref="Z755:Z757"/>
    <mergeCell ref="Z758:Z760"/>
    <mergeCell ref="Z761:Z763"/>
    <mergeCell ref="V775:V777"/>
    <mergeCell ref="S790:S792"/>
    <mergeCell ref="X707:X709"/>
    <mergeCell ref="X756:X758"/>
    <mergeCell ref="S682:S684"/>
    <mergeCell ref="X806:X808"/>
    <mergeCell ref="X815:X817"/>
    <mergeCell ref="S818:S820"/>
    <mergeCell ref="S718:X718"/>
    <mergeCell ref="S722:S724"/>
    <mergeCell ref="U722:U724"/>
    <mergeCell ref="X704:X706"/>
    <mergeCell ref="V710:V712"/>
    <mergeCell ref="X753:X755"/>
    <mergeCell ref="AE836:AE838"/>
    <mergeCell ref="Z920:Z922"/>
    <mergeCell ref="AA941:AA943"/>
    <mergeCell ref="X846:X848"/>
    <mergeCell ref="W831:W833"/>
    <mergeCell ref="X852:X854"/>
    <mergeCell ref="S873:X873"/>
    <mergeCell ref="X859:X861"/>
    <mergeCell ref="S855:S857"/>
    <mergeCell ref="X818:X820"/>
    <mergeCell ref="AE827:AE829"/>
    <mergeCell ref="AD827:AD829"/>
    <mergeCell ref="W846:W848"/>
    <mergeCell ref="S859:S861"/>
    <mergeCell ref="T859:T861"/>
    <mergeCell ref="U859:U861"/>
    <mergeCell ref="W859:W861"/>
    <mergeCell ref="S868:S870"/>
    <mergeCell ref="U828:U830"/>
    <mergeCell ref="W828:W830"/>
    <mergeCell ref="X828:X830"/>
    <mergeCell ref="X784:X786"/>
    <mergeCell ref="S787:S789"/>
    <mergeCell ref="W787:W789"/>
    <mergeCell ref="S811:X811"/>
    <mergeCell ref="S815:S817"/>
    <mergeCell ref="U815:U817"/>
    <mergeCell ref="S862:S864"/>
    <mergeCell ref="T862:T864"/>
    <mergeCell ref="U862:U864"/>
    <mergeCell ref="W862:W864"/>
    <mergeCell ref="S865:S867"/>
    <mergeCell ref="S877:S879"/>
    <mergeCell ref="X831:X833"/>
    <mergeCell ref="V834:V836"/>
    <mergeCell ref="V831:V833"/>
    <mergeCell ref="U834:U836"/>
    <mergeCell ref="W834:W836"/>
    <mergeCell ref="X834:X836"/>
    <mergeCell ref="T834:T836"/>
    <mergeCell ref="U831:U833"/>
    <mergeCell ref="T852:T854"/>
    <mergeCell ref="S837:S839"/>
    <mergeCell ref="S849:S851"/>
    <mergeCell ref="T849:T851"/>
    <mergeCell ref="V806:V808"/>
    <mergeCell ref="V868:V870"/>
    <mergeCell ref="S828:S830"/>
    <mergeCell ref="V828:V830"/>
    <mergeCell ref="S800:S802"/>
    <mergeCell ref="S803:S805"/>
    <mergeCell ref="V769:V771"/>
    <mergeCell ref="W644:W646"/>
    <mergeCell ref="X644:X646"/>
    <mergeCell ref="S647:S649"/>
    <mergeCell ref="T647:T649"/>
    <mergeCell ref="U647:U649"/>
    <mergeCell ref="V647:V649"/>
    <mergeCell ref="W650:W652"/>
    <mergeCell ref="S656:X656"/>
    <mergeCell ref="U634:U636"/>
    <mergeCell ref="V634:V636"/>
    <mergeCell ref="W634:W636"/>
    <mergeCell ref="U679:U681"/>
    <mergeCell ref="S735:S737"/>
    <mergeCell ref="U744:U746"/>
    <mergeCell ref="X744:X746"/>
    <mergeCell ref="V738:V740"/>
    <mergeCell ref="X738:X740"/>
    <mergeCell ref="S797:S799"/>
    <mergeCell ref="S780:X780"/>
    <mergeCell ref="S784:S786"/>
    <mergeCell ref="V637:V639"/>
    <mergeCell ref="T634:T636"/>
    <mergeCell ref="S753:S755"/>
    <mergeCell ref="S687:X687"/>
    <mergeCell ref="T682:T684"/>
    <mergeCell ref="U682:U684"/>
    <mergeCell ref="S756:S758"/>
    <mergeCell ref="V707:V709"/>
    <mergeCell ref="U775:U777"/>
    <mergeCell ref="T637:T639"/>
    <mergeCell ref="S679:S681"/>
    <mergeCell ref="X660:X662"/>
    <mergeCell ref="S657:X657"/>
    <mergeCell ref="S658:X658"/>
    <mergeCell ref="W669:W671"/>
    <mergeCell ref="X669:X671"/>
    <mergeCell ref="U669:U671"/>
    <mergeCell ref="U663:U665"/>
    <mergeCell ref="V663:V665"/>
    <mergeCell ref="V660:V662"/>
    <mergeCell ref="X650:X652"/>
    <mergeCell ref="V666:V668"/>
    <mergeCell ref="W666:W668"/>
    <mergeCell ref="W581:W583"/>
    <mergeCell ref="W628:W630"/>
    <mergeCell ref="S634:S636"/>
    <mergeCell ref="AC317:AC319"/>
    <mergeCell ref="V534:V536"/>
    <mergeCell ref="Z395:Z397"/>
    <mergeCell ref="Z553:Z555"/>
    <mergeCell ref="X584:X586"/>
    <mergeCell ref="V568:V570"/>
    <mergeCell ref="X568:X570"/>
    <mergeCell ref="AC628:AC630"/>
    <mergeCell ref="AD628:AD630"/>
    <mergeCell ref="AE628:AE630"/>
    <mergeCell ref="AB599:AB601"/>
    <mergeCell ref="U618:U620"/>
    <mergeCell ref="V618:V620"/>
    <mergeCell ref="S599:S601"/>
    <mergeCell ref="Z571:Z573"/>
    <mergeCell ref="U571:U573"/>
    <mergeCell ref="Z401:Z403"/>
    <mergeCell ref="Z320:Z322"/>
    <mergeCell ref="X534:X536"/>
    <mergeCell ref="Z398:Z400"/>
    <mergeCell ref="Z361:Z363"/>
    <mergeCell ref="S512:S514"/>
    <mergeCell ref="T556:T558"/>
    <mergeCell ref="Z375:AE375"/>
    <mergeCell ref="V385:V387"/>
    <mergeCell ref="Z392:Z394"/>
    <mergeCell ref="AB540:AB542"/>
    <mergeCell ref="AB543:AB545"/>
    <mergeCell ref="V457:V459"/>
    <mergeCell ref="AE516:AE518"/>
    <mergeCell ref="W547:W549"/>
    <mergeCell ref="AE525:AE527"/>
    <mergeCell ref="AE348:AE350"/>
    <mergeCell ref="V602:V604"/>
    <mergeCell ref="W602:W604"/>
    <mergeCell ref="X602:X604"/>
    <mergeCell ref="U547:U549"/>
    <mergeCell ref="S478:S480"/>
    <mergeCell ref="S537:S539"/>
    <mergeCell ref="U537:U539"/>
    <mergeCell ref="W537:W539"/>
    <mergeCell ref="X537:X539"/>
    <mergeCell ref="Z537:Z539"/>
    <mergeCell ref="S519:S521"/>
    <mergeCell ref="S522:S524"/>
    <mergeCell ref="Z512:Z514"/>
    <mergeCell ref="X516:X518"/>
    <mergeCell ref="U534:U536"/>
    <mergeCell ref="X519:X521"/>
    <mergeCell ref="X540:X542"/>
    <mergeCell ref="T571:T573"/>
    <mergeCell ref="X599:X601"/>
    <mergeCell ref="U556:U558"/>
    <mergeCell ref="Z481:Z483"/>
    <mergeCell ref="W512:W514"/>
    <mergeCell ref="Z351:Z353"/>
    <mergeCell ref="V460:V462"/>
    <mergeCell ref="Z485:Z487"/>
    <mergeCell ref="T568:T570"/>
    <mergeCell ref="U574:U576"/>
    <mergeCell ref="T584:T586"/>
    <mergeCell ref="V587:V589"/>
    <mergeCell ref="S587:S589"/>
    <mergeCell ref="AB444:AB446"/>
    <mergeCell ref="X522:X524"/>
    <mergeCell ref="Z522:Z524"/>
    <mergeCell ref="AD534:AD536"/>
    <mergeCell ref="AD537:AD539"/>
    <mergeCell ref="W534:W536"/>
    <mergeCell ref="Z516:Z518"/>
    <mergeCell ref="Z478:Z480"/>
    <mergeCell ref="S499:X499"/>
    <mergeCell ref="S534:S536"/>
    <mergeCell ref="X481:X483"/>
    <mergeCell ref="T547:T549"/>
    <mergeCell ref="V519:V521"/>
    <mergeCell ref="AC503:AC505"/>
    <mergeCell ref="AC506:AC508"/>
    <mergeCell ref="S472:S474"/>
    <mergeCell ref="S556:S558"/>
    <mergeCell ref="S553:S555"/>
    <mergeCell ref="T553:T555"/>
    <mergeCell ref="S550:S552"/>
    <mergeCell ref="W553:W555"/>
    <mergeCell ref="W540:W542"/>
    <mergeCell ref="S503:S505"/>
    <mergeCell ref="Z488:Z490"/>
    <mergeCell ref="V525:V527"/>
    <mergeCell ref="X491:X493"/>
    <mergeCell ref="Z491:Z493"/>
    <mergeCell ref="Z540:Z542"/>
    <mergeCell ref="X488:X490"/>
    <mergeCell ref="X512:X514"/>
    <mergeCell ref="X509:X511"/>
    <mergeCell ref="S481:S483"/>
    <mergeCell ref="S485:S487"/>
    <mergeCell ref="Z618:Z620"/>
    <mergeCell ref="AB596:AB598"/>
    <mergeCell ref="AC618:AC620"/>
    <mergeCell ref="S618:S620"/>
    <mergeCell ref="T618:T620"/>
    <mergeCell ref="T605:T607"/>
    <mergeCell ref="W615:W617"/>
    <mergeCell ref="AA618:AA620"/>
    <mergeCell ref="AB618:AB620"/>
    <mergeCell ref="S596:S598"/>
    <mergeCell ref="X587:X589"/>
    <mergeCell ref="T628:T630"/>
    <mergeCell ref="AC565:AC567"/>
    <mergeCell ref="AC581:AC583"/>
    <mergeCell ref="X578:X580"/>
    <mergeCell ref="X565:X567"/>
    <mergeCell ref="S568:S570"/>
    <mergeCell ref="AA574:AA576"/>
    <mergeCell ref="U581:U583"/>
    <mergeCell ref="X571:X573"/>
    <mergeCell ref="S584:S586"/>
    <mergeCell ref="U584:U586"/>
    <mergeCell ref="U568:U570"/>
    <mergeCell ref="AB565:AB567"/>
    <mergeCell ref="V615:V617"/>
    <mergeCell ref="V612:V614"/>
    <mergeCell ref="W612:W614"/>
    <mergeCell ref="T602:T604"/>
    <mergeCell ref="S594:X594"/>
    <mergeCell ref="AC578:AC580"/>
    <mergeCell ref="W565:W567"/>
    <mergeCell ref="Z625:AE625"/>
    <mergeCell ref="AE599:AE601"/>
    <mergeCell ref="AE609:AE611"/>
    <mergeCell ref="AD599:AD601"/>
    <mergeCell ref="Z587:Z589"/>
    <mergeCell ref="V628:V630"/>
    <mergeCell ref="T599:T601"/>
    <mergeCell ref="U599:U601"/>
    <mergeCell ref="T587:T589"/>
    <mergeCell ref="U587:U589"/>
    <mergeCell ref="W587:W589"/>
    <mergeCell ref="AA605:AA607"/>
    <mergeCell ref="S317:S319"/>
    <mergeCell ref="Z547:Z549"/>
    <mergeCell ref="Z441:Z443"/>
    <mergeCell ref="S530:X530"/>
    <mergeCell ref="X525:X527"/>
    <mergeCell ref="S364:S366"/>
    <mergeCell ref="X364:X366"/>
    <mergeCell ref="Z364:Z366"/>
    <mergeCell ref="Z354:Z356"/>
    <mergeCell ref="AA351:AA353"/>
    <mergeCell ref="Z348:Z350"/>
    <mergeCell ref="T320:T322"/>
    <mergeCell ref="W348:W350"/>
    <mergeCell ref="X429:X431"/>
    <mergeCell ref="Z432:Z434"/>
    <mergeCell ref="T317:T319"/>
    <mergeCell ref="X385:X387"/>
    <mergeCell ref="S468:X468"/>
    <mergeCell ref="X543:X545"/>
    <mergeCell ref="AD618:AD620"/>
    <mergeCell ref="AA615:AA617"/>
    <mergeCell ref="X485:X487"/>
    <mergeCell ref="W543:W545"/>
    <mergeCell ref="S540:S542"/>
    <mergeCell ref="AB587:AB589"/>
    <mergeCell ref="S592:X592"/>
    <mergeCell ref="S593:X593"/>
    <mergeCell ref="U615:U617"/>
    <mergeCell ref="S602:S604"/>
    <mergeCell ref="T596:T598"/>
    <mergeCell ref="X618:X620"/>
    <mergeCell ref="V550:V552"/>
    <mergeCell ref="W556:W558"/>
    <mergeCell ref="Z584:Z586"/>
    <mergeCell ref="Z609:Z611"/>
    <mergeCell ref="AA609:AA611"/>
    <mergeCell ref="W599:W601"/>
    <mergeCell ref="U565:U567"/>
    <mergeCell ref="AA581:AA583"/>
    <mergeCell ref="V574:V576"/>
    <mergeCell ref="X574:X576"/>
    <mergeCell ref="T565:T567"/>
    <mergeCell ref="AA565:AA567"/>
    <mergeCell ref="T578:T580"/>
    <mergeCell ref="U578:U580"/>
    <mergeCell ref="W578:W580"/>
    <mergeCell ref="Z556:Z558"/>
    <mergeCell ref="Z561:AE561"/>
    <mergeCell ref="S605:S607"/>
    <mergeCell ref="W609:W611"/>
    <mergeCell ref="AD587:AD589"/>
    <mergeCell ref="AC612:AC614"/>
    <mergeCell ref="Z612:Z614"/>
    <mergeCell ref="Z367:Z369"/>
    <mergeCell ref="X370:X372"/>
    <mergeCell ref="V370:V372"/>
    <mergeCell ref="T60:T62"/>
    <mergeCell ref="T69:T71"/>
    <mergeCell ref="W69:W71"/>
    <mergeCell ref="T72:T74"/>
    <mergeCell ref="X57:X59"/>
    <mergeCell ref="W72:W74"/>
    <mergeCell ref="S357:S359"/>
    <mergeCell ref="X357:X359"/>
    <mergeCell ref="Z357:Z359"/>
    <mergeCell ref="Z370:Z372"/>
    <mergeCell ref="S326:S328"/>
    <mergeCell ref="S330:S332"/>
    <mergeCell ref="S323:S325"/>
    <mergeCell ref="Z339:Z341"/>
    <mergeCell ref="S313:X313"/>
    <mergeCell ref="T131:T133"/>
    <mergeCell ref="S147:S149"/>
    <mergeCell ref="S150:S152"/>
    <mergeCell ref="Z82:Z84"/>
    <mergeCell ref="S109:S111"/>
    <mergeCell ref="Z109:Z111"/>
    <mergeCell ref="S131:S133"/>
    <mergeCell ref="X100:X102"/>
    <mergeCell ref="U134:U136"/>
    <mergeCell ref="S134:S136"/>
    <mergeCell ref="S96:X96"/>
    <mergeCell ref="S100:S102"/>
    <mergeCell ref="U240:U242"/>
    <mergeCell ref="V162:V164"/>
    <mergeCell ref="AD72:AD74"/>
    <mergeCell ref="AB88:AB90"/>
    <mergeCell ref="AB91:AB93"/>
    <mergeCell ref="AD88:AD90"/>
    <mergeCell ref="AD91:AD93"/>
    <mergeCell ref="AE82:AE84"/>
    <mergeCell ref="AE85:AE87"/>
    <mergeCell ref="W41:W43"/>
    <mergeCell ref="S116:S118"/>
    <mergeCell ref="S85:S87"/>
    <mergeCell ref="Z85:Z87"/>
    <mergeCell ref="Z88:Z90"/>
    <mergeCell ref="Z131:Z133"/>
    <mergeCell ref="V119:V121"/>
    <mergeCell ref="V122:V124"/>
    <mergeCell ref="S305:S306"/>
    <mergeCell ref="AA212:AA214"/>
    <mergeCell ref="AE178:AE180"/>
    <mergeCell ref="AD181:AD183"/>
    <mergeCell ref="AD184:AD186"/>
    <mergeCell ref="AE184:AE186"/>
    <mergeCell ref="AC82:AC84"/>
    <mergeCell ref="AA184:AA186"/>
    <mergeCell ref="Z240:Z242"/>
    <mergeCell ref="V240:V242"/>
    <mergeCell ref="AC88:AC90"/>
    <mergeCell ref="AC91:AC93"/>
    <mergeCell ref="T162:T164"/>
    <mergeCell ref="AB162:AB164"/>
    <mergeCell ref="U305:U307"/>
    <mergeCell ref="V305:V307"/>
    <mergeCell ref="Z153:Z155"/>
    <mergeCell ref="X323:X325"/>
    <mergeCell ref="X326:X328"/>
    <mergeCell ref="S609:S611"/>
    <mergeCell ref="T609:T611"/>
    <mergeCell ref="U609:U611"/>
    <mergeCell ref="V609:V611"/>
    <mergeCell ref="V584:V586"/>
    <mergeCell ref="Z3:AE3"/>
    <mergeCell ref="S16:S18"/>
    <mergeCell ref="Z16:Z18"/>
    <mergeCell ref="T47:T49"/>
    <mergeCell ref="X38:X40"/>
    <mergeCell ref="S7:S9"/>
    <mergeCell ref="V113:V115"/>
    <mergeCell ref="S103:S105"/>
    <mergeCell ref="S60:S62"/>
    <mergeCell ref="Z103:Z105"/>
    <mergeCell ref="X41:X43"/>
    <mergeCell ref="S65:X65"/>
    <mergeCell ref="Z20:Z22"/>
    <mergeCell ref="S23:S25"/>
    <mergeCell ref="Z23:Z25"/>
    <mergeCell ref="Z113:Z115"/>
    <mergeCell ref="Z96:AE96"/>
    <mergeCell ref="Z13:Z15"/>
    <mergeCell ref="AE26:AE28"/>
    <mergeCell ref="AE29:AE31"/>
    <mergeCell ref="S3:X3"/>
    <mergeCell ref="U103:U105"/>
    <mergeCell ref="AA38:AA40"/>
    <mergeCell ref="V91:V93"/>
    <mergeCell ref="AD69:AD71"/>
    <mergeCell ref="U1203:U1205"/>
    <mergeCell ref="U1206:U1208"/>
    <mergeCell ref="X1200:X1202"/>
    <mergeCell ref="S1121:X1121"/>
    <mergeCell ref="S1159:S1161"/>
    <mergeCell ref="U1193:U1195"/>
    <mergeCell ref="S1187:S1189"/>
    <mergeCell ref="S1200:S1202"/>
    <mergeCell ref="T1200:T1202"/>
    <mergeCell ref="W1200:W1202"/>
    <mergeCell ref="W447:W449"/>
    <mergeCell ref="W450:W452"/>
    <mergeCell ref="V454:V456"/>
    <mergeCell ref="W193:W195"/>
    <mergeCell ref="Z193:Z195"/>
    <mergeCell ref="X361:X363"/>
    <mergeCell ref="V361:V363"/>
    <mergeCell ref="V367:V369"/>
    <mergeCell ref="Z212:Z214"/>
    <mergeCell ref="X336:X338"/>
    <mergeCell ref="S450:S452"/>
    <mergeCell ref="S447:S449"/>
    <mergeCell ref="W382:W390"/>
    <mergeCell ref="X382:X384"/>
    <mergeCell ref="S437:X437"/>
    <mergeCell ref="X432:X434"/>
    <mergeCell ref="S336:S338"/>
    <mergeCell ref="Z336:Z338"/>
    <mergeCell ref="S348:S350"/>
    <mergeCell ref="S299:S301"/>
    <mergeCell ref="Z299:Z301"/>
    <mergeCell ref="V339:V341"/>
    <mergeCell ref="S441:S443"/>
    <mergeCell ref="V631:V633"/>
    <mergeCell ref="V494:V496"/>
    <mergeCell ref="V522:V524"/>
    <mergeCell ref="V516:V518"/>
    <mergeCell ref="X868:X870"/>
    <mergeCell ref="U553:U555"/>
    <mergeCell ref="V1200:V1202"/>
    <mergeCell ref="U631:U633"/>
    <mergeCell ref="Z592:AE592"/>
    <mergeCell ref="Z534:Z536"/>
    <mergeCell ref="T1212:W1212"/>
    <mergeCell ref="W584:W586"/>
    <mergeCell ref="U209:U211"/>
    <mergeCell ref="V1187:V1189"/>
    <mergeCell ref="S1209:S1211"/>
    <mergeCell ref="T1209:T1211"/>
    <mergeCell ref="W1209:W1211"/>
    <mergeCell ref="V1209:V1211"/>
    <mergeCell ref="X1209:X1211"/>
    <mergeCell ref="U1209:U1211"/>
    <mergeCell ref="S1203:S1205"/>
    <mergeCell ref="T1203:T1205"/>
    <mergeCell ref="W1203:W1205"/>
    <mergeCell ref="X1203:X1205"/>
    <mergeCell ref="S1206:S1208"/>
    <mergeCell ref="T1206:T1208"/>
    <mergeCell ref="W1206:W1208"/>
    <mergeCell ref="X1206:X1208"/>
    <mergeCell ref="V1203:V1205"/>
    <mergeCell ref="U1200:U1202"/>
    <mergeCell ref="V1206:V1208"/>
    <mergeCell ref="V599:V601"/>
    <mergeCell ref="U550:U552"/>
    <mergeCell ref="X581:X583"/>
    <mergeCell ref="T581:T583"/>
    <mergeCell ref="S581:S583"/>
    <mergeCell ref="S831:S833"/>
    <mergeCell ref="T744:T746"/>
    <mergeCell ref="S741:S743"/>
    <mergeCell ref="U908:U910"/>
    <mergeCell ref="U846:U848"/>
    <mergeCell ref="V837:V839"/>
    <mergeCell ref="V859:V861"/>
    <mergeCell ref="X877:X879"/>
    <mergeCell ref="S899:S901"/>
    <mergeCell ref="V1193:V1195"/>
    <mergeCell ref="T1190:T1192"/>
    <mergeCell ref="S525:S527"/>
    <mergeCell ref="V547:V549"/>
    <mergeCell ref="S543:S545"/>
    <mergeCell ref="S625:X625"/>
    <mergeCell ref="W647:W649"/>
    <mergeCell ref="X647:X649"/>
    <mergeCell ref="S626:X626"/>
    <mergeCell ref="V682:V684"/>
    <mergeCell ref="W682:W684"/>
    <mergeCell ref="S707:S709"/>
    <mergeCell ref="X609:X611"/>
    <mergeCell ref="S612:S614"/>
    <mergeCell ref="S631:S633"/>
    <mergeCell ref="T660:T662"/>
    <mergeCell ref="T669:T671"/>
    <mergeCell ref="S650:S652"/>
    <mergeCell ref="X1100:X1102"/>
    <mergeCell ref="X1113:X1115"/>
    <mergeCell ref="S1141:S1143"/>
    <mergeCell ref="S1183:X1183"/>
    <mergeCell ref="S1144:S1146"/>
    <mergeCell ref="S1147:S1149"/>
    <mergeCell ref="V1196:V1198"/>
    <mergeCell ref="S1152:X1152"/>
    <mergeCell ref="V1175:V1177"/>
    <mergeCell ref="X1175:X1177"/>
    <mergeCell ref="V1138:V1140"/>
    <mergeCell ref="V1141:V1143"/>
    <mergeCell ref="V1144:V1146"/>
    <mergeCell ref="V1147:V1149"/>
    <mergeCell ref="W1156:W1167"/>
    <mergeCell ref="X1156:X1158"/>
    <mergeCell ref="T1107:T1118"/>
    <mergeCell ref="X1110:X1112"/>
    <mergeCell ref="S1175:S1177"/>
    <mergeCell ref="S1178:S1180"/>
    <mergeCell ref="U1187:U1189"/>
    <mergeCell ref="U1190:U1192"/>
    <mergeCell ref="S1172:S1174"/>
    <mergeCell ref="V1165:V1167"/>
    <mergeCell ref="X1165:X1167"/>
    <mergeCell ref="T1187:T1189"/>
    <mergeCell ref="W1187:W1189"/>
    <mergeCell ref="S1156:S1158"/>
    <mergeCell ref="T1193:T1195"/>
    <mergeCell ref="S1190:S1192"/>
    <mergeCell ref="U1196:U1198"/>
    <mergeCell ref="S1138:S1140"/>
    <mergeCell ref="S1162:S1164"/>
    <mergeCell ref="V1190:V1192"/>
    <mergeCell ref="X1190:X1192"/>
    <mergeCell ref="S1072:S1074"/>
    <mergeCell ref="S1076:S1078"/>
    <mergeCell ref="X1187:X1189"/>
    <mergeCell ref="W1169:W1180"/>
    <mergeCell ref="X1169:X1171"/>
    <mergeCell ref="V1172:V1174"/>
    <mergeCell ref="X1172:X1174"/>
    <mergeCell ref="X1159:X1161"/>
    <mergeCell ref="X1162:X1164"/>
    <mergeCell ref="S1165:S1167"/>
    <mergeCell ref="V1169:V1171"/>
    <mergeCell ref="T1178:T1180"/>
    <mergeCell ref="V1178:V1180"/>
    <mergeCell ref="X1178:X1180"/>
    <mergeCell ref="V1085:V1087"/>
    <mergeCell ref="W1190:W1198"/>
    <mergeCell ref="S1196:S1198"/>
    <mergeCell ref="S1169:S1171"/>
    <mergeCell ref="T1196:T1198"/>
    <mergeCell ref="X1196:X1198"/>
    <mergeCell ref="S1193:S1195"/>
    <mergeCell ref="X1193:X1195"/>
    <mergeCell ref="S1131:S1133"/>
    <mergeCell ref="S1134:S1136"/>
    <mergeCell ref="S1097:S1099"/>
    <mergeCell ref="S1100:S1102"/>
    <mergeCell ref="S1125:S1127"/>
    <mergeCell ref="S1128:S1130"/>
    <mergeCell ref="W1100:W1102"/>
    <mergeCell ref="W1013:W1015"/>
    <mergeCell ref="S997:X997"/>
    <mergeCell ref="X989:X991"/>
    <mergeCell ref="W1116:W1118"/>
    <mergeCell ref="X1116:X1118"/>
    <mergeCell ref="V1076:V1078"/>
    <mergeCell ref="S1094:S1096"/>
    <mergeCell ref="X1094:X1096"/>
    <mergeCell ref="X1103:X1105"/>
    <mergeCell ref="S1103:S1105"/>
    <mergeCell ref="S1107:S1109"/>
    <mergeCell ref="V1107:V1118"/>
    <mergeCell ref="S1110:S1112"/>
    <mergeCell ref="S1113:S1115"/>
    <mergeCell ref="T1094:T1105"/>
    <mergeCell ref="U1094:U1105"/>
    <mergeCell ref="V1094:V1105"/>
    <mergeCell ref="W1110:W1112"/>
    <mergeCell ref="S1085:S1087"/>
    <mergeCell ref="S1090:X1090"/>
    <mergeCell ref="W1103:W1105"/>
    <mergeCell ref="S1116:S1118"/>
    <mergeCell ref="X1041:X1043"/>
    <mergeCell ref="W1113:W1115"/>
    <mergeCell ref="W1094:W1096"/>
    <mergeCell ref="S1082:S1084"/>
    <mergeCell ref="W1097:W1099"/>
    <mergeCell ref="X1097:X1099"/>
    <mergeCell ref="X1107:X1109"/>
    <mergeCell ref="U1107:U1118"/>
    <mergeCell ref="S1079:S1081"/>
    <mergeCell ref="W1107:W1109"/>
    <mergeCell ref="S893:S895"/>
    <mergeCell ref="T868:T870"/>
    <mergeCell ref="U868:U870"/>
    <mergeCell ref="W868:W870"/>
    <mergeCell ref="X769:X771"/>
    <mergeCell ref="V772:V774"/>
    <mergeCell ref="S821:S823"/>
    <mergeCell ref="X821:X823"/>
    <mergeCell ref="S824:S826"/>
    <mergeCell ref="X824:X826"/>
    <mergeCell ref="T855:T857"/>
    <mergeCell ref="U855:U857"/>
    <mergeCell ref="V855:V857"/>
    <mergeCell ref="X855:X857"/>
    <mergeCell ref="X862:X864"/>
    <mergeCell ref="V846:V848"/>
    <mergeCell ref="S886:S888"/>
    <mergeCell ref="S890:S892"/>
    <mergeCell ref="T837:T839"/>
    <mergeCell ref="U837:U839"/>
    <mergeCell ref="W837:W839"/>
    <mergeCell ref="X837:X839"/>
    <mergeCell ref="S842:X842"/>
    <mergeCell ref="S846:S848"/>
    <mergeCell ref="T846:T848"/>
    <mergeCell ref="U849:U851"/>
    <mergeCell ref="S880:S882"/>
    <mergeCell ref="U852:U854"/>
    <mergeCell ref="V852:V854"/>
    <mergeCell ref="X865:X867"/>
    <mergeCell ref="W784:W786"/>
    <mergeCell ref="S834:S836"/>
    <mergeCell ref="S896:S898"/>
    <mergeCell ref="S914:S916"/>
    <mergeCell ref="X713:X715"/>
    <mergeCell ref="V713:V715"/>
    <mergeCell ref="U735:U737"/>
    <mergeCell ref="V735:V737"/>
    <mergeCell ref="S691:S693"/>
    <mergeCell ref="T691:T693"/>
    <mergeCell ref="S700:S702"/>
    <mergeCell ref="X700:X702"/>
    <mergeCell ref="S713:S715"/>
    <mergeCell ref="X691:X693"/>
    <mergeCell ref="S694:S696"/>
    <mergeCell ref="T694:T696"/>
    <mergeCell ref="U694:U696"/>
    <mergeCell ref="X694:X696"/>
    <mergeCell ref="S697:S699"/>
    <mergeCell ref="S710:S712"/>
    <mergeCell ref="S731:S733"/>
    <mergeCell ref="V704:V706"/>
    <mergeCell ref="S704:S706"/>
    <mergeCell ref="X697:X699"/>
    <mergeCell ref="U691:U693"/>
    <mergeCell ref="T713:T715"/>
    <mergeCell ref="S725:S727"/>
    <mergeCell ref="S728:S730"/>
    <mergeCell ref="X772:X774"/>
    <mergeCell ref="T865:T867"/>
    <mergeCell ref="U865:U867"/>
    <mergeCell ref="W865:W867"/>
    <mergeCell ref="V862:V864"/>
    <mergeCell ref="V865:V867"/>
    <mergeCell ref="AC644:AC646"/>
    <mergeCell ref="AD650:AD652"/>
    <mergeCell ref="V679:V681"/>
    <mergeCell ref="W679:W681"/>
    <mergeCell ref="Z650:Z652"/>
    <mergeCell ref="T644:T646"/>
    <mergeCell ref="U644:U646"/>
    <mergeCell ref="AD644:AD646"/>
    <mergeCell ref="T641:T643"/>
    <mergeCell ref="V644:V646"/>
    <mergeCell ref="S673:S675"/>
    <mergeCell ref="T673:T675"/>
    <mergeCell ref="S676:S678"/>
    <mergeCell ref="T676:T678"/>
    <mergeCell ref="Z644:Z646"/>
    <mergeCell ref="Z668:Z670"/>
    <mergeCell ref="Z672:Z674"/>
    <mergeCell ref="S660:S662"/>
    <mergeCell ref="Z655:AE655"/>
    <mergeCell ref="Z659:Z661"/>
    <mergeCell ref="Z662:Z664"/>
    <mergeCell ref="Z665:Z667"/>
    <mergeCell ref="AE659:AE661"/>
    <mergeCell ref="U650:U652"/>
    <mergeCell ref="V650:V652"/>
    <mergeCell ref="W676:W678"/>
    <mergeCell ref="X676:X678"/>
    <mergeCell ref="S669:S671"/>
    <mergeCell ref="S663:S665"/>
    <mergeCell ref="T663:T665"/>
    <mergeCell ref="S666:S668"/>
    <mergeCell ref="V641:V643"/>
    <mergeCell ref="AA602:AA604"/>
    <mergeCell ref="AD612:AD614"/>
    <mergeCell ref="S624:X624"/>
    <mergeCell ref="U628:U630"/>
    <mergeCell ref="X628:X630"/>
    <mergeCell ref="Z631:Z633"/>
    <mergeCell ref="AA631:AA633"/>
    <mergeCell ref="U641:U643"/>
    <mergeCell ref="U602:U604"/>
    <mergeCell ref="U612:U614"/>
    <mergeCell ref="U605:U607"/>
    <mergeCell ref="V605:V607"/>
    <mergeCell ref="Z615:Z617"/>
    <mergeCell ref="S628:S630"/>
    <mergeCell ref="W618:W620"/>
    <mergeCell ref="W641:W643"/>
    <mergeCell ref="X641:X643"/>
    <mergeCell ref="Z641:Z643"/>
    <mergeCell ref="Z624:AE624"/>
    <mergeCell ref="AD605:AD607"/>
    <mergeCell ref="AA612:AA614"/>
    <mergeCell ref="AC631:AC633"/>
    <mergeCell ref="U637:U639"/>
    <mergeCell ref="AC641:AC643"/>
    <mergeCell ref="AD641:AD643"/>
    <mergeCell ref="AE641:AE643"/>
    <mergeCell ref="AA641:AA643"/>
    <mergeCell ref="X631:X633"/>
    <mergeCell ref="X634:X636"/>
    <mergeCell ref="AE634:AE636"/>
    <mergeCell ref="AE602:AE604"/>
    <mergeCell ref="AB615:AB617"/>
    <mergeCell ref="AC553:AC555"/>
    <mergeCell ref="AC556:AC558"/>
    <mergeCell ref="Z503:Z505"/>
    <mergeCell ref="W637:W639"/>
    <mergeCell ref="X596:X598"/>
    <mergeCell ref="V565:V567"/>
    <mergeCell ref="Z530:AE530"/>
    <mergeCell ref="AB534:AB536"/>
    <mergeCell ref="AB537:AB539"/>
    <mergeCell ref="V571:V573"/>
    <mergeCell ref="Z568:Z570"/>
    <mergeCell ref="AA568:AA570"/>
    <mergeCell ref="AC568:AC570"/>
    <mergeCell ref="Z578:Z580"/>
    <mergeCell ref="AA578:AA580"/>
    <mergeCell ref="AB612:AB614"/>
    <mergeCell ref="AD631:AD633"/>
    <mergeCell ref="AE631:AE633"/>
    <mergeCell ref="AC609:AC611"/>
    <mergeCell ref="Z599:Z601"/>
    <mergeCell ref="AE581:AE583"/>
    <mergeCell ref="AE578:AE580"/>
    <mergeCell ref="AD578:AD580"/>
    <mergeCell ref="AD581:AD583"/>
    <mergeCell ref="AC534:AC536"/>
    <mergeCell ref="AC537:AC539"/>
    <mergeCell ref="AE534:AE536"/>
    <mergeCell ref="AE537:AE539"/>
    <mergeCell ref="AB568:AB576"/>
    <mergeCell ref="AA571:AA573"/>
    <mergeCell ref="AC571:AC573"/>
    <mergeCell ref="AB605:AB607"/>
    <mergeCell ref="S516:S518"/>
    <mergeCell ref="S457:S459"/>
    <mergeCell ref="Z457:Z459"/>
    <mergeCell ref="Z382:Z384"/>
    <mergeCell ref="S375:X375"/>
    <mergeCell ref="S416:S418"/>
    <mergeCell ref="S494:S496"/>
    <mergeCell ref="X494:X496"/>
    <mergeCell ref="Z494:Z496"/>
    <mergeCell ref="Z413:Z415"/>
    <mergeCell ref="T398:T400"/>
    <mergeCell ref="U398:U400"/>
    <mergeCell ref="W392:W394"/>
    <mergeCell ref="V401:V403"/>
    <mergeCell ref="S388:S390"/>
    <mergeCell ref="T388:T390"/>
    <mergeCell ref="V491:V493"/>
    <mergeCell ref="U392:U394"/>
    <mergeCell ref="X395:X397"/>
    <mergeCell ref="S398:S400"/>
    <mergeCell ref="X463:X465"/>
    <mergeCell ref="X398:X400"/>
    <mergeCell ref="Z416:Z418"/>
    <mergeCell ref="S413:S415"/>
    <mergeCell ref="X379:X381"/>
    <mergeCell ref="V485:V487"/>
    <mergeCell ref="S423:S425"/>
    <mergeCell ref="Z423:Z425"/>
    <mergeCell ref="T401:T403"/>
    <mergeCell ref="W401:W403"/>
    <mergeCell ref="V398:V400"/>
    <mergeCell ref="S401:S403"/>
    <mergeCell ref="S509:S511"/>
    <mergeCell ref="AE512:AE514"/>
    <mergeCell ref="AE522:AE524"/>
    <mergeCell ref="AC494:AC496"/>
    <mergeCell ref="Z509:Z511"/>
    <mergeCell ref="AE519:AE521"/>
    <mergeCell ref="Z519:Z521"/>
    <mergeCell ref="Z525:Z527"/>
    <mergeCell ref="AA534:AA536"/>
    <mergeCell ref="S460:S462"/>
    <mergeCell ref="S491:S493"/>
    <mergeCell ref="S429:S431"/>
    <mergeCell ref="U441:U443"/>
    <mergeCell ref="W441:W443"/>
    <mergeCell ref="V395:V397"/>
    <mergeCell ref="W444:W446"/>
    <mergeCell ref="Z460:Z462"/>
    <mergeCell ref="V463:V465"/>
    <mergeCell ref="Z454:Z456"/>
    <mergeCell ref="Z444:Z446"/>
    <mergeCell ref="Z447:Z449"/>
    <mergeCell ref="Z450:Z452"/>
    <mergeCell ref="Z437:AE437"/>
    <mergeCell ref="S432:S434"/>
    <mergeCell ref="U401:U403"/>
    <mergeCell ref="S406:X406"/>
    <mergeCell ref="S410:S412"/>
    <mergeCell ref="AB429:AB431"/>
    <mergeCell ref="AB432:AB434"/>
    <mergeCell ref="AE429:AE431"/>
    <mergeCell ref="AE432:AE434"/>
    <mergeCell ref="T395:T397"/>
    <mergeCell ref="W395:W397"/>
    <mergeCell ref="S367:S369"/>
    <mergeCell ref="V357:V359"/>
    <mergeCell ref="Z344:AE344"/>
    <mergeCell ref="W398:W400"/>
    <mergeCell ref="T354:T356"/>
    <mergeCell ref="AC392:AC394"/>
    <mergeCell ref="AC395:AC397"/>
    <mergeCell ref="AC398:AC400"/>
    <mergeCell ref="AC401:AC403"/>
    <mergeCell ref="AA348:AA350"/>
    <mergeCell ref="V392:V394"/>
    <mergeCell ref="AE398:AE400"/>
    <mergeCell ref="AE401:AE403"/>
    <mergeCell ref="AB398:AB400"/>
    <mergeCell ref="AB401:AB403"/>
    <mergeCell ref="S395:S397"/>
    <mergeCell ref="AE364:AE366"/>
    <mergeCell ref="U395:U397"/>
    <mergeCell ref="Z385:Z387"/>
    <mergeCell ref="AE351:AE359"/>
    <mergeCell ref="AC361:AC369"/>
    <mergeCell ref="AC370:AC372"/>
    <mergeCell ref="AC351:AC359"/>
    <mergeCell ref="X351:X353"/>
    <mergeCell ref="AD367:AD369"/>
    <mergeCell ref="S392:S394"/>
    <mergeCell ref="T392:T394"/>
    <mergeCell ref="T357:T359"/>
    <mergeCell ref="V354:V356"/>
    <mergeCell ref="AB370:AB372"/>
    <mergeCell ref="X367:X369"/>
    <mergeCell ref="S320:S322"/>
    <mergeCell ref="S351:S353"/>
    <mergeCell ref="S344:X344"/>
    <mergeCell ref="S339:S341"/>
    <mergeCell ref="V336:V338"/>
    <mergeCell ref="X348:X350"/>
    <mergeCell ref="S1:X1"/>
    <mergeCell ref="S20:S22"/>
    <mergeCell ref="S333:S335"/>
    <mergeCell ref="Z333:Z335"/>
    <mergeCell ref="V330:V332"/>
    <mergeCell ref="S26:S28"/>
    <mergeCell ref="S29:S31"/>
    <mergeCell ref="Z78:Z80"/>
    <mergeCell ref="S88:S90"/>
    <mergeCell ref="Z7:Z9"/>
    <mergeCell ref="S10:S12"/>
    <mergeCell ref="U193:U195"/>
    <mergeCell ref="Z181:Z183"/>
    <mergeCell ref="V178:V180"/>
    <mergeCell ref="Z158:AE158"/>
    <mergeCell ref="AE171:AE173"/>
    <mergeCell ref="T193:T195"/>
    <mergeCell ref="Z189:AE189"/>
    <mergeCell ref="AB184:AB186"/>
    <mergeCell ref="AC165:AC167"/>
    <mergeCell ref="AE7:AE9"/>
    <mergeCell ref="AE10:AE12"/>
    <mergeCell ref="AE162:AE164"/>
    <mergeCell ref="AC168:AC170"/>
    <mergeCell ref="AC171:AC173"/>
    <mergeCell ref="X193:X204"/>
    <mergeCell ref="S184:S186"/>
    <mergeCell ref="S181:S183"/>
    <mergeCell ref="S199:S201"/>
    <mergeCell ref="T199:T201"/>
    <mergeCell ref="Z60:Z62"/>
    <mergeCell ref="Z106:Z108"/>
    <mergeCell ref="AB60:AB62"/>
    <mergeCell ref="W202:W204"/>
    <mergeCell ref="S178:S180"/>
    <mergeCell ref="AB165:AB173"/>
    <mergeCell ref="AE165:AE167"/>
    <mergeCell ref="V147:V149"/>
    <mergeCell ref="W150:W152"/>
    <mergeCell ref="V69:V71"/>
    <mergeCell ref="S69:S71"/>
    <mergeCell ref="AC144:AC146"/>
    <mergeCell ref="AC147:AC149"/>
    <mergeCell ref="S113:S115"/>
    <mergeCell ref="AE168:AE170"/>
    <mergeCell ref="AA153:AA155"/>
    <mergeCell ref="AA165:AA167"/>
    <mergeCell ref="S158:X158"/>
    <mergeCell ref="X103:X105"/>
    <mergeCell ref="V153:V155"/>
    <mergeCell ref="W196:W198"/>
    <mergeCell ref="U106:U108"/>
    <mergeCell ref="X60:X62"/>
    <mergeCell ref="V150:V152"/>
    <mergeCell ref="Z147:Z149"/>
    <mergeCell ref="V144:V146"/>
    <mergeCell ref="Z116:Z118"/>
    <mergeCell ref="Z65:AE65"/>
    <mergeCell ref="Z1:AE1"/>
    <mergeCell ref="S34:X34"/>
    <mergeCell ref="Z34:AE34"/>
    <mergeCell ref="S38:S40"/>
    <mergeCell ref="Z38:Z40"/>
    <mergeCell ref="S41:S43"/>
    <mergeCell ref="Z41:Z43"/>
    <mergeCell ref="S44:S46"/>
    <mergeCell ref="Z44:Z46"/>
    <mergeCell ref="S47:S49"/>
    <mergeCell ref="Z47:Z49"/>
    <mergeCell ref="S51:S53"/>
    <mergeCell ref="Z51:Z53"/>
    <mergeCell ref="U91:U93"/>
    <mergeCell ref="Z91:Z93"/>
    <mergeCell ref="S54:S56"/>
    <mergeCell ref="Z69:Z71"/>
    <mergeCell ref="AA91:AA93"/>
    <mergeCell ref="S75:S77"/>
    <mergeCell ref="Z75:Z77"/>
    <mergeCell ref="S72:S74"/>
    <mergeCell ref="S78:S80"/>
    <mergeCell ref="Z10:Z12"/>
    <mergeCell ref="S13:S15"/>
    <mergeCell ref="V82:V84"/>
    <mergeCell ref="AE38:AE40"/>
    <mergeCell ref="Z57:Z59"/>
    <mergeCell ref="S91:S93"/>
    <mergeCell ref="Z72:Z74"/>
    <mergeCell ref="V85:V87"/>
    <mergeCell ref="Z29:Z31"/>
    <mergeCell ref="Z54:Z56"/>
    <mergeCell ref="AD57:AD59"/>
    <mergeCell ref="AD60:AD62"/>
    <mergeCell ref="U109:U111"/>
    <mergeCell ref="S57:S59"/>
    <mergeCell ref="S220:X220"/>
    <mergeCell ref="X224:X226"/>
    <mergeCell ref="S189:X189"/>
    <mergeCell ref="S196:S198"/>
    <mergeCell ref="V206:V208"/>
    <mergeCell ref="T202:T204"/>
    <mergeCell ref="AB175:AB183"/>
    <mergeCell ref="AB193:AB195"/>
    <mergeCell ref="AB196:AB198"/>
    <mergeCell ref="AC193:AC195"/>
    <mergeCell ref="AC196:AC198"/>
    <mergeCell ref="AD175:AD177"/>
    <mergeCell ref="S165:S167"/>
    <mergeCell ref="T165:T167"/>
    <mergeCell ref="AB153:AB155"/>
    <mergeCell ref="Z100:Z102"/>
    <mergeCell ref="U131:U133"/>
    <mergeCell ref="S127:X127"/>
    <mergeCell ref="Z127:AE127"/>
    <mergeCell ref="AA193:AA195"/>
    <mergeCell ref="AA196:AA198"/>
    <mergeCell ref="Z209:Z211"/>
    <mergeCell ref="S193:S195"/>
    <mergeCell ref="Z137:Z139"/>
    <mergeCell ref="W153:W155"/>
    <mergeCell ref="S153:S155"/>
    <mergeCell ref="S140:S142"/>
    <mergeCell ref="Z165:Z167"/>
    <mergeCell ref="S144:S146"/>
    <mergeCell ref="AA69:AA71"/>
    <mergeCell ref="AA72:AA74"/>
    <mergeCell ref="AA88:AA90"/>
    <mergeCell ref="U88:U90"/>
    <mergeCell ref="S106:S108"/>
    <mergeCell ref="AA150:AA152"/>
    <mergeCell ref="AA106:AA108"/>
    <mergeCell ref="AA109:AA111"/>
    <mergeCell ref="AE88:AE90"/>
    <mergeCell ref="AE91:AE93"/>
    <mergeCell ref="U100:U102"/>
    <mergeCell ref="V116:V118"/>
    <mergeCell ref="Z119:Z121"/>
    <mergeCell ref="S122:S124"/>
    <mergeCell ref="Z122:Z124"/>
    <mergeCell ref="W206:W217"/>
    <mergeCell ref="S162:S164"/>
    <mergeCell ref="T215:T217"/>
    <mergeCell ref="Z215:Z217"/>
    <mergeCell ref="U202:U204"/>
    <mergeCell ref="Z202:Z204"/>
    <mergeCell ref="Z168:Z170"/>
    <mergeCell ref="S137:S139"/>
    <mergeCell ref="X206:X217"/>
    <mergeCell ref="S168:S170"/>
    <mergeCell ref="S202:S204"/>
    <mergeCell ref="Z196:Z198"/>
    <mergeCell ref="U199:U201"/>
    <mergeCell ref="V196:V204"/>
    <mergeCell ref="Z150:Z152"/>
    <mergeCell ref="S175:S177"/>
    <mergeCell ref="S119:S121"/>
    <mergeCell ref="AE131:AE133"/>
    <mergeCell ref="T286:T288"/>
    <mergeCell ref="S246:S248"/>
    <mergeCell ref="T246:T248"/>
    <mergeCell ref="W255:W257"/>
    <mergeCell ref="S224:S226"/>
    <mergeCell ref="Z243:Z245"/>
    <mergeCell ref="S243:S245"/>
    <mergeCell ref="X227:X229"/>
    <mergeCell ref="S237:S239"/>
    <mergeCell ref="Z237:Z239"/>
    <mergeCell ref="V209:V211"/>
    <mergeCell ref="V212:V214"/>
    <mergeCell ref="V215:V217"/>
    <mergeCell ref="S206:S208"/>
    <mergeCell ref="Z162:Z164"/>
    <mergeCell ref="S215:S217"/>
    <mergeCell ref="V184:V186"/>
    <mergeCell ref="T206:T208"/>
    <mergeCell ref="U206:U208"/>
    <mergeCell ref="S212:S214"/>
    <mergeCell ref="T212:T214"/>
    <mergeCell ref="T196:T198"/>
    <mergeCell ref="U196:U198"/>
    <mergeCell ref="S209:S211"/>
    <mergeCell ref="Z199:Z201"/>
    <mergeCell ref="V181:V183"/>
    <mergeCell ref="W258:W260"/>
    <mergeCell ref="Z258:Z260"/>
    <mergeCell ref="T209:T211"/>
    <mergeCell ref="V237:V239"/>
    <mergeCell ref="U237:U239"/>
    <mergeCell ref="V246:V248"/>
    <mergeCell ref="Z246:Z248"/>
    <mergeCell ref="T243:T245"/>
    <mergeCell ref="U212:U214"/>
    <mergeCell ref="X233:X235"/>
    <mergeCell ref="U243:U245"/>
    <mergeCell ref="Z224:Z226"/>
    <mergeCell ref="Z233:Z235"/>
    <mergeCell ref="W227:W229"/>
    <mergeCell ref="Z220:AE220"/>
    <mergeCell ref="W224:W226"/>
    <mergeCell ref="AB212:AB214"/>
    <mergeCell ref="AB215:AB217"/>
    <mergeCell ref="AC240:AC242"/>
    <mergeCell ref="AC237:AC239"/>
    <mergeCell ref="S251:X251"/>
    <mergeCell ref="U215:U217"/>
    <mergeCell ref="AB237:AB239"/>
    <mergeCell ref="Z696:Z698"/>
    <mergeCell ref="Z699:Z701"/>
    <mergeCell ref="Z706:Z708"/>
    <mergeCell ref="Z709:Z711"/>
    <mergeCell ref="AE596:AE598"/>
    <mergeCell ref="Z678:Z680"/>
    <mergeCell ref="AA678:AA680"/>
    <mergeCell ref="AB678:AB680"/>
    <mergeCell ref="AD712:AD714"/>
    <mergeCell ref="Z703:Z705"/>
    <mergeCell ref="Z681:Z683"/>
    <mergeCell ref="AE605:AE607"/>
    <mergeCell ref="AC637:AC639"/>
    <mergeCell ref="AD637:AD639"/>
    <mergeCell ref="AC712:AC714"/>
    <mergeCell ref="AD740:AD742"/>
    <mergeCell ref="AD681:AD683"/>
    <mergeCell ref="AE709:AE711"/>
    <mergeCell ref="AE712:AE714"/>
    <mergeCell ref="AD665:AD667"/>
    <mergeCell ref="AD668:AD670"/>
    <mergeCell ref="Z634:Z636"/>
    <mergeCell ref="AB631:AB633"/>
    <mergeCell ref="Z626:AE626"/>
    <mergeCell ref="AE637:AE639"/>
    <mergeCell ref="AE612:AE614"/>
    <mergeCell ref="AE615:AE617"/>
    <mergeCell ref="AE618:AE620"/>
    <mergeCell ref="Z637:Z639"/>
    <mergeCell ref="Z628:Z630"/>
    <mergeCell ref="AA628:AA630"/>
    <mergeCell ref="AB628:AB630"/>
    <mergeCell ref="V299:V301"/>
    <mergeCell ref="S292:S294"/>
    <mergeCell ref="S282:X282"/>
    <mergeCell ref="X277:X279"/>
    <mergeCell ref="Z277:Z279"/>
    <mergeCell ref="Z289:Z291"/>
    <mergeCell ref="S289:S291"/>
    <mergeCell ref="V277:V279"/>
    <mergeCell ref="S227:S229"/>
    <mergeCell ref="V271:V273"/>
    <mergeCell ref="U246:U248"/>
    <mergeCell ref="V243:V245"/>
    <mergeCell ref="S240:S242"/>
    <mergeCell ref="S295:S297"/>
    <mergeCell ref="Z282:AE282"/>
    <mergeCell ref="V274:V276"/>
    <mergeCell ref="S268:S270"/>
    <mergeCell ref="S271:S273"/>
    <mergeCell ref="Z271:Z273"/>
    <mergeCell ref="S274:S276"/>
    <mergeCell ref="X274:X276"/>
    <mergeCell ref="Z274:Z276"/>
    <mergeCell ref="S277:S279"/>
    <mergeCell ref="X230:X232"/>
    <mergeCell ref="S258:S260"/>
    <mergeCell ref="S261:S263"/>
    <mergeCell ref="S255:S257"/>
    <mergeCell ref="S230:S232"/>
    <mergeCell ref="T289:T291"/>
    <mergeCell ref="S264:S266"/>
    <mergeCell ref="AC233:AC235"/>
    <mergeCell ref="V268:V270"/>
    <mergeCell ref="Z268:Z270"/>
    <mergeCell ref="S286:S288"/>
    <mergeCell ref="Z286:Z288"/>
    <mergeCell ref="S233:S235"/>
    <mergeCell ref="U348:U350"/>
    <mergeCell ref="U308:U310"/>
    <mergeCell ref="V308:V310"/>
    <mergeCell ref="AC596:AC598"/>
    <mergeCell ref="AD596:AD598"/>
    <mergeCell ref="AB602:AB604"/>
    <mergeCell ref="AC602:AC604"/>
    <mergeCell ref="AD602:AD604"/>
    <mergeCell ref="AC587:AC589"/>
    <mergeCell ref="AC605:AC607"/>
    <mergeCell ref="Z230:Z232"/>
    <mergeCell ref="AD26:AD28"/>
    <mergeCell ref="AD29:AD31"/>
    <mergeCell ref="AA57:AA59"/>
    <mergeCell ref="AA60:AA62"/>
    <mergeCell ref="AA131:AA133"/>
    <mergeCell ref="Z410:Z412"/>
    <mergeCell ref="Z184:Z186"/>
    <mergeCell ref="Z251:AE251"/>
    <mergeCell ref="AA175:AA177"/>
    <mergeCell ref="AA178:AA180"/>
    <mergeCell ref="Z419:Z421"/>
    <mergeCell ref="AC153:AC155"/>
    <mergeCell ref="AC175:AC177"/>
    <mergeCell ref="AC178:AC180"/>
    <mergeCell ref="AC150:AC152"/>
    <mergeCell ref="AA162:AA164"/>
    <mergeCell ref="AE41:AE43"/>
    <mergeCell ref="AB57:AB59"/>
    <mergeCell ref="AC246:AC248"/>
    <mergeCell ref="Z313:AE313"/>
    <mergeCell ref="Z388:Z390"/>
    <mergeCell ref="AE370:AE372"/>
    <mergeCell ref="Z317:Z319"/>
    <mergeCell ref="AA168:AA170"/>
    <mergeCell ref="Z175:Z177"/>
    <mergeCell ref="AD153:AD155"/>
    <mergeCell ref="AB26:AB28"/>
    <mergeCell ref="AB29:AB31"/>
    <mergeCell ref="AD565:AD576"/>
    <mergeCell ref="AE565:AE576"/>
    <mergeCell ref="AA398:AA400"/>
    <mergeCell ref="AA401:AA403"/>
    <mergeCell ref="AA556:AA558"/>
    <mergeCell ref="AE472:AE474"/>
    <mergeCell ref="AE475:AE477"/>
    <mergeCell ref="AC516:AC518"/>
    <mergeCell ref="AC519:AC521"/>
    <mergeCell ref="AC522:AC524"/>
    <mergeCell ref="AC525:AC527"/>
    <mergeCell ref="AE134:AE136"/>
    <mergeCell ref="AB100:AB102"/>
    <mergeCell ref="AB103:AB105"/>
    <mergeCell ref="AB119:AB121"/>
    <mergeCell ref="AB122:AB124"/>
    <mergeCell ref="AD113:AD115"/>
    <mergeCell ref="AD116:AD118"/>
    <mergeCell ref="AD119:AD121"/>
    <mergeCell ref="AD122:AD124"/>
    <mergeCell ref="Z227:Z229"/>
    <mergeCell ref="Z712:Z714"/>
    <mergeCell ref="Z724:Z726"/>
    <mergeCell ref="AB644:AB646"/>
    <mergeCell ref="Z596:Z598"/>
    <mergeCell ref="AA596:AA598"/>
    <mergeCell ref="Z140:Z142"/>
    <mergeCell ref="Z144:Z146"/>
    <mergeCell ref="AA54:AA56"/>
    <mergeCell ref="AA171:AA173"/>
    <mergeCell ref="AC512:AC514"/>
    <mergeCell ref="Z330:Z332"/>
    <mergeCell ref="AC243:AC245"/>
    <mergeCell ref="AC615:AC617"/>
    <mergeCell ref="AB578:AB586"/>
    <mergeCell ref="AB709:AB711"/>
    <mergeCell ref="AB609:AB611"/>
    <mergeCell ref="AE650:AE652"/>
    <mergeCell ref="AD647:AD649"/>
    <mergeCell ref="AE647:AE649"/>
    <mergeCell ref="AA650:AA652"/>
    <mergeCell ref="AB650:AB652"/>
    <mergeCell ref="AE584:AE586"/>
    <mergeCell ref="AB659:AB661"/>
    <mergeCell ref="AB662:AB664"/>
    <mergeCell ref="AC706:AC708"/>
    <mergeCell ref="AC709:AC711"/>
    <mergeCell ref="Z264:Z266"/>
    <mergeCell ref="Z261:Z263"/>
    <mergeCell ref="AD584:AD586"/>
    <mergeCell ref="AB634:AB636"/>
    <mergeCell ref="AC634:AC636"/>
    <mergeCell ref="AB641:AB643"/>
    <mergeCell ref="AA599:AA601"/>
    <mergeCell ref="AC703:AC705"/>
    <mergeCell ref="AD659:AD661"/>
    <mergeCell ref="AD662:AD664"/>
    <mergeCell ref="AA637:AA639"/>
    <mergeCell ref="AA634:AA636"/>
    <mergeCell ref="AE644:AE646"/>
    <mergeCell ref="AB637:AB639"/>
    <mergeCell ref="AB814:AB816"/>
    <mergeCell ref="AC796:AC798"/>
    <mergeCell ref="AC799:AC801"/>
    <mergeCell ref="AC802:AC804"/>
    <mergeCell ref="AC805:AC807"/>
    <mergeCell ref="AD634:AD636"/>
    <mergeCell ref="AD615:AD617"/>
    <mergeCell ref="AA584:AA586"/>
    <mergeCell ref="Z593:AE593"/>
    <mergeCell ref="AA587:AA589"/>
    <mergeCell ref="Z602:Z604"/>
    <mergeCell ref="AC584:AC586"/>
    <mergeCell ref="Z594:AE594"/>
    <mergeCell ref="AD609:AD611"/>
    <mergeCell ref="AE587:AE589"/>
    <mergeCell ref="AC599:AC601"/>
    <mergeCell ref="Z814:Z816"/>
    <mergeCell ref="AA814:AA816"/>
    <mergeCell ref="Z810:AE810"/>
    <mergeCell ref="Z779:AE779"/>
    <mergeCell ref="Z792:Z794"/>
    <mergeCell ref="Z786:Z788"/>
    <mergeCell ref="Z783:Z785"/>
    <mergeCell ref="Z717:AE717"/>
    <mergeCell ref="AB820:AB822"/>
    <mergeCell ref="Z836:Z838"/>
    <mergeCell ref="AC817:AC825"/>
    <mergeCell ref="AC827:AC835"/>
    <mergeCell ref="AA836:AA838"/>
    <mergeCell ref="AD814:AD825"/>
    <mergeCell ref="AC721:AC723"/>
    <mergeCell ref="AC724:AC726"/>
    <mergeCell ref="AC771:AC773"/>
    <mergeCell ref="AA783:AA785"/>
    <mergeCell ref="Z730:Z732"/>
    <mergeCell ref="Z748:AE748"/>
    <mergeCell ref="Z752:Z754"/>
    <mergeCell ref="Z734:Z736"/>
    <mergeCell ref="AE752:AE754"/>
    <mergeCell ref="AB771:AB773"/>
    <mergeCell ref="AD774:AD776"/>
    <mergeCell ref="AE721:AE723"/>
    <mergeCell ref="AE724:AE726"/>
    <mergeCell ref="Z789:Z791"/>
    <mergeCell ref="Z740:Z742"/>
    <mergeCell ref="AB740:AB742"/>
    <mergeCell ref="Z743:Z745"/>
    <mergeCell ref="Z864:Z866"/>
    <mergeCell ref="Z876:Z878"/>
    <mergeCell ref="Z947:Z949"/>
    <mergeCell ref="Z867:Z869"/>
    <mergeCell ref="Z885:Z887"/>
    <mergeCell ref="AB938:AB940"/>
    <mergeCell ref="AC814:AC816"/>
    <mergeCell ref="Z768:Z770"/>
    <mergeCell ref="Z727:Z729"/>
    <mergeCell ref="AB774:AB776"/>
    <mergeCell ref="Z765:Z767"/>
    <mergeCell ref="Z823:Z825"/>
    <mergeCell ref="AA823:AA825"/>
    <mergeCell ref="AB823:AB825"/>
    <mergeCell ref="Z841:AE841"/>
    <mergeCell ref="Z845:Z847"/>
    <mergeCell ref="Z848:Z850"/>
    <mergeCell ref="AB817:AB819"/>
    <mergeCell ref="Z830:Z832"/>
    <mergeCell ref="AA830:AA832"/>
    <mergeCell ref="Z817:Z819"/>
    <mergeCell ref="AB836:AB838"/>
    <mergeCell ref="AA827:AA829"/>
    <mergeCell ref="AD830:AD832"/>
    <mergeCell ref="AB830:AB832"/>
    <mergeCell ref="AA833:AA835"/>
    <mergeCell ref="Z833:Z835"/>
    <mergeCell ref="AB833:AB835"/>
    <mergeCell ref="AB827:AB829"/>
    <mergeCell ref="AA817:AA819"/>
    <mergeCell ref="Z820:Z822"/>
    <mergeCell ref="AA820:AA822"/>
    <mergeCell ref="X930:X932"/>
    <mergeCell ref="S911:S913"/>
    <mergeCell ref="S1006:S1008"/>
    <mergeCell ref="U1006:U1008"/>
    <mergeCell ref="U917:U919"/>
    <mergeCell ref="V1022:V1024"/>
    <mergeCell ref="AE814:AE825"/>
    <mergeCell ref="AE845:AE856"/>
    <mergeCell ref="Z851:Z853"/>
    <mergeCell ref="AC836:AC838"/>
    <mergeCell ref="AE830:AE832"/>
    <mergeCell ref="AD867:AD869"/>
    <mergeCell ref="Z854:Z856"/>
    <mergeCell ref="Z858:Z860"/>
    <mergeCell ref="Z929:Z931"/>
    <mergeCell ref="AE957:AE959"/>
    <mergeCell ref="AE960:AE962"/>
    <mergeCell ref="Z985:Z987"/>
    <mergeCell ref="Z957:Z959"/>
    <mergeCell ref="Z978:Z980"/>
    <mergeCell ref="AD895:AD897"/>
    <mergeCell ref="Z913:Z915"/>
    <mergeCell ref="AA926:AA928"/>
    <mergeCell ref="Z892:Z894"/>
    <mergeCell ref="Z965:AE965"/>
    <mergeCell ref="Z969:Z971"/>
    <mergeCell ref="Z879:Z881"/>
    <mergeCell ref="Z882:Z884"/>
    <mergeCell ref="AD929:AD931"/>
    <mergeCell ref="AE907:AE909"/>
    <mergeCell ref="AE910:AE912"/>
    <mergeCell ref="AB895:AB897"/>
    <mergeCell ref="T1032:T1034"/>
    <mergeCell ref="T1016:T1018"/>
    <mergeCell ref="U1016:U1018"/>
    <mergeCell ref="V1003:V1005"/>
    <mergeCell ref="W1003:W1005"/>
    <mergeCell ref="X1003:X1005"/>
    <mergeCell ref="S989:S991"/>
    <mergeCell ref="U989:U991"/>
    <mergeCell ref="S1009:S1011"/>
    <mergeCell ref="Z1016:Z1018"/>
    <mergeCell ref="X1013:X1015"/>
    <mergeCell ref="Z1013:Z1015"/>
    <mergeCell ref="S942:S944"/>
    <mergeCell ref="S945:S947"/>
    <mergeCell ref="S973:S975"/>
    <mergeCell ref="S1019:S1021"/>
    <mergeCell ref="S1013:S1015"/>
    <mergeCell ref="U1032:U1034"/>
    <mergeCell ref="S983:S985"/>
    <mergeCell ref="U1009:U1011"/>
    <mergeCell ref="V1009:V1011"/>
    <mergeCell ref="W1009:W1011"/>
    <mergeCell ref="Z996:AE996"/>
    <mergeCell ref="V958:V960"/>
    <mergeCell ref="V952:V954"/>
    <mergeCell ref="T973:T975"/>
    <mergeCell ref="V955:V957"/>
    <mergeCell ref="S955:S957"/>
    <mergeCell ref="W1022:W1024"/>
    <mergeCell ref="X1022:X1024"/>
    <mergeCell ref="S1003:S1005"/>
    <mergeCell ref="V1013:V1015"/>
    <mergeCell ref="AB941:AB943"/>
    <mergeCell ref="AB913:AB915"/>
    <mergeCell ref="S1016:S1018"/>
    <mergeCell ref="U1013:U1015"/>
    <mergeCell ref="W1016:W1018"/>
    <mergeCell ref="X1016:X1018"/>
    <mergeCell ref="T1000:T1002"/>
    <mergeCell ref="U1000:U1002"/>
    <mergeCell ref="V1000:V1002"/>
    <mergeCell ref="AC1016:AC1018"/>
    <mergeCell ref="V970:V972"/>
    <mergeCell ref="Z997:AE997"/>
    <mergeCell ref="T1009:T1011"/>
    <mergeCell ref="S939:S941"/>
    <mergeCell ref="S992:S994"/>
    <mergeCell ref="U992:U994"/>
    <mergeCell ref="X992:X994"/>
    <mergeCell ref="X924:X926"/>
    <mergeCell ref="T927:T929"/>
    <mergeCell ref="V927:V929"/>
    <mergeCell ref="S924:S926"/>
    <mergeCell ref="S921:S923"/>
    <mergeCell ref="S935:X935"/>
    <mergeCell ref="S917:S919"/>
    <mergeCell ref="U911:U913"/>
    <mergeCell ref="X911:X913"/>
    <mergeCell ref="U914:U916"/>
    <mergeCell ref="S927:S929"/>
    <mergeCell ref="S930:S932"/>
    <mergeCell ref="X927:X929"/>
    <mergeCell ref="T930:T932"/>
    <mergeCell ref="V930:V932"/>
    <mergeCell ref="S958:S960"/>
    <mergeCell ref="T958:T960"/>
    <mergeCell ref="S948:S950"/>
    <mergeCell ref="S952:S954"/>
    <mergeCell ref="V989:V991"/>
    <mergeCell ref="X983:X985"/>
    <mergeCell ref="V983:V985"/>
    <mergeCell ref="V986:V988"/>
    <mergeCell ref="X976:X978"/>
    <mergeCell ref="T1003:T1005"/>
    <mergeCell ref="U1003:U1005"/>
    <mergeCell ref="U958:U960"/>
    <mergeCell ref="AE1000:AE1002"/>
    <mergeCell ref="Z1009:Z1011"/>
    <mergeCell ref="T961:T963"/>
    <mergeCell ref="T1006:T1008"/>
    <mergeCell ref="V992:V994"/>
    <mergeCell ref="S998:X998"/>
    <mergeCell ref="S970:S972"/>
    <mergeCell ref="U961:U963"/>
    <mergeCell ref="X1009:X1011"/>
    <mergeCell ref="S961:S963"/>
    <mergeCell ref="V961:V963"/>
    <mergeCell ref="V973:V975"/>
    <mergeCell ref="T970:T972"/>
    <mergeCell ref="Z975:Z977"/>
    <mergeCell ref="Z991:Z993"/>
    <mergeCell ref="Z827:Z829"/>
    <mergeCell ref="S966:X966"/>
    <mergeCell ref="AA929:AA931"/>
    <mergeCell ref="U970:U972"/>
    <mergeCell ref="S1000:S1002"/>
    <mergeCell ref="W1000:W1002"/>
    <mergeCell ref="X1000:X1002"/>
    <mergeCell ref="S996:X996"/>
    <mergeCell ref="S986:S988"/>
    <mergeCell ref="X986:X988"/>
    <mergeCell ref="X970:X972"/>
    <mergeCell ref="X979:X981"/>
    <mergeCell ref="S979:S981"/>
    <mergeCell ref="S976:S978"/>
    <mergeCell ref="Z872:AE872"/>
    <mergeCell ref="AC889:AC891"/>
    <mergeCell ref="AE858:AE869"/>
    <mergeCell ref="AD858:AD860"/>
    <mergeCell ref="AD861:AD863"/>
    <mergeCell ref="AD845:AD847"/>
    <mergeCell ref="AD848:AD850"/>
    <mergeCell ref="AD851:AD853"/>
    <mergeCell ref="AD854:AD856"/>
    <mergeCell ref="Z982:Z984"/>
    <mergeCell ref="Z926:Z928"/>
    <mergeCell ref="Z923:Z925"/>
    <mergeCell ref="Z941:Z943"/>
    <mergeCell ref="Z861:Z863"/>
    <mergeCell ref="AD836:AD838"/>
    <mergeCell ref="AD938:AD940"/>
    <mergeCell ref="AD941:AD943"/>
    <mergeCell ref="Z910:Z912"/>
    <mergeCell ref="AE1075:AE1077"/>
    <mergeCell ref="AE1078:AE1080"/>
    <mergeCell ref="S1059:X1059"/>
    <mergeCell ref="S1069:S1071"/>
    <mergeCell ref="V1051:V1053"/>
    <mergeCell ref="S1038:S1040"/>
    <mergeCell ref="S1051:S1053"/>
    <mergeCell ref="Z1075:Z1077"/>
    <mergeCell ref="Z1031:Z1033"/>
    <mergeCell ref="Z1071:Z1073"/>
    <mergeCell ref="Z1078:Z1080"/>
    <mergeCell ref="AB867:AB869"/>
    <mergeCell ref="AD864:AD866"/>
    <mergeCell ref="AD898:AD900"/>
    <mergeCell ref="AD988:AD990"/>
    <mergeCell ref="AD991:AD993"/>
    <mergeCell ref="AE1003:AE1005"/>
    <mergeCell ref="Z944:Z946"/>
    <mergeCell ref="Z903:AE903"/>
    <mergeCell ref="Z1022:Z1024"/>
    <mergeCell ref="Z1047:Z1049"/>
    <mergeCell ref="Z1034:Z1036"/>
    <mergeCell ref="Z1037:Z1039"/>
    <mergeCell ref="AA1031:AA1033"/>
    <mergeCell ref="AB1053:AB1055"/>
    <mergeCell ref="W1045:W1047"/>
    <mergeCell ref="X1045:X1047"/>
    <mergeCell ref="S1063:S1065"/>
    <mergeCell ref="S1066:S1068"/>
    <mergeCell ref="U1054:U1056"/>
    <mergeCell ref="T1054:T1056"/>
    <mergeCell ref="V1048:V1050"/>
    <mergeCell ref="X1032:X1034"/>
    <mergeCell ref="V1054:V1056"/>
    <mergeCell ref="T1045:T1047"/>
    <mergeCell ref="X1006:X1008"/>
    <mergeCell ref="Z1006:Z1008"/>
    <mergeCell ref="T1019:T1021"/>
    <mergeCell ref="U1019:U1021"/>
    <mergeCell ref="V1019:V1021"/>
    <mergeCell ref="W1019:W1021"/>
    <mergeCell ref="X1019:X1021"/>
    <mergeCell ref="Z1019:Z1021"/>
    <mergeCell ref="G1049:G1051"/>
    <mergeCell ref="C956:C958"/>
    <mergeCell ref="N983:N985"/>
    <mergeCell ref="O983:O985"/>
    <mergeCell ref="E968:E970"/>
    <mergeCell ref="W1054:W1056"/>
    <mergeCell ref="W1006:W1008"/>
    <mergeCell ref="Z1044:Z1046"/>
    <mergeCell ref="Z1027:AE1027"/>
    <mergeCell ref="V1032:V1034"/>
    <mergeCell ref="W1032:W1034"/>
    <mergeCell ref="AB1031:AB1033"/>
    <mergeCell ref="AA1053:AA1055"/>
    <mergeCell ref="AC1013:AC1015"/>
    <mergeCell ref="U1041:U1043"/>
    <mergeCell ref="V1041:V1043"/>
    <mergeCell ref="U1045:U1047"/>
    <mergeCell ref="Z1000:Z1002"/>
    <mergeCell ref="Z960:Z962"/>
    <mergeCell ref="V1016:V1018"/>
    <mergeCell ref="O989:O991"/>
    <mergeCell ref="L961:L963"/>
    <mergeCell ref="K986:K988"/>
    <mergeCell ref="O1076:O1078"/>
    <mergeCell ref="N1079:N1081"/>
    <mergeCell ref="O1079:O1081"/>
    <mergeCell ref="N1082:N1084"/>
    <mergeCell ref="O1082:O1084"/>
    <mergeCell ref="O1063:O1065"/>
    <mergeCell ref="M976:M978"/>
    <mergeCell ref="J983:J985"/>
    <mergeCell ref="J1041:J1043"/>
    <mergeCell ref="J1045:J1047"/>
    <mergeCell ref="J986:J988"/>
    <mergeCell ref="J1051:J1053"/>
    <mergeCell ref="K983:K985"/>
    <mergeCell ref="L983:L985"/>
    <mergeCell ref="J989:J991"/>
    <mergeCell ref="K989:K991"/>
    <mergeCell ref="M973:M975"/>
    <mergeCell ref="N973:N981"/>
    <mergeCell ref="O973:O975"/>
    <mergeCell ref="O970:O972"/>
    <mergeCell ref="K961:K963"/>
    <mergeCell ref="L970:L972"/>
    <mergeCell ref="J966:O966"/>
    <mergeCell ref="M1076:M1087"/>
    <mergeCell ref="N970:N972"/>
    <mergeCell ref="J1076:J1078"/>
    <mergeCell ref="O1066:O1068"/>
    <mergeCell ref="M1054:M1056"/>
    <mergeCell ref="O1069:O1071"/>
    <mergeCell ref="N1072:N1074"/>
    <mergeCell ref="J1100:J1102"/>
    <mergeCell ref="J1103:J1105"/>
    <mergeCell ref="J1085:J1087"/>
    <mergeCell ref="C953:C955"/>
    <mergeCell ref="H813:H824"/>
    <mergeCell ref="F1043:F1045"/>
    <mergeCell ref="F1046:F1048"/>
    <mergeCell ref="F1049:F1051"/>
    <mergeCell ref="F1052:F1054"/>
    <mergeCell ref="G857:G859"/>
    <mergeCell ref="E711:E713"/>
    <mergeCell ref="C819:C821"/>
    <mergeCell ref="D819:D821"/>
    <mergeCell ref="H751:H753"/>
    <mergeCell ref="H754:H756"/>
    <mergeCell ref="J756:J758"/>
    <mergeCell ref="J924:J926"/>
    <mergeCell ref="J1097:J1099"/>
    <mergeCell ref="E894:E896"/>
    <mergeCell ref="E897:E899"/>
    <mergeCell ref="J735:J737"/>
    <mergeCell ref="J948:J950"/>
    <mergeCell ref="J880:J882"/>
    <mergeCell ref="J883:J885"/>
    <mergeCell ref="C767:C769"/>
    <mergeCell ref="C723:C725"/>
    <mergeCell ref="C726:C728"/>
    <mergeCell ref="C922:C924"/>
    <mergeCell ref="D813:D815"/>
    <mergeCell ref="F826:F828"/>
    <mergeCell ref="C813:C815"/>
    <mergeCell ref="J961:J963"/>
    <mergeCell ref="F819:F821"/>
    <mergeCell ref="C835:C837"/>
    <mergeCell ref="E835:E837"/>
    <mergeCell ref="G835:G837"/>
    <mergeCell ref="H835:H837"/>
    <mergeCell ref="E785:E787"/>
    <mergeCell ref="G720:G722"/>
    <mergeCell ref="D677:D679"/>
    <mergeCell ref="J744:J746"/>
    <mergeCell ref="L744:L746"/>
    <mergeCell ref="O744:O746"/>
    <mergeCell ref="E816:E824"/>
    <mergeCell ref="C636:C638"/>
    <mergeCell ref="D636:D638"/>
    <mergeCell ref="E636:E638"/>
    <mergeCell ref="F636:F638"/>
    <mergeCell ref="G636:G638"/>
    <mergeCell ref="H636:H638"/>
    <mergeCell ref="C640:C642"/>
    <mergeCell ref="D640:D642"/>
    <mergeCell ref="E640:E642"/>
    <mergeCell ref="F640:F642"/>
    <mergeCell ref="G640:G642"/>
    <mergeCell ref="H640:H642"/>
    <mergeCell ref="C643:C645"/>
    <mergeCell ref="D643:D645"/>
    <mergeCell ref="E643:E645"/>
    <mergeCell ref="F643:F645"/>
    <mergeCell ref="F674:F676"/>
    <mergeCell ref="C664:C666"/>
    <mergeCell ref="L565:L567"/>
    <mergeCell ref="E568:E570"/>
    <mergeCell ref="L568:L570"/>
    <mergeCell ref="E571:E573"/>
    <mergeCell ref="C522:C524"/>
    <mergeCell ref="N547:N549"/>
    <mergeCell ref="N516:N518"/>
    <mergeCell ref="M516:M518"/>
    <mergeCell ref="F519:F521"/>
    <mergeCell ref="J525:J527"/>
    <mergeCell ref="M519:M521"/>
    <mergeCell ref="J512:J514"/>
    <mergeCell ref="M506:M508"/>
    <mergeCell ref="N506:N508"/>
    <mergeCell ref="J530:O530"/>
    <mergeCell ref="M849:M851"/>
    <mergeCell ref="J859:J861"/>
    <mergeCell ref="F677:F679"/>
    <mergeCell ref="C711:C713"/>
    <mergeCell ref="D711:D713"/>
    <mergeCell ref="C685:H685"/>
    <mergeCell ref="C689:C691"/>
    <mergeCell ref="E689:E691"/>
    <mergeCell ref="C692:C694"/>
    <mergeCell ref="E844:E846"/>
    <mergeCell ref="C857:C859"/>
    <mergeCell ref="D835:D837"/>
    <mergeCell ref="F857:F859"/>
    <mergeCell ref="C847:C849"/>
    <mergeCell ref="C829:C831"/>
    <mergeCell ref="C844:C846"/>
    <mergeCell ref="G723:G725"/>
    <mergeCell ref="J60:J62"/>
    <mergeCell ref="C630:C632"/>
    <mergeCell ref="H525:H527"/>
    <mergeCell ref="F472:F474"/>
    <mergeCell ref="C543:C545"/>
    <mergeCell ref="C530:H530"/>
    <mergeCell ref="C509:C511"/>
    <mergeCell ref="G534:G536"/>
    <mergeCell ref="C512:C514"/>
    <mergeCell ref="C525:C527"/>
    <mergeCell ref="C516:C518"/>
    <mergeCell ref="H305:H307"/>
    <mergeCell ref="H308:H310"/>
    <mergeCell ref="G165:G173"/>
    <mergeCell ref="C131:C133"/>
    <mergeCell ref="C168:C170"/>
    <mergeCell ref="J168:J170"/>
    <mergeCell ref="H106:H108"/>
    <mergeCell ref="J550:J552"/>
    <mergeCell ref="F516:F518"/>
    <mergeCell ref="J534:J536"/>
    <mergeCell ref="C537:C539"/>
    <mergeCell ref="E537:E539"/>
    <mergeCell ref="F494:F496"/>
    <mergeCell ref="F509:F511"/>
    <mergeCell ref="C550:C552"/>
    <mergeCell ref="C326:C328"/>
    <mergeCell ref="C330:C332"/>
    <mergeCell ref="C323:C325"/>
    <mergeCell ref="C364:C366"/>
    <mergeCell ref="J553:J555"/>
    <mergeCell ref="E556:E558"/>
    <mergeCell ref="F131:F133"/>
    <mergeCell ref="C534:C536"/>
    <mergeCell ref="E534:E536"/>
    <mergeCell ref="D534:D536"/>
    <mergeCell ref="C540:C542"/>
    <mergeCell ref="H556:H558"/>
    <mergeCell ref="C553:C555"/>
    <mergeCell ref="D568:D570"/>
    <mergeCell ref="C561:H561"/>
    <mergeCell ref="D578:D580"/>
    <mergeCell ref="C240:C242"/>
    <mergeCell ref="H116:H118"/>
    <mergeCell ref="H119:H121"/>
    <mergeCell ref="G131:G133"/>
    <mergeCell ref="G134:G136"/>
    <mergeCell ref="C127:H127"/>
    <mergeCell ref="J127:O127"/>
    <mergeCell ref="F165:F173"/>
    <mergeCell ref="F175:F183"/>
    <mergeCell ref="J144:J146"/>
    <mergeCell ref="C147:C149"/>
    <mergeCell ref="J147:J149"/>
    <mergeCell ref="K212:K214"/>
    <mergeCell ref="C150:C152"/>
    <mergeCell ref="F475:F477"/>
    <mergeCell ref="H522:H524"/>
    <mergeCell ref="C468:H468"/>
    <mergeCell ref="F578:F586"/>
    <mergeCell ref="C547:C549"/>
    <mergeCell ref="G537:G539"/>
    <mergeCell ref="C556:C558"/>
    <mergeCell ref="G553:G555"/>
    <mergeCell ref="L550:L552"/>
    <mergeCell ref="N550:N552"/>
    <mergeCell ref="N525:N527"/>
    <mergeCell ref="K534:K536"/>
    <mergeCell ref="N543:N545"/>
    <mergeCell ref="C171:C173"/>
    <mergeCell ref="E168:E170"/>
    <mergeCell ref="C609:C611"/>
    <mergeCell ref="D609:D611"/>
    <mergeCell ref="C230:C232"/>
    <mergeCell ref="E215:E217"/>
    <mergeCell ref="F215:F217"/>
    <mergeCell ref="E587:E589"/>
    <mergeCell ref="G587:G589"/>
    <mergeCell ref="E605:E607"/>
    <mergeCell ref="G565:G576"/>
    <mergeCell ref="F568:F576"/>
    <mergeCell ref="H178:H180"/>
    <mergeCell ref="E178:E180"/>
    <mergeCell ref="L196:L198"/>
    <mergeCell ref="L206:L208"/>
    <mergeCell ref="L199:L201"/>
    <mergeCell ref="N199:N201"/>
    <mergeCell ref="F317:F319"/>
    <mergeCell ref="D308:D310"/>
    <mergeCell ref="F308:F310"/>
    <mergeCell ref="M525:M527"/>
    <mergeCell ref="F525:F527"/>
    <mergeCell ref="F512:F514"/>
    <mergeCell ref="H537:H539"/>
    <mergeCell ref="H506:H508"/>
    <mergeCell ref="H509:H511"/>
    <mergeCell ref="C134:C136"/>
    <mergeCell ref="K215:K217"/>
    <mergeCell ref="C215:C217"/>
    <mergeCell ref="J206:J208"/>
    <mergeCell ref="C181:C183"/>
    <mergeCell ref="J212:J214"/>
    <mergeCell ref="G215:G217"/>
    <mergeCell ref="C162:C164"/>
    <mergeCell ref="C175:C177"/>
    <mergeCell ref="C233:C235"/>
    <mergeCell ref="C212:C214"/>
    <mergeCell ref="D289:D291"/>
    <mergeCell ref="C302:C304"/>
    <mergeCell ref="E540:E542"/>
    <mergeCell ref="E543:E545"/>
    <mergeCell ref="F522:F524"/>
    <mergeCell ref="H534:H536"/>
    <mergeCell ref="C224:C226"/>
    <mergeCell ref="H512:H514"/>
    <mergeCell ref="F534:F536"/>
    <mergeCell ref="F537:F539"/>
    <mergeCell ref="H153:H155"/>
    <mergeCell ref="C140:C142"/>
    <mergeCell ref="F162:F164"/>
    <mergeCell ref="H587:H589"/>
    <mergeCell ref="F268:F270"/>
    <mergeCell ref="F271:F273"/>
    <mergeCell ref="D286:D288"/>
    <mergeCell ref="C292:C294"/>
    <mergeCell ref="C392:C394"/>
    <mergeCell ref="D429:D431"/>
    <mergeCell ref="D432:D434"/>
    <mergeCell ref="E410:E412"/>
    <mergeCell ref="C416:C418"/>
    <mergeCell ref="C419:C421"/>
    <mergeCell ref="C565:C567"/>
    <mergeCell ref="D565:D567"/>
    <mergeCell ref="H168:H170"/>
    <mergeCell ref="H565:H576"/>
    <mergeCell ref="E565:E567"/>
    <mergeCell ref="J116:J118"/>
    <mergeCell ref="D181:D183"/>
    <mergeCell ref="M144:M146"/>
    <mergeCell ref="O175:O177"/>
    <mergeCell ref="M175:M177"/>
    <mergeCell ref="M116:M118"/>
    <mergeCell ref="M119:M121"/>
    <mergeCell ref="H122:H124"/>
    <mergeCell ref="D171:D173"/>
    <mergeCell ref="D168:D170"/>
    <mergeCell ref="J165:J167"/>
    <mergeCell ref="F72:F74"/>
    <mergeCell ref="H69:H71"/>
    <mergeCell ref="H72:H74"/>
    <mergeCell ref="F103:F105"/>
    <mergeCell ref="H100:H102"/>
    <mergeCell ref="H103:H105"/>
    <mergeCell ref="H181:H183"/>
    <mergeCell ref="G175:G177"/>
    <mergeCell ref="G178:G180"/>
    <mergeCell ref="J181:J183"/>
    <mergeCell ref="M113:M115"/>
    <mergeCell ref="J113:J115"/>
    <mergeCell ref="J178:J180"/>
    <mergeCell ref="J134:J136"/>
    <mergeCell ref="K134:K136"/>
    <mergeCell ref="O150:O152"/>
    <mergeCell ref="J158:O158"/>
    <mergeCell ref="O178:O180"/>
    <mergeCell ref="J150:J152"/>
    <mergeCell ref="K131:K133"/>
    <mergeCell ref="H150:H152"/>
    <mergeCell ref="C109:C111"/>
    <mergeCell ref="C78:C80"/>
    <mergeCell ref="E72:E74"/>
    <mergeCell ref="D69:D71"/>
    <mergeCell ref="D72:D74"/>
    <mergeCell ref="D88:D90"/>
    <mergeCell ref="D91:D93"/>
    <mergeCell ref="F69:F71"/>
    <mergeCell ref="F116:F118"/>
    <mergeCell ref="F144:F146"/>
    <mergeCell ref="F147:F149"/>
    <mergeCell ref="C91:C93"/>
    <mergeCell ref="H109:H111"/>
    <mergeCell ref="C122:C124"/>
    <mergeCell ref="D103:D105"/>
    <mergeCell ref="C113:C115"/>
    <mergeCell ref="J96:O96"/>
    <mergeCell ref="C100:C102"/>
    <mergeCell ref="J100:J102"/>
    <mergeCell ref="M82:M84"/>
    <mergeCell ref="C75:C77"/>
    <mergeCell ref="C144:C146"/>
    <mergeCell ref="F113:F115"/>
    <mergeCell ref="J109:J111"/>
    <mergeCell ref="C69:C71"/>
    <mergeCell ref="C119:C121"/>
    <mergeCell ref="J137:J139"/>
    <mergeCell ref="H144:H146"/>
    <mergeCell ref="H147:H149"/>
    <mergeCell ref="J119:J121"/>
    <mergeCell ref="D100:D102"/>
    <mergeCell ref="O109:O111"/>
    <mergeCell ref="C7:C9"/>
    <mergeCell ref="J7:J9"/>
    <mergeCell ref="C10:C12"/>
    <mergeCell ref="C85:C87"/>
    <mergeCell ref="N60:N62"/>
    <mergeCell ref="C65:H65"/>
    <mergeCell ref="C106:C108"/>
    <mergeCell ref="F100:F102"/>
    <mergeCell ref="L72:L74"/>
    <mergeCell ref="C60:C62"/>
    <mergeCell ref="M88:M90"/>
    <mergeCell ref="F91:F93"/>
    <mergeCell ref="N57:N59"/>
    <mergeCell ref="M60:M62"/>
    <mergeCell ref="L69:L71"/>
    <mergeCell ref="F38:F40"/>
    <mergeCell ref="F41:F43"/>
    <mergeCell ref="G38:G40"/>
    <mergeCell ref="G41:G43"/>
    <mergeCell ref="H38:H40"/>
    <mergeCell ref="H41:H43"/>
    <mergeCell ref="H57:H59"/>
    <mergeCell ref="H60:H62"/>
    <mergeCell ref="E57:E59"/>
    <mergeCell ref="E60:E62"/>
    <mergeCell ref="E69:E71"/>
    <mergeCell ref="C96:H96"/>
    <mergeCell ref="J65:O65"/>
    <mergeCell ref="K60:K62"/>
    <mergeCell ref="J88:J90"/>
    <mergeCell ref="C88:C90"/>
    <mergeCell ref="F88:F90"/>
    <mergeCell ref="C1:H1"/>
    <mergeCell ref="O38:O40"/>
    <mergeCell ref="O41:O43"/>
    <mergeCell ref="F51:F53"/>
    <mergeCell ref="F54:F56"/>
    <mergeCell ref="F82:F84"/>
    <mergeCell ref="F85:F87"/>
    <mergeCell ref="F26:F28"/>
    <mergeCell ref="F29:F31"/>
    <mergeCell ref="F57:F59"/>
    <mergeCell ref="F60:F62"/>
    <mergeCell ref="J1:O1"/>
    <mergeCell ref="C34:H34"/>
    <mergeCell ref="J34:O34"/>
    <mergeCell ref="C38:C40"/>
    <mergeCell ref="J38:J40"/>
    <mergeCell ref="C41:C43"/>
    <mergeCell ref="J41:J43"/>
    <mergeCell ref="C44:C46"/>
    <mergeCell ref="C54:C56"/>
    <mergeCell ref="C29:C31"/>
    <mergeCell ref="C57:C59"/>
    <mergeCell ref="J57:J59"/>
    <mergeCell ref="F23:F25"/>
    <mergeCell ref="C72:C74"/>
    <mergeCell ref="C3:H3"/>
    <mergeCell ref="D41:D43"/>
    <mergeCell ref="E38:E40"/>
    <mergeCell ref="J75:J77"/>
    <mergeCell ref="J3:O3"/>
    <mergeCell ref="J69:J71"/>
    <mergeCell ref="D38:D40"/>
    <mergeCell ref="H7:H9"/>
    <mergeCell ref="K47:K49"/>
    <mergeCell ref="J72:J74"/>
    <mergeCell ref="J85:J87"/>
    <mergeCell ref="M91:M93"/>
    <mergeCell ref="O100:O102"/>
    <mergeCell ref="M57:M59"/>
    <mergeCell ref="M54:M56"/>
    <mergeCell ref="J10:J12"/>
    <mergeCell ref="C13:C15"/>
    <mergeCell ref="J13:J15"/>
    <mergeCell ref="C16:C18"/>
    <mergeCell ref="J16:J18"/>
    <mergeCell ref="C20:C22"/>
    <mergeCell ref="J20:J22"/>
    <mergeCell ref="C23:C25"/>
    <mergeCell ref="J23:J25"/>
    <mergeCell ref="C26:C28"/>
    <mergeCell ref="H26:H28"/>
    <mergeCell ref="H29:H31"/>
    <mergeCell ref="J54:J56"/>
    <mergeCell ref="M51:M53"/>
    <mergeCell ref="M85:M87"/>
    <mergeCell ref="G10:G12"/>
    <mergeCell ref="G26:G28"/>
    <mergeCell ref="G29:G31"/>
    <mergeCell ref="D57:D59"/>
    <mergeCell ref="D60:D62"/>
    <mergeCell ref="J44:J46"/>
    <mergeCell ref="C47:C49"/>
    <mergeCell ref="J47:J49"/>
    <mergeCell ref="C51:C53"/>
    <mergeCell ref="J51:J53"/>
    <mergeCell ref="J91:J93"/>
    <mergeCell ref="J122:J124"/>
    <mergeCell ref="D131:D133"/>
    <mergeCell ref="J131:J133"/>
    <mergeCell ref="D134:D136"/>
    <mergeCell ref="J26:J28"/>
    <mergeCell ref="C82:C84"/>
    <mergeCell ref="J82:J84"/>
    <mergeCell ref="J193:J195"/>
    <mergeCell ref="F119:F121"/>
    <mergeCell ref="F122:F124"/>
    <mergeCell ref="J78:J80"/>
    <mergeCell ref="F184:F186"/>
    <mergeCell ref="F209:F211"/>
    <mergeCell ref="E212:E214"/>
    <mergeCell ref="K196:K198"/>
    <mergeCell ref="J199:J201"/>
    <mergeCell ref="K193:K195"/>
    <mergeCell ref="C209:C211"/>
    <mergeCell ref="E196:E198"/>
    <mergeCell ref="G212:G214"/>
    <mergeCell ref="C184:C186"/>
    <mergeCell ref="G193:G195"/>
    <mergeCell ref="G184:G186"/>
    <mergeCell ref="J171:J173"/>
    <mergeCell ref="C178:C180"/>
    <mergeCell ref="D178:D180"/>
    <mergeCell ref="H175:H177"/>
    <mergeCell ref="J175:J177"/>
    <mergeCell ref="D162:D164"/>
    <mergeCell ref="C137:C139"/>
    <mergeCell ref="C189:H189"/>
    <mergeCell ref="D184:D186"/>
    <mergeCell ref="J184:J186"/>
    <mergeCell ref="J189:O189"/>
    <mergeCell ref="M193:M195"/>
    <mergeCell ref="M209:M211"/>
    <mergeCell ref="J209:J211"/>
    <mergeCell ref="O184:O186"/>
    <mergeCell ref="M181:M183"/>
    <mergeCell ref="J246:J248"/>
    <mergeCell ref="J255:J257"/>
    <mergeCell ref="J264:J266"/>
    <mergeCell ref="C264:C266"/>
    <mergeCell ref="C255:C257"/>
    <mergeCell ref="D255:D257"/>
    <mergeCell ref="E255:E266"/>
    <mergeCell ref="H255:H266"/>
    <mergeCell ref="C261:C263"/>
    <mergeCell ref="O264:O266"/>
    <mergeCell ref="O193:O204"/>
    <mergeCell ref="L193:L195"/>
    <mergeCell ref="J237:J239"/>
    <mergeCell ref="D277:D279"/>
    <mergeCell ref="D258:D260"/>
    <mergeCell ref="H286:H288"/>
    <mergeCell ref="C313:H313"/>
    <mergeCell ref="F305:F307"/>
    <mergeCell ref="E308:E310"/>
    <mergeCell ref="K237:K239"/>
    <mergeCell ref="J313:O313"/>
    <mergeCell ref="G181:G183"/>
    <mergeCell ref="E181:E183"/>
    <mergeCell ref="M184:M186"/>
    <mergeCell ref="E184:E186"/>
    <mergeCell ref="L209:L211"/>
    <mergeCell ref="J258:J260"/>
    <mergeCell ref="J224:J226"/>
    <mergeCell ref="K305:K307"/>
    <mergeCell ref="L243:L245"/>
    <mergeCell ref="J295:J297"/>
    <mergeCell ref="K246:K248"/>
    <mergeCell ref="L246:L248"/>
    <mergeCell ref="C220:H220"/>
    <mergeCell ref="M240:M242"/>
    <mergeCell ref="K206:K208"/>
    <mergeCell ref="K243:K245"/>
    <mergeCell ref="J282:O282"/>
    <mergeCell ref="J251:O251"/>
    <mergeCell ref="L277:L279"/>
    <mergeCell ref="O206:O217"/>
    <mergeCell ref="F212:F214"/>
    <mergeCell ref="C196:C198"/>
    <mergeCell ref="C202:C204"/>
    <mergeCell ref="K199:K201"/>
    <mergeCell ref="D351:D353"/>
    <mergeCell ref="G361:G363"/>
    <mergeCell ref="G364:G366"/>
    <mergeCell ref="C351:C353"/>
    <mergeCell ref="C354:C356"/>
    <mergeCell ref="C357:C359"/>
    <mergeCell ref="C361:C363"/>
    <mergeCell ref="C348:C350"/>
    <mergeCell ref="E339:E341"/>
    <mergeCell ref="C370:C372"/>
    <mergeCell ref="E193:E195"/>
    <mergeCell ref="D193:D195"/>
    <mergeCell ref="C199:C201"/>
    <mergeCell ref="J196:J198"/>
    <mergeCell ref="D212:D214"/>
    <mergeCell ref="J220:O220"/>
    <mergeCell ref="O237:O239"/>
    <mergeCell ref="N202:N204"/>
    <mergeCell ref="C286:C288"/>
    <mergeCell ref="C277:C279"/>
    <mergeCell ref="C268:C270"/>
    <mergeCell ref="C274:C276"/>
    <mergeCell ref="M243:M245"/>
    <mergeCell ref="F348:F350"/>
    <mergeCell ref="F370:F372"/>
    <mergeCell ref="F357:F359"/>
    <mergeCell ref="F367:F369"/>
    <mergeCell ref="D305:D307"/>
    <mergeCell ref="C299:C301"/>
    <mergeCell ref="C295:C297"/>
    <mergeCell ref="C246:C248"/>
    <mergeCell ref="D274:D276"/>
    <mergeCell ref="C320:C322"/>
    <mergeCell ref="C336:C338"/>
    <mergeCell ref="J354:J356"/>
    <mergeCell ref="E320:E322"/>
    <mergeCell ref="C401:C403"/>
    <mergeCell ref="C413:C415"/>
    <mergeCell ref="C388:C390"/>
    <mergeCell ref="E382:E384"/>
    <mergeCell ref="M382:M384"/>
    <mergeCell ref="L382:L384"/>
    <mergeCell ref="F354:F356"/>
    <mergeCell ref="F361:F363"/>
    <mergeCell ref="H367:H369"/>
    <mergeCell ref="K351:K353"/>
    <mergeCell ref="L370:L372"/>
    <mergeCell ref="L379:L381"/>
    <mergeCell ref="M379:M381"/>
    <mergeCell ref="M339:M341"/>
    <mergeCell ref="M361:M363"/>
    <mergeCell ref="H323:H325"/>
    <mergeCell ref="H326:H328"/>
    <mergeCell ref="D361:D363"/>
    <mergeCell ref="F364:F366"/>
    <mergeCell ref="C344:H344"/>
    <mergeCell ref="F351:F353"/>
    <mergeCell ref="C339:C341"/>
    <mergeCell ref="E348:E350"/>
    <mergeCell ref="C333:C335"/>
    <mergeCell ref="J333:J335"/>
    <mergeCell ref="F333:F335"/>
    <mergeCell ref="F336:F338"/>
    <mergeCell ref="C367:C369"/>
    <mergeCell ref="J336:J338"/>
    <mergeCell ref="D364:D366"/>
    <mergeCell ref="H364:H366"/>
    <mergeCell ref="D367:D369"/>
    <mergeCell ref="G370:G372"/>
    <mergeCell ref="D354:D356"/>
    <mergeCell ref="D348:D350"/>
    <mergeCell ref="F339:F341"/>
    <mergeCell ref="J361:J363"/>
    <mergeCell ref="J357:J359"/>
    <mergeCell ref="D357:D359"/>
    <mergeCell ref="E351:E359"/>
    <mergeCell ref="O401:O403"/>
    <mergeCell ref="M395:M397"/>
    <mergeCell ref="N379:N381"/>
    <mergeCell ref="O379:O381"/>
    <mergeCell ref="G348:G350"/>
    <mergeCell ref="H348:H350"/>
    <mergeCell ref="D370:D372"/>
    <mergeCell ref="D398:D400"/>
    <mergeCell ref="D401:D403"/>
    <mergeCell ref="G398:G400"/>
    <mergeCell ref="M398:M400"/>
    <mergeCell ref="O370:O372"/>
    <mergeCell ref="J392:J394"/>
    <mergeCell ref="M385:M387"/>
    <mergeCell ref="O385:O387"/>
    <mergeCell ref="E379:E381"/>
    <mergeCell ref="G379:G381"/>
    <mergeCell ref="N401:N403"/>
    <mergeCell ref="N370:N372"/>
    <mergeCell ref="H361:H363"/>
    <mergeCell ref="J547:J549"/>
    <mergeCell ref="L547:L549"/>
    <mergeCell ref="O547:O549"/>
    <mergeCell ref="K547:K549"/>
    <mergeCell ref="C444:C446"/>
    <mergeCell ref="J444:J446"/>
    <mergeCell ref="C447:C449"/>
    <mergeCell ref="J447:J449"/>
    <mergeCell ref="O423:O425"/>
    <mergeCell ref="C450:C452"/>
    <mergeCell ref="J450:J452"/>
    <mergeCell ref="C475:C477"/>
    <mergeCell ref="J475:J477"/>
    <mergeCell ref="C472:C474"/>
    <mergeCell ref="O429:O431"/>
    <mergeCell ref="C441:C443"/>
    <mergeCell ref="C382:C384"/>
    <mergeCell ref="J460:J462"/>
    <mergeCell ref="O382:O384"/>
    <mergeCell ref="K392:K394"/>
    <mergeCell ref="L392:L394"/>
    <mergeCell ref="N392:N394"/>
    <mergeCell ref="M401:M403"/>
    <mergeCell ref="J401:J403"/>
    <mergeCell ref="K401:K403"/>
    <mergeCell ref="J385:J387"/>
    <mergeCell ref="K385:K387"/>
    <mergeCell ref="M392:M394"/>
    <mergeCell ref="H410:H421"/>
    <mergeCell ref="L401:L403"/>
    <mergeCell ref="J419:J421"/>
    <mergeCell ref="H382:H384"/>
    <mergeCell ref="D441:D443"/>
    <mergeCell ref="D444:D446"/>
    <mergeCell ref="E441:E443"/>
    <mergeCell ref="E444:E446"/>
    <mergeCell ref="F441:F443"/>
    <mergeCell ref="F444:F446"/>
    <mergeCell ref="O432:O434"/>
    <mergeCell ref="J437:O437"/>
    <mergeCell ref="H472:H474"/>
    <mergeCell ref="H475:H477"/>
    <mergeCell ref="C406:H406"/>
    <mergeCell ref="J410:J412"/>
    <mergeCell ref="K410:K412"/>
    <mergeCell ref="C410:C412"/>
    <mergeCell ref="E370:E372"/>
    <mergeCell ref="G367:G369"/>
    <mergeCell ref="E361:E369"/>
    <mergeCell ref="H370:H372"/>
    <mergeCell ref="M367:M369"/>
    <mergeCell ref="C375:H375"/>
    <mergeCell ref="C437:H437"/>
    <mergeCell ref="C429:C431"/>
    <mergeCell ref="C432:C434"/>
    <mergeCell ref="C423:C425"/>
    <mergeCell ref="F379:F381"/>
    <mergeCell ref="F382:F384"/>
    <mergeCell ref="J423:J425"/>
    <mergeCell ref="J416:J418"/>
    <mergeCell ref="J406:O406"/>
    <mergeCell ref="L385:L387"/>
    <mergeCell ref="C395:C397"/>
    <mergeCell ref="H379:H381"/>
    <mergeCell ref="C385:C387"/>
    <mergeCell ref="G382:G384"/>
    <mergeCell ref="E398:E400"/>
    <mergeCell ref="E401:E403"/>
    <mergeCell ref="H401:H403"/>
    <mergeCell ref="O392:O394"/>
    <mergeCell ref="O398:O400"/>
    <mergeCell ref="G401:G403"/>
    <mergeCell ref="C426:C428"/>
    <mergeCell ref="D525:D527"/>
    <mergeCell ref="H516:H518"/>
    <mergeCell ref="N488:N490"/>
    <mergeCell ref="C478:C480"/>
    <mergeCell ref="N494:N496"/>
    <mergeCell ref="M488:M490"/>
    <mergeCell ref="M494:M496"/>
    <mergeCell ref="G472:G474"/>
    <mergeCell ref="J494:J496"/>
    <mergeCell ref="E494:E496"/>
    <mergeCell ref="C491:C493"/>
    <mergeCell ref="J491:J493"/>
    <mergeCell ref="C494:C496"/>
    <mergeCell ref="J478:J480"/>
    <mergeCell ref="C481:C483"/>
    <mergeCell ref="J481:J483"/>
    <mergeCell ref="C485:C487"/>
    <mergeCell ref="C488:C490"/>
    <mergeCell ref="J488:J490"/>
    <mergeCell ref="M491:M493"/>
    <mergeCell ref="N485:N487"/>
    <mergeCell ref="G475:G477"/>
    <mergeCell ref="J472:J474"/>
    <mergeCell ref="H519:H521"/>
    <mergeCell ref="C499:H499"/>
    <mergeCell ref="N503:N505"/>
    <mergeCell ref="N519:N521"/>
    <mergeCell ref="N522:N524"/>
    <mergeCell ref="D584:D586"/>
    <mergeCell ref="E584:E586"/>
    <mergeCell ref="E503:E505"/>
    <mergeCell ref="C503:C505"/>
    <mergeCell ref="J503:J505"/>
    <mergeCell ref="N537:N539"/>
    <mergeCell ref="N540:N542"/>
    <mergeCell ref="C506:C508"/>
    <mergeCell ref="J506:J508"/>
    <mergeCell ref="F506:F508"/>
    <mergeCell ref="J499:O499"/>
    <mergeCell ref="F503:F505"/>
    <mergeCell ref="H503:H505"/>
    <mergeCell ref="E578:E580"/>
    <mergeCell ref="G578:G580"/>
    <mergeCell ref="J565:J567"/>
    <mergeCell ref="E574:E576"/>
    <mergeCell ref="L556:L558"/>
    <mergeCell ref="N565:N567"/>
    <mergeCell ref="M553:M555"/>
    <mergeCell ref="J561:O561"/>
    <mergeCell ref="J540:J542"/>
    <mergeCell ref="D537:D539"/>
    <mergeCell ref="D540:D542"/>
    <mergeCell ref="D543:D545"/>
    <mergeCell ref="C519:C521"/>
    <mergeCell ref="L574:L576"/>
    <mergeCell ref="C574:C576"/>
    <mergeCell ref="D574:D576"/>
    <mergeCell ref="J574:J576"/>
    <mergeCell ref="K574:K576"/>
    <mergeCell ref="O550:O552"/>
    <mergeCell ref="M568:M570"/>
    <mergeCell ref="N568:N576"/>
    <mergeCell ref="G556:G558"/>
    <mergeCell ref="C568:C570"/>
    <mergeCell ref="M574:M576"/>
    <mergeCell ref="L571:L573"/>
    <mergeCell ref="O578:O580"/>
    <mergeCell ref="C581:C583"/>
    <mergeCell ref="D581:D583"/>
    <mergeCell ref="E581:E583"/>
    <mergeCell ref="G581:G583"/>
    <mergeCell ref="H581:H583"/>
    <mergeCell ref="J581:J583"/>
    <mergeCell ref="L581:L583"/>
    <mergeCell ref="N581:N583"/>
    <mergeCell ref="O581:O583"/>
    <mergeCell ref="K581:K583"/>
    <mergeCell ref="H578:H580"/>
    <mergeCell ref="K565:K567"/>
    <mergeCell ref="M565:M567"/>
    <mergeCell ref="C578:C580"/>
    <mergeCell ref="J578:J580"/>
    <mergeCell ref="K578:K580"/>
    <mergeCell ref="L578:L580"/>
    <mergeCell ref="M578:M580"/>
    <mergeCell ref="M581:M583"/>
    <mergeCell ref="N578:N580"/>
    <mergeCell ref="F565:F567"/>
    <mergeCell ref="J568:J570"/>
    <mergeCell ref="M556:M558"/>
    <mergeCell ref="K568:K570"/>
    <mergeCell ref="O556:O558"/>
    <mergeCell ref="C602:C604"/>
    <mergeCell ref="D602:D604"/>
    <mergeCell ref="E602:E604"/>
    <mergeCell ref="F602:F604"/>
    <mergeCell ref="G602:G604"/>
    <mergeCell ref="H602:H604"/>
    <mergeCell ref="N605:N607"/>
    <mergeCell ref="H584:H586"/>
    <mergeCell ref="M587:M589"/>
    <mergeCell ref="J587:J589"/>
    <mergeCell ref="K587:K589"/>
    <mergeCell ref="M584:M586"/>
    <mergeCell ref="E609:E611"/>
    <mergeCell ref="F609:F611"/>
    <mergeCell ref="N596:N598"/>
    <mergeCell ref="F587:F589"/>
    <mergeCell ref="C594:H594"/>
    <mergeCell ref="J594:O594"/>
    <mergeCell ref="C596:C598"/>
    <mergeCell ref="D596:D598"/>
    <mergeCell ref="L584:L586"/>
    <mergeCell ref="N584:N586"/>
    <mergeCell ref="O584:O586"/>
    <mergeCell ref="J592:O592"/>
    <mergeCell ref="C593:H593"/>
    <mergeCell ref="J593:O593"/>
    <mergeCell ref="E596:E598"/>
    <mergeCell ref="F596:F598"/>
    <mergeCell ref="G596:G598"/>
    <mergeCell ref="H596:H598"/>
    <mergeCell ref="J596:J598"/>
    <mergeCell ref="C584:C586"/>
    <mergeCell ref="O676:O678"/>
    <mergeCell ref="J679:J681"/>
    <mergeCell ref="K679:K681"/>
    <mergeCell ref="L679:L681"/>
    <mergeCell ref="O679:O681"/>
    <mergeCell ref="M640:M642"/>
    <mergeCell ref="M649:M651"/>
    <mergeCell ref="H661:H663"/>
    <mergeCell ref="G584:G586"/>
    <mergeCell ref="J584:J586"/>
    <mergeCell ref="G609:G611"/>
    <mergeCell ref="H609:H611"/>
    <mergeCell ref="J609:J611"/>
    <mergeCell ref="K609:K611"/>
    <mergeCell ref="L609:L611"/>
    <mergeCell ref="M609:M611"/>
    <mergeCell ref="N609:N611"/>
    <mergeCell ref="M596:M598"/>
    <mergeCell ref="C592:H592"/>
    <mergeCell ref="C587:C589"/>
    <mergeCell ref="D587:D589"/>
    <mergeCell ref="F599:F601"/>
    <mergeCell ref="G599:G601"/>
    <mergeCell ref="H599:H601"/>
    <mergeCell ref="E633:E635"/>
    <mergeCell ref="F633:F635"/>
    <mergeCell ref="C605:C607"/>
    <mergeCell ref="D605:D607"/>
    <mergeCell ref="D627:D629"/>
    <mergeCell ref="D633:D635"/>
    <mergeCell ref="H612:H614"/>
    <mergeCell ref="J612:J614"/>
    <mergeCell ref="O633:O635"/>
    <mergeCell ref="O630:O632"/>
    <mergeCell ref="N640:N642"/>
    <mergeCell ref="J602:J604"/>
    <mergeCell ref="K602:K604"/>
    <mergeCell ref="L602:L604"/>
    <mergeCell ref="M602:M604"/>
    <mergeCell ref="N602:N604"/>
    <mergeCell ref="N627:N629"/>
    <mergeCell ref="O627:O629"/>
    <mergeCell ref="K630:K632"/>
    <mergeCell ref="O640:O642"/>
    <mergeCell ref="J640:J642"/>
    <mergeCell ref="K640:K642"/>
    <mergeCell ref="L630:L632"/>
    <mergeCell ref="M630:M632"/>
    <mergeCell ref="N630:N632"/>
    <mergeCell ref="L640:L642"/>
    <mergeCell ref="M618:M620"/>
    <mergeCell ref="N618:N620"/>
    <mergeCell ref="O618:O620"/>
    <mergeCell ref="L627:L629"/>
    <mergeCell ref="C623:H623"/>
    <mergeCell ref="J630:J632"/>
    <mergeCell ref="L596:L598"/>
    <mergeCell ref="K636:K638"/>
    <mergeCell ref="L636:L638"/>
    <mergeCell ref="M636:M638"/>
    <mergeCell ref="J749:O749"/>
    <mergeCell ref="J753:J755"/>
    <mergeCell ref="N636:N638"/>
    <mergeCell ref="O636:O638"/>
    <mergeCell ref="D630:D632"/>
    <mergeCell ref="E630:E632"/>
    <mergeCell ref="N679:N681"/>
    <mergeCell ref="G633:G635"/>
    <mergeCell ref="H633:H635"/>
    <mergeCell ref="H711:H713"/>
    <mergeCell ref="C729:C731"/>
    <mergeCell ref="C733:C735"/>
    <mergeCell ref="D720:D722"/>
    <mergeCell ref="C680:C682"/>
    <mergeCell ref="J741:J743"/>
    <mergeCell ref="C633:C635"/>
    <mergeCell ref="D680:D682"/>
    <mergeCell ref="C674:C676"/>
    <mergeCell ref="C677:C679"/>
    <mergeCell ref="C654:H654"/>
    <mergeCell ref="K612:K614"/>
    <mergeCell ref="L612:L614"/>
    <mergeCell ref="M612:M614"/>
    <mergeCell ref="N612:N614"/>
    <mergeCell ref="O612:O614"/>
    <mergeCell ref="N633:N635"/>
    <mergeCell ref="M744:M746"/>
    <mergeCell ref="J673:J675"/>
    <mergeCell ref="C646:C648"/>
    <mergeCell ref="C612:C614"/>
    <mergeCell ref="D612:D614"/>
    <mergeCell ref="E612:E614"/>
    <mergeCell ref="F612:F614"/>
    <mergeCell ref="J633:J635"/>
    <mergeCell ref="K633:K635"/>
    <mergeCell ref="L633:L635"/>
    <mergeCell ref="M633:M635"/>
    <mergeCell ref="C615:C617"/>
    <mergeCell ref="D615:D617"/>
    <mergeCell ref="D618:D620"/>
    <mergeCell ref="J627:J629"/>
    <mergeCell ref="E615:E617"/>
    <mergeCell ref="E618:E620"/>
    <mergeCell ref="F630:F632"/>
    <mergeCell ref="G630:G632"/>
    <mergeCell ref="F615:F617"/>
    <mergeCell ref="G615:G617"/>
    <mergeCell ref="G627:G629"/>
    <mergeCell ref="H627:H629"/>
    <mergeCell ref="J623:O623"/>
    <mergeCell ref="H615:H617"/>
    <mergeCell ref="C625:H625"/>
    <mergeCell ref="J625:O625"/>
    <mergeCell ref="C627:C629"/>
    <mergeCell ref="L735:L737"/>
    <mergeCell ref="H630:H632"/>
    <mergeCell ref="K627:K629"/>
    <mergeCell ref="J738:J740"/>
    <mergeCell ref="O769:O771"/>
    <mergeCell ref="J784:J786"/>
    <mergeCell ref="K784:K786"/>
    <mergeCell ref="J793:J795"/>
    <mergeCell ref="N793:N795"/>
    <mergeCell ref="O793:O795"/>
    <mergeCell ref="J797:J799"/>
    <mergeCell ref="L797:L799"/>
    <mergeCell ref="O797:O799"/>
    <mergeCell ref="O831:O833"/>
    <mergeCell ref="J828:J830"/>
    <mergeCell ref="K828:K830"/>
    <mergeCell ref="L828:L830"/>
    <mergeCell ref="M831:M833"/>
    <mergeCell ref="J824:J826"/>
    <mergeCell ref="N834:N836"/>
    <mergeCell ref="O834:O836"/>
    <mergeCell ref="N818:N826"/>
    <mergeCell ref="K821:K823"/>
    <mergeCell ref="J834:J836"/>
    <mergeCell ref="N828:N830"/>
    <mergeCell ref="M815:M817"/>
    <mergeCell ref="L787:L789"/>
    <mergeCell ref="N815:N817"/>
    <mergeCell ref="O815:O817"/>
    <mergeCell ref="O775:O777"/>
    <mergeCell ref="L800:L802"/>
    <mergeCell ref="O800:O802"/>
    <mergeCell ref="O806:O808"/>
    <mergeCell ref="K837:K839"/>
    <mergeCell ref="J899:J901"/>
    <mergeCell ref="J904:O904"/>
    <mergeCell ref="L930:L932"/>
    <mergeCell ref="M930:M932"/>
    <mergeCell ref="J842:O842"/>
    <mergeCell ref="J846:J848"/>
    <mergeCell ref="K846:K848"/>
    <mergeCell ref="O821:O823"/>
    <mergeCell ref="O877:O879"/>
    <mergeCell ref="J855:J857"/>
    <mergeCell ref="L877:L879"/>
    <mergeCell ref="N877:N879"/>
    <mergeCell ref="J868:J870"/>
    <mergeCell ref="L837:L839"/>
    <mergeCell ref="N837:N839"/>
    <mergeCell ref="O837:O839"/>
    <mergeCell ref="M837:M839"/>
    <mergeCell ref="J908:J910"/>
    <mergeCell ref="J911:J913"/>
    <mergeCell ref="J914:J916"/>
    <mergeCell ref="M890:M892"/>
    <mergeCell ref="M893:M895"/>
    <mergeCell ref="L896:L898"/>
    <mergeCell ref="M896:M898"/>
    <mergeCell ref="L899:L901"/>
    <mergeCell ref="M899:M901"/>
    <mergeCell ref="K930:K932"/>
    <mergeCell ref="M834:M836"/>
    <mergeCell ref="J862:J864"/>
    <mergeCell ref="J865:J867"/>
    <mergeCell ref="O865:O867"/>
    <mergeCell ref="O772:O774"/>
    <mergeCell ref="O787:O789"/>
    <mergeCell ref="N790:N792"/>
    <mergeCell ref="K834:K836"/>
    <mergeCell ref="L834:L836"/>
    <mergeCell ref="L824:L826"/>
    <mergeCell ref="L821:L823"/>
    <mergeCell ref="M821:M823"/>
    <mergeCell ref="M828:M830"/>
    <mergeCell ref="K815:K817"/>
    <mergeCell ref="N787:N789"/>
    <mergeCell ref="O803:O805"/>
    <mergeCell ref="O828:O830"/>
    <mergeCell ref="J831:J833"/>
    <mergeCell ref="O818:O820"/>
    <mergeCell ref="J821:J823"/>
    <mergeCell ref="K824:K826"/>
    <mergeCell ref="M800:M802"/>
    <mergeCell ref="O790:O792"/>
    <mergeCell ref="J780:O780"/>
    <mergeCell ref="M775:M777"/>
    <mergeCell ref="M787:M789"/>
    <mergeCell ref="O824:O826"/>
    <mergeCell ref="K831:K833"/>
    <mergeCell ref="L831:L833"/>
    <mergeCell ref="N831:N833"/>
    <mergeCell ref="J800:J802"/>
    <mergeCell ref="J811:O811"/>
    <mergeCell ref="M806:M808"/>
    <mergeCell ref="J815:J817"/>
    <mergeCell ref="M824:M826"/>
    <mergeCell ref="N775:N777"/>
    <mergeCell ref="O942:O944"/>
    <mergeCell ref="N899:N901"/>
    <mergeCell ref="J890:J892"/>
    <mergeCell ref="M958:M960"/>
    <mergeCell ref="J886:J888"/>
    <mergeCell ref="L880:L882"/>
    <mergeCell ref="O880:O882"/>
    <mergeCell ref="O883:O885"/>
    <mergeCell ref="K849:K851"/>
    <mergeCell ref="J917:J919"/>
    <mergeCell ref="J921:J923"/>
    <mergeCell ref="O868:O870"/>
    <mergeCell ref="M852:M854"/>
    <mergeCell ref="M855:M857"/>
    <mergeCell ref="N865:N867"/>
    <mergeCell ref="N868:N870"/>
    <mergeCell ref="J852:J854"/>
    <mergeCell ref="J873:O873"/>
    <mergeCell ref="J877:J879"/>
    <mergeCell ref="J927:J929"/>
    <mergeCell ref="J930:J932"/>
    <mergeCell ref="J952:J954"/>
    <mergeCell ref="J958:J960"/>
    <mergeCell ref="O886:O888"/>
    <mergeCell ref="J979:J981"/>
    <mergeCell ref="K979:K981"/>
    <mergeCell ref="J973:J975"/>
    <mergeCell ref="K973:K975"/>
    <mergeCell ref="L973:L975"/>
    <mergeCell ref="M979:M981"/>
    <mergeCell ref="O979:O981"/>
    <mergeCell ref="M1063:M1074"/>
    <mergeCell ref="M952:M954"/>
    <mergeCell ref="M955:M957"/>
    <mergeCell ref="O986:O988"/>
    <mergeCell ref="N989:N991"/>
    <mergeCell ref="M989:M991"/>
    <mergeCell ref="J1066:J1068"/>
    <mergeCell ref="J1069:J1071"/>
    <mergeCell ref="J1072:J1074"/>
    <mergeCell ref="J1059:O1059"/>
    <mergeCell ref="J1063:J1065"/>
    <mergeCell ref="J992:J1023"/>
    <mergeCell ref="K992:K1023"/>
    <mergeCell ref="L992:L1023"/>
    <mergeCell ref="N992:N1023"/>
    <mergeCell ref="O992:O1023"/>
    <mergeCell ref="J1028:O1028"/>
    <mergeCell ref="N1063:N1065"/>
    <mergeCell ref="J1035:J1037"/>
    <mergeCell ref="M1045:M1047"/>
    <mergeCell ref="N1066:N1068"/>
    <mergeCell ref="O1072:O1074"/>
    <mergeCell ref="K958:K960"/>
    <mergeCell ref="M921:M923"/>
    <mergeCell ref="O673:O675"/>
    <mergeCell ref="J676:J678"/>
    <mergeCell ref="M1165:M1167"/>
    <mergeCell ref="O1165:O1167"/>
    <mergeCell ref="N1138:N1149"/>
    <mergeCell ref="M1147:M1149"/>
    <mergeCell ref="M983:M985"/>
    <mergeCell ref="M986:M988"/>
    <mergeCell ref="M970:M972"/>
    <mergeCell ref="O1128:O1130"/>
    <mergeCell ref="O1131:O1133"/>
    <mergeCell ref="J1141:J1143"/>
    <mergeCell ref="J1144:J1146"/>
    <mergeCell ref="J1147:J1149"/>
    <mergeCell ref="N1113:N1115"/>
    <mergeCell ref="O1113:O1115"/>
    <mergeCell ref="O1116:O1118"/>
    <mergeCell ref="L1159:L1161"/>
    <mergeCell ref="J1107:J1109"/>
    <mergeCell ref="M1156:M1158"/>
    <mergeCell ref="J1131:J1133"/>
    <mergeCell ref="J1134:J1136"/>
    <mergeCell ref="J1152:O1152"/>
    <mergeCell ref="J1156:J1158"/>
    <mergeCell ref="K1156:K1158"/>
    <mergeCell ref="L1156:L1158"/>
    <mergeCell ref="N1156:N1158"/>
    <mergeCell ref="J1138:J1140"/>
    <mergeCell ref="O1134:O1136"/>
    <mergeCell ref="O1138:O1140"/>
    <mergeCell ref="O1141:O1143"/>
    <mergeCell ref="M1144:M1146"/>
    <mergeCell ref="O1178:O1180"/>
    <mergeCell ref="M1169:M1171"/>
    <mergeCell ref="M1172:M1174"/>
    <mergeCell ref="K1181:N1181"/>
    <mergeCell ref="J1169:J1171"/>
    <mergeCell ref="K1169:K1171"/>
    <mergeCell ref="L1169:L1171"/>
    <mergeCell ref="N1169:N1171"/>
    <mergeCell ref="M1178:M1180"/>
    <mergeCell ref="J1178:J1180"/>
    <mergeCell ref="K1178:K1180"/>
    <mergeCell ref="L1178:L1180"/>
    <mergeCell ref="N1178:N1180"/>
    <mergeCell ref="O1169:O1171"/>
    <mergeCell ref="J1172:J1174"/>
    <mergeCell ref="K1172:K1174"/>
    <mergeCell ref="L1172:L1174"/>
    <mergeCell ref="N1172:N1174"/>
    <mergeCell ref="O1172:O1174"/>
    <mergeCell ref="J1175:J1177"/>
    <mergeCell ref="K1175:K1177"/>
    <mergeCell ref="L1175:L1177"/>
    <mergeCell ref="N1175:N1177"/>
    <mergeCell ref="O1175:O1177"/>
    <mergeCell ref="M1175:M1177"/>
    <mergeCell ref="J1165:J1167"/>
    <mergeCell ref="J370:J372"/>
    <mergeCell ref="J367:J369"/>
    <mergeCell ref="J1162:J1164"/>
    <mergeCell ref="K1162:K1164"/>
    <mergeCell ref="L1162:L1164"/>
    <mergeCell ref="M961:M963"/>
    <mergeCell ref="M1051:M1053"/>
    <mergeCell ref="O976:O978"/>
    <mergeCell ref="K1165:K1167"/>
    <mergeCell ref="L1165:L1167"/>
    <mergeCell ref="K1159:K1161"/>
    <mergeCell ref="N1159:N1167"/>
    <mergeCell ref="O1156:O1158"/>
    <mergeCell ref="M1159:M1161"/>
    <mergeCell ref="O1159:O1161"/>
    <mergeCell ref="M1162:M1164"/>
    <mergeCell ref="O1162:O1164"/>
    <mergeCell ref="N398:N400"/>
    <mergeCell ref="L395:L397"/>
    <mergeCell ref="N395:N397"/>
    <mergeCell ref="J388:J390"/>
    <mergeCell ref="K388:K390"/>
    <mergeCell ref="L388:L390"/>
    <mergeCell ref="M388:M390"/>
    <mergeCell ref="O388:O390"/>
    <mergeCell ref="J1125:J1127"/>
    <mergeCell ref="J1128:J1130"/>
    <mergeCell ref="J1113:J1115"/>
    <mergeCell ref="J1116:J1118"/>
    <mergeCell ref="J1121:O1121"/>
    <mergeCell ref="N1116:N1118"/>
    <mergeCell ref="C103:C105"/>
    <mergeCell ref="J103:J105"/>
    <mergeCell ref="J106:J108"/>
    <mergeCell ref="C116:C118"/>
    <mergeCell ref="O144:O146"/>
    <mergeCell ref="J162:J164"/>
    <mergeCell ref="O162:O164"/>
    <mergeCell ref="E171:E173"/>
    <mergeCell ref="E175:E177"/>
    <mergeCell ref="M150:M152"/>
    <mergeCell ref="J140:J142"/>
    <mergeCell ref="M122:M124"/>
    <mergeCell ref="G140:G142"/>
    <mergeCell ref="D147:D149"/>
    <mergeCell ref="D119:D121"/>
    <mergeCell ref="D122:D124"/>
    <mergeCell ref="G137:G139"/>
    <mergeCell ref="E131:E133"/>
    <mergeCell ref="E134:E136"/>
    <mergeCell ref="D153:D155"/>
    <mergeCell ref="D175:D177"/>
    <mergeCell ref="D165:D167"/>
    <mergeCell ref="G162:G164"/>
    <mergeCell ref="F153:F155"/>
    <mergeCell ref="E165:E167"/>
    <mergeCell ref="H113:H115"/>
    <mergeCell ref="E162:E164"/>
    <mergeCell ref="C158:H158"/>
    <mergeCell ref="H171:H173"/>
    <mergeCell ref="O103:O105"/>
    <mergeCell ref="O106:O108"/>
    <mergeCell ref="C165:C167"/>
    <mergeCell ref="L1125:L1127"/>
    <mergeCell ref="O1144:O1146"/>
    <mergeCell ref="O1147:O1149"/>
    <mergeCell ref="J1110:J1112"/>
    <mergeCell ref="N1125:N1136"/>
    <mergeCell ref="O1125:O1127"/>
    <mergeCell ref="J1159:J1161"/>
    <mergeCell ref="K240:K242"/>
    <mergeCell ref="E317:E319"/>
    <mergeCell ref="E305:E307"/>
    <mergeCell ref="J326:J328"/>
    <mergeCell ref="M308:M310"/>
    <mergeCell ref="C289:C291"/>
    <mergeCell ref="J330:J332"/>
    <mergeCell ref="C206:C208"/>
    <mergeCell ref="D196:D198"/>
    <mergeCell ref="C237:C239"/>
    <mergeCell ref="C227:C229"/>
    <mergeCell ref="C243:C245"/>
    <mergeCell ref="J230:J232"/>
    <mergeCell ref="J227:J229"/>
    <mergeCell ref="J240:J242"/>
    <mergeCell ref="J299:J301"/>
    <mergeCell ref="M305:M307"/>
    <mergeCell ref="O317:O319"/>
    <mergeCell ref="M268:M270"/>
    <mergeCell ref="M271:M273"/>
    <mergeCell ref="L274:L276"/>
    <mergeCell ref="M289:M291"/>
    <mergeCell ref="J277:J279"/>
    <mergeCell ref="H317:H319"/>
    <mergeCell ref="C282:H282"/>
    <mergeCell ref="C153:C155"/>
    <mergeCell ref="J153:J155"/>
    <mergeCell ref="K153:K155"/>
    <mergeCell ref="M178:M180"/>
    <mergeCell ref="F150:F152"/>
    <mergeCell ref="C193:C195"/>
    <mergeCell ref="H184:H186"/>
    <mergeCell ref="N193:N195"/>
    <mergeCell ref="H162:H164"/>
    <mergeCell ref="H165:H167"/>
    <mergeCell ref="F330:F332"/>
    <mergeCell ref="L317:L319"/>
    <mergeCell ref="J317:J319"/>
    <mergeCell ref="C258:C260"/>
    <mergeCell ref="C271:C273"/>
    <mergeCell ref="O255:O257"/>
    <mergeCell ref="M277:M279"/>
    <mergeCell ref="O292:O294"/>
    <mergeCell ref="M246:M248"/>
    <mergeCell ref="C317:C319"/>
    <mergeCell ref="H320:H322"/>
    <mergeCell ref="C305:C306"/>
    <mergeCell ref="K308:K310"/>
    <mergeCell ref="M274:M276"/>
    <mergeCell ref="C251:H251"/>
    <mergeCell ref="J268:J270"/>
    <mergeCell ref="F206:F208"/>
    <mergeCell ref="L212:L214"/>
    <mergeCell ref="M212:M214"/>
    <mergeCell ref="M215:M217"/>
    <mergeCell ref="L215:L217"/>
    <mergeCell ref="D215:D217"/>
    <mergeCell ref="O295:O297"/>
    <mergeCell ref="J305:J306"/>
    <mergeCell ref="F274:F276"/>
    <mergeCell ref="F277:F279"/>
    <mergeCell ref="M286:M288"/>
    <mergeCell ref="O246:O248"/>
    <mergeCell ref="J233:J235"/>
    <mergeCell ref="J302:J304"/>
    <mergeCell ref="O240:O242"/>
    <mergeCell ref="O243:O245"/>
    <mergeCell ref="M206:M208"/>
    <mergeCell ref="M147:M149"/>
    <mergeCell ref="O147:O149"/>
    <mergeCell ref="M196:M204"/>
    <mergeCell ref="N196:N198"/>
    <mergeCell ref="O181:O183"/>
    <mergeCell ref="J274:J276"/>
    <mergeCell ref="J202:J204"/>
    <mergeCell ref="K202:K204"/>
    <mergeCell ref="L202:L204"/>
    <mergeCell ref="M153:M155"/>
    <mergeCell ref="J271:J273"/>
    <mergeCell ref="J215:J217"/>
    <mergeCell ref="J292:J294"/>
    <mergeCell ref="O261:O263"/>
    <mergeCell ref="J289:J291"/>
    <mergeCell ref="J261:J263"/>
    <mergeCell ref="J243:J245"/>
    <mergeCell ref="N206:N217"/>
    <mergeCell ref="O153:O155"/>
    <mergeCell ref="K209:K211"/>
    <mergeCell ref="M237:M239"/>
    <mergeCell ref="O289:O291"/>
    <mergeCell ref="O258:O260"/>
    <mergeCell ref="O286:O288"/>
    <mergeCell ref="O361:O363"/>
    <mergeCell ref="J348:J350"/>
    <mergeCell ref="O348:O350"/>
    <mergeCell ref="M330:M332"/>
    <mergeCell ref="M333:M335"/>
    <mergeCell ref="N336:N338"/>
    <mergeCell ref="N382:N390"/>
    <mergeCell ref="M364:M366"/>
    <mergeCell ref="O330:O332"/>
    <mergeCell ref="O333:O335"/>
    <mergeCell ref="O323:O325"/>
    <mergeCell ref="J395:J397"/>
    <mergeCell ref="O395:O397"/>
    <mergeCell ref="J382:J384"/>
    <mergeCell ref="J320:J322"/>
    <mergeCell ref="K382:K384"/>
    <mergeCell ref="O336:O338"/>
    <mergeCell ref="J339:J341"/>
    <mergeCell ref="O339:O341"/>
    <mergeCell ref="L320:L322"/>
    <mergeCell ref="O320:O322"/>
    <mergeCell ref="O326:O328"/>
    <mergeCell ref="J323:J325"/>
    <mergeCell ref="O357:O359"/>
    <mergeCell ref="O354:O356"/>
    <mergeCell ref="M336:M338"/>
    <mergeCell ref="O351:O353"/>
    <mergeCell ref="J344:O344"/>
    <mergeCell ref="K348:K350"/>
    <mergeCell ref="J351:J353"/>
    <mergeCell ref="J364:J366"/>
    <mergeCell ref="O364:O366"/>
    <mergeCell ref="C667:C669"/>
    <mergeCell ref="O682:O684"/>
    <mergeCell ref="J286:J288"/>
    <mergeCell ref="J375:O375"/>
    <mergeCell ref="L398:L400"/>
    <mergeCell ref="M370:M372"/>
    <mergeCell ref="N339:N341"/>
    <mergeCell ref="O367:O369"/>
    <mergeCell ref="K379:K381"/>
    <mergeCell ref="K395:K397"/>
    <mergeCell ref="C398:C400"/>
    <mergeCell ref="J398:J400"/>
    <mergeCell ref="K398:K400"/>
    <mergeCell ref="O568:O570"/>
    <mergeCell ref="C571:C573"/>
    <mergeCell ref="D571:D573"/>
    <mergeCell ref="O553:O555"/>
    <mergeCell ref="J571:J573"/>
    <mergeCell ref="K571:K573"/>
    <mergeCell ref="M571:M573"/>
    <mergeCell ref="J468:O468"/>
    <mergeCell ref="C457:C459"/>
    <mergeCell ref="C463:C465"/>
    <mergeCell ref="C460:C462"/>
    <mergeCell ref="C454:C456"/>
    <mergeCell ref="J463:J465"/>
    <mergeCell ref="O426:O428"/>
    <mergeCell ref="L649:L651"/>
    <mergeCell ref="M627:M629"/>
    <mergeCell ref="M646:M648"/>
    <mergeCell ref="N646:N648"/>
    <mergeCell ref="O646:O648"/>
    <mergeCell ref="C649:C651"/>
    <mergeCell ref="D649:D651"/>
    <mergeCell ref="G643:G645"/>
    <mergeCell ref="H643:H645"/>
    <mergeCell ref="G658:G660"/>
    <mergeCell ref="G661:G663"/>
    <mergeCell ref="F658:F660"/>
    <mergeCell ref="F661:F663"/>
    <mergeCell ref="F646:F648"/>
    <mergeCell ref="G646:G648"/>
    <mergeCell ref="H646:H648"/>
    <mergeCell ref="E649:E651"/>
    <mergeCell ref="F649:F651"/>
    <mergeCell ref="G649:G651"/>
    <mergeCell ref="H649:H651"/>
    <mergeCell ref="J643:J645"/>
    <mergeCell ref="K643:K645"/>
    <mergeCell ref="L643:L645"/>
    <mergeCell ref="M643:M645"/>
    <mergeCell ref="N643:N645"/>
    <mergeCell ref="O643:O645"/>
    <mergeCell ref="E646:E648"/>
    <mergeCell ref="K649:K651"/>
    <mergeCell ref="D646:D648"/>
    <mergeCell ref="C658:C660"/>
    <mergeCell ref="H658:H660"/>
    <mergeCell ref="C661:C663"/>
    <mergeCell ref="N649:N651"/>
    <mergeCell ref="O649:O651"/>
    <mergeCell ref="C618:C620"/>
    <mergeCell ref="O605:O607"/>
    <mergeCell ref="J599:J601"/>
    <mergeCell ref="K599:K601"/>
    <mergeCell ref="L599:L601"/>
    <mergeCell ref="J605:J607"/>
    <mergeCell ref="K605:K607"/>
    <mergeCell ref="L605:L607"/>
    <mergeCell ref="J556:J558"/>
    <mergeCell ref="K556:K558"/>
    <mergeCell ref="N556:N558"/>
    <mergeCell ref="M599:M601"/>
    <mergeCell ref="N599:N601"/>
    <mergeCell ref="O599:O601"/>
    <mergeCell ref="N587:N589"/>
    <mergeCell ref="O587:O589"/>
    <mergeCell ref="M522:M524"/>
    <mergeCell ref="O565:O567"/>
    <mergeCell ref="M615:M617"/>
    <mergeCell ref="K553:K555"/>
    <mergeCell ref="G605:G607"/>
    <mergeCell ref="H605:H607"/>
    <mergeCell ref="L553:L555"/>
    <mergeCell ref="N553:N555"/>
    <mergeCell ref="K550:K552"/>
    <mergeCell ref="M547:M549"/>
    <mergeCell ref="M550:M552"/>
    <mergeCell ref="G612:G614"/>
    <mergeCell ref="L587:L589"/>
    <mergeCell ref="O596:O598"/>
    <mergeCell ref="K584:K586"/>
    <mergeCell ref="K596:K598"/>
    <mergeCell ref="J649:J651"/>
    <mergeCell ref="J646:J648"/>
    <mergeCell ref="K646:K648"/>
    <mergeCell ref="L646:L648"/>
    <mergeCell ref="J707:J709"/>
    <mergeCell ref="M707:M709"/>
    <mergeCell ref="C624:H624"/>
    <mergeCell ref="J624:O624"/>
    <mergeCell ref="O609:O611"/>
    <mergeCell ref="F605:F607"/>
    <mergeCell ref="N694:N696"/>
    <mergeCell ref="J691:J693"/>
    <mergeCell ref="E680:E682"/>
    <mergeCell ref="G689:G691"/>
    <mergeCell ref="N615:N617"/>
    <mergeCell ref="O615:O617"/>
    <mergeCell ref="M605:M607"/>
    <mergeCell ref="F671:F673"/>
    <mergeCell ref="J656:O656"/>
    <mergeCell ref="J660:J662"/>
    <mergeCell ref="K660:K662"/>
    <mergeCell ref="J663:J665"/>
    <mergeCell ref="K663:K665"/>
    <mergeCell ref="J666:J668"/>
    <mergeCell ref="M660:M662"/>
    <mergeCell ref="M663:M665"/>
    <mergeCell ref="F618:F620"/>
    <mergeCell ref="G618:G620"/>
    <mergeCell ref="H618:H620"/>
    <mergeCell ref="J618:J620"/>
    <mergeCell ref="K618:K620"/>
    <mergeCell ref="L618:L620"/>
    <mergeCell ref="E627:E629"/>
    <mergeCell ref="F627:F629"/>
    <mergeCell ref="N682:N684"/>
    <mergeCell ref="M924:M926"/>
    <mergeCell ref="K927:K929"/>
    <mergeCell ref="M927:M929"/>
    <mergeCell ref="J970:J972"/>
    <mergeCell ref="K970:K972"/>
    <mergeCell ref="O602:O604"/>
    <mergeCell ref="C599:C601"/>
    <mergeCell ref="D599:D601"/>
    <mergeCell ref="E599:E601"/>
    <mergeCell ref="N784:N786"/>
    <mergeCell ref="O784:O786"/>
    <mergeCell ref="J818:J820"/>
    <mergeCell ref="K818:K820"/>
    <mergeCell ref="L818:L820"/>
    <mergeCell ref="L815:L817"/>
    <mergeCell ref="J790:J792"/>
    <mergeCell ref="M818:M820"/>
    <mergeCell ref="M797:M799"/>
    <mergeCell ref="L803:L805"/>
    <mergeCell ref="J806:J808"/>
    <mergeCell ref="L806:L808"/>
    <mergeCell ref="J803:J805"/>
    <mergeCell ref="M803:M805"/>
    <mergeCell ref="J636:J638"/>
    <mergeCell ref="J615:J617"/>
    <mergeCell ref="K615:K617"/>
    <mergeCell ref="L615:L617"/>
    <mergeCell ref="G940:G942"/>
    <mergeCell ref="E937:E939"/>
    <mergeCell ref="J1094:J1096"/>
    <mergeCell ref="L979:L981"/>
    <mergeCell ref="J1032:J1034"/>
    <mergeCell ref="J976:J978"/>
    <mergeCell ref="K976:K978"/>
    <mergeCell ref="L976:L978"/>
    <mergeCell ref="C1026:H1026"/>
    <mergeCell ref="C1030:C1032"/>
    <mergeCell ref="C1033:C1035"/>
    <mergeCell ref="C1036:C1038"/>
    <mergeCell ref="J1090:O1090"/>
    <mergeCell ref="L989:L991"/>
    <mergeCell ref="N1085:N1087"/>
    <mergeCell ref="O1085:O1087"/>
    <mergeCell ref="C1083:C1085"/>
    <mergeCell ref="F984:F986"/>
    <mergeCell ref="F987:F989"/>
    <mergeCell ref="C1018:C1020"/>
    <mergeCell ref="F1018:F1020"/>
    <mergeCell ref="G1062:G1073"/>
    <mergeCell ref="C1074:C1076"/>
    <mergeCell ref="F1083:F1085"/>
    <mergeCell ref="L1063:L1074"/>
    <mergeCell ref="J945:J947"/>
    <mergeCell ref="C974:C976"/>
    <mergeCell ref="C977:C979"/>
    <mergeCell ref="C981:C983"/>
    <mergeCell ref="H1021:H1023"/>
    <mergeCell ref="C1012:C1014"/>
    <mergeCell ref="E940:E942"/>
    <mergeCell ref="J697:J699"/>
    <mergeCell ref="F816:F818"/>
    <mergeCell ref="J1038:J1040"/>
    <mergeCell ref="M992:M1023"/>
    <mergeCell ref="N1076:N1078"/>
    <mergeCell ref="J1079:J1081"/>
    <mergeCell ref="J1082:J1084"/>
    <mergeCell ref="J1054:J1056"/>
    <mergeCell ref="J1048:J1050"/>
    <mergeCell ref="M1048:M1050"/>
    <mergeCell ref="J955:J957"/>
    <mergeCell ref="L958:L960"/>
    <mergeCell ref="J942:J944"/>
    <mergeCell ref="L927:L929"/>
    <mergeCell ref="J893:J895"/>
    <mergeCell ref="J896:J898"/>
    <mergeCell ref="M846:M848"/>
    <mergeCell ref="J837:J839"/>
    <mergeCell ref="L846:L848"/>
    <mergeCell ref="J849:J851"/>
    <mergeCell ref="M784:M786"/>
    <mergeCell ref="M766:M768"/>
    <mergeCell ref="M769:M771"/>
    <mergeCell ref="J772:J774"/>
    <mergeCell ref="N772:N774"/>
    <mergeCell ref="G826:G828"/>
    <mergeCell ref="H826:H828"/>
    <mergeCell ref="C816:C818"/>
    <mergeCell ref="F813:F815"/>
    <mergeCell ref="E826:E834"/>
    <mergeCell ref="G813:G824"/>
    <mergeCell ref="H832:H834"/>
    <mergeCell ref="K1076:K1087"/>
    <mergeCell ref="L1076:L1087"/>
    <mergeCell ref="L1094:L1096"/>
    <mergeCell ref="C1021:C1023"/>
    <mergeCell ref="F1012:F1014"/>
    <mergeCell ref="C826:C828"/>
    <mergeCell ref="C943:C945"/>
    <mergeCell ref="C894:C896"/>
    <mergeCell ref="C928:C930"/>
    <mergeCell ref="F925:F927"/>
    <mergeCell ref="D968:D970"/>
    <mergeCell ref="G956:G958"/>
    <mergeCell ref="G959:G961"/>
    <mergeCell ref="D937:D939"/>
    <mergeCell ref="D940:D942"/>
    <mergeCell ref="F940:F942"/>
    <mergeCell ref="G925:G927"/>
    <mergeCell ref="C902:H902"/>
    <mergeCell ref="C884:C886"/>
    <mergeCell ref="C866:C868"/>
    <mergeCell ref="C853:C855"/>
    <mergeCell ref="C871:H871"/>
    <mergeCell ref="C840:H840"/>
    <mergeCell ref="J935:O935"/>
    <mergeCell ref="J939:J941"/>
    <mergeCell ref="F835:F837"/>
    <mergeCell ref="C925:C927"/>
    <mergeCell ref="C990:C992"/>
    <mergeCell ref="F860:F862"/>
    <mergeCell ref="C850:C852"/>
    <mergeCell ref="C875:C877"/>
    <mergeCell ref="E878:E880"/>
    <mergeCell ref="C968:C970"/>
    <mergeCell ref="G909:G911"/>
    <mergeCell ref="C754:C756"/>
    <mergeCell ref="C751:C753"/>
    <mergeCell ref="D829:D831"/>
    <mergeCell ref="G829:G831"/>
    <mergeCell ref="H829:H831"/>
    <mergeCell ref="F829:F831"/>
    <mergeCell ref="C822:C824"/>
    <mergeCell ref="F822:F824"/>
    <mergeCell ref="C971:C973"/>
    <mergeCell ref="C933:H933"/>
    <mergeCell ref="C937:C939"/>
    <mergeCell ref="C940:C942"/>
    <mergeCell ref="C959:C961"/>
    <mergeCell ref="H925:H927"/>
    <mergeCell ref="H928:H930"/>
    <mergeCell ref="D956:D958"/>
    <mergeCell ref="E956:E958"/>
    <mergeCell ref="D959:D961"/>
    <mergeCell ref="E959:E961"/>
    <mergeCell ref="E971:E973"/>
    <mergeCell ref="C798:C800"/>
    <mergeCell ref="E804:E806"/>
    <mergeCell ref="C832:C834"/>
    <mergeCell ref="C995:H995"/>
    <mergeCell ref="D1002:D1004"/>
    <mergeCell ref="F999:F1001"/>
    <mergeCell ref="F919:F921"/>
    <mergeCell ref="F981:F983"/>
    <mergeCell ref="F990:F992"/>
    <mergeCell ref="C888:C890"/>
    <mergeCell ref="C891:C893"/>
    <mergeCell ref="G863:G865"/>
    <mergeCell ref="G866:G868"/>
    <mergeCell ref="C950:C952"/>
    <mergeCell ref="F953:F955"/>
    <mergeCell ref="F956:F958"/>
    <mergeCell ref="F968:F970"/>
    <mergeCell ref="C915:C917"/>
    <mergeCell ref="G860:G862"/>
    <mergeCell ref="F922:F924"/>
    <mergeCell ref="H940:H942"/>
    <mergeCell ref="C1061:C1063"/>
    <mergeCell ref="H1083:H1085"/>
    <mergeCell ref="D1052:D1054"/>
    <mergeCell ref="C1080:C1082"/>
    <mergeCell ref="E1030:E1032"/>
    <mergeCell ref="D1033:D1035"/>
    <mergeCell ref="C999:C1001"/>
    <mergeCell ref="C1070:C1072"/>
    <mergeCell ref="C1077:C1079"/>
    <mergeCell ref="H1080:H1082"/>
    <mergeCell ref="D1080:D1082"/>
    <mergeCell ref="G1043:G1045"/>
    <mergeCell ref="G1046:G1048"/>
    <mergeCell ref="D1049:D1051"/>
    <mergeCell ref="C1064:C1066"/>
    <mergeCell ref="C1067:C1069"/>
    <mergeCell ref="E1033:E1035"/>
    <mergeCell ref="H1018:H1020"/>
    <mergeCell ref="C1008:C1010"/>
    <mergeCell ref="E999:E1001"/>
    <mergeCell ref="E1002:E1004"/>
    <mergeCell ref="D999:D1001"/>
    <mergeCell ref="N1069:N1071"/>
    <mergeCell ref="K1063:K1074"/>
    <mergeCell ref="C1043:C1045"/>
    <mergeCell ref="C919:C921"/>
    <mergeCell ref="D971:D973"/>
    <mergeCell ref="G928:G930"/>
    <mergeCell ref="H959:H961"/>
    <mergeCell ref="F863:F865"/>
    <mergeCell ref="F866:F868"/>
    <mergeCell ref="C860:C862"/>
    <mergeCell ref="C946:C948"/>
    <mergeCell ref="G937:G939"/>
    <mergeCell ref="G1083:G1085"/>
    <mergeCell ref="F959:F961"/>
    <mergeCell ref="C964:H964"/>
    <mergeCell ref="D1083:D1085"/>
    <mergeCell ref="F1064:F1072"/>
    <mergeCell ref="F1074:F1082"/>
    <mergeCell ref="C1052:C1054"/>
    <mergeCell ref="C1057:H1057"/>
    <mergeCell ref="G1074:G1076"/>
    <mergeCell ref="G1080:G1082"/>
    <mergeCell ref="F1021:F1023"/>
    <mergeCell ref="H1074:H1076"/>
    <mergeCell ref="C996:H996"/>
    <mergeCell ref="H1012:H1014"/>
    <mergeCell ref="C1005:C1007"/>
    <mergeCell ref="D1018:D1020"/>
    <mergeCell ref="D1021:D1023"/>
    <mergeCell ref="H968:H979"/>
    <mergeCell ref="C987:C989"/>
    <mergeCell ref="C984:C986"/>
    <mergeCell ref="AE1081:AE1083"/>
    <mergeCell ref="AE1084:AE1086"/>
    <mergeCell ref="AC954:AC956"/>
    <mergeCell ref="AC957:AC959"/>
    <mergeCell ref="AC960:AC962"/>
    <mergeCell ref="AE895:AE897"/>
    <mergeCell ref="AE898:AE900"/>
    <mergeCell ref="AA1050:AA1052"/>
    <mergeCell ref="AC892:AC894"/>
    <mergeCell ref="AC895:AC897"/>
    <mergeCell ref="AC898:AC900"/>
    <mergeCell ref="AB910:AB912"/>
    <mergeCell ref="AB907:AB909"/>
    <mergeCell ref="AB916:AB918"/>
    <mergeCell ref="Z1058:AE1058"/>
    <mergeCell ref="Z1062:Z1064"/>
    <mergeCell ref="Z972:Z974"/>
    <mergeCell ref="AC951:AC953"/>
    <mergeCell ref="AC1084:AC1086"/>
    <mergeCell ref="Z898:Z900"/>
    <mergeCell ref="Z907:Z909"/>
    <mergeCell ref="Z895:Z897"/>
    <mergeCell ref="AC1022:AC1024"/>
    <mergeCell ref="Z951:Z953"/>
    <mergeCell ref="Z954:Z956"/>
    <mergeCell ref="Z988:Z990"/>
    <mergeCell ref="Z934:AE934"/>
    <mergeCell ref="Z938:Z940"/>
    <mergeCell ref="AE969:AE980"/>
    <mergeCell ref="AB1084:AB1086"/>
    <mergeCell ref="AC1075:AC1077"/>
    <mergeCell ref="AC1078:AC1080"/>
    <mergeCell ref="AE802:AE804"/>
    <mergeCell ref="U738:U740"/>
    <mergeCell ref="S738:S740"/>
    <mergeCell ref="X803:X805"/>
    <mergeCell ref="X787:X789"/>
    <mergeCell ref="S793:S795"/>
    <mergeCell ref="V766:V768"/>
    <mergeCell ref="V741:V743"/>
    <mergeCell ref="S775:S777"/>
    <mergeCell ref="X775:X777"/>
    <mergeCell ref="S759:S761"/>
    <mergeCell ref="S762:S764"/>
    <mergeCell ref="AD743:AD745"/>
    <mergeCell ref="S766:S768"/>
    <mergeCell ref="S769:S771"/>
    <mergeCell ref="S772:S774"/>
    <mergeCell ref="AA771:AA773"/>
    <mergeCell ref="AA774:AA776"/>
    <mergeCell ref="Z799:Z801"/>
    <mergeCell ref="Z737:Z739"/>
    <mergeCell ref="Z774:Z776"/>
    <mergeCell ref="Z796:Z798"/>
    <mergeCell ref="AE783:AE785"/>
    <mergeCell ref="AE805:AE807"/>
    <mergeCell ref="Z805:Z807"/>
    <mergeCell ref="S806:S808"/>
    <mergeCell ref="AC774:AC776"/>
    <mergeCell ref="AE786:AE788"/>
    <mergeCell ref="T741:T743"/>
    <mergeCell ref="U741:U743"/>
    <mergeCell ref="X741:X743"/>
    <mergeCell ref="S749:X749"/>
    <mergeCell ref="Z1040:Z1042"/>
    <mergeCell ref="H742:H744"/>
    <mergeCell ref="J728:J730"/>
    <mergeCell ref="J731:J733"/>
    <mergeCell ref="M772:M774"/>
    <mergeCell ref="J769:J771"/>
    <mergeCell ref="O766:O768"/>
    <mergeCell ref="J775:J777"/>
    <mergeCell ref="O725:O727"/>
    <mergeCell ref="O741:O743"/>
    <mergeCell ref="J713:J715"/>
    <mergeCell ref="K713:K715"/>
    <mergeCell ref="Z1003:Z1005"/>
    <mergeCell ref="D1030:D1032"/>
    <mergeCell ref="D822:D824"/>
    <mergeCell ref="D816:D818"/>
    <mergeCell ref="C878:C880"/>
    <mergeCell ref="D832:D834"/>
    <mergeCell ref="L741:L743"/>
    <mergeCell ref="E813:E815"/>
    <mergeCell ref="C809:H809"/>
    <mergeCell ref="G804:G806"/>
    <mergeCell ref="F832:F834"/>
    <mergeCell ref="G832:G834"/>
    <mergeCell ref="E801:E803"/>
    <mergeCell ref="V744:V746"/>
    <mergeCell ref="S744:S746"/>
    <mergeCell ref="L986:L988"/>
    <mergeCell ref="N986:N988"/>
    <mergeCell ref="F950:F952"/>
    <mergeCell ref="L784:L786"/>
    <mergeCell ref="Z802:Z804"/>
    <mergeCell ref="O722:O724"/>
    <mergeCell ref="M741:M743"/>
    <mergeCell ref="D723:D725"/>
    <mergeCell ref="E708:E710"/>
    <mergeCell ref="C788:C790"/>
    <mergeCell ref="J687:O687"/>
    <mergeCell ref="D804:D806"/>
    <mergeCell ref="M735:M737"/>
    <mergeCell ref="M738:M740"/>
    <mergeCell ref="M704:M706"/>
    <mergeCell ref="M710:M712"/>
    <mergeCell ref="M713:M715"/>
    <mergeCell ref="J787:J789"/>
    <mergeCell ref="C795:C797"/>
    <mergeCell ref="C770:C772"/>
    <mergeCell ref="F773:F775"/>
    <mergeCell ref="C791:C793"/>
    <mergeCell ref="C782:C784"/>
    <mergeCell ref="E782:E784"/>
    <mergeCell ref="H782:H784"/>
    <mergeCell ref="C695:C697"/>
    <mergeCell ref="C698:C700"/>
    <mergeCell ref="C705:C707"/>
    <mergeCell ref="C736:C738"/>
    <mergeCell ref="F711:F713"/>
    <mergeCell ref="C773:C775"/>
    <mergeCell ref="N691:N693"/>
    <mergeCell ref="J694:J696"/>
    <mergeCell ref="O710:O712"/>
    <mergeCell ref="O713:O715"/>
    <mergeCell ref="D801:D803"/>
    <mergeCell ref="C804:C806"/>
    <mergeCell ref="G692:G694"/>
    <mergeCell ref="G711:G713"/>
    <mergeCell ref="E770:E772"/>
    <mergeCell ref="E773:E775"/>
    <mergeCell ref="H770:H772"/>
    <mergeCell ref="H773:H775"/>
    <mergeCell ref="G751:G753"/>
    <mergeCell ref="G754:G756"/>
    <mergeCell ref="D751:D753"/>
    <mergeCell ref="D754:D756"/>
    <mergeCell ref="J725:J727"/>
    <mergeCell ref="L738:L740"/>
    <mergeCell ref="M673:M675"/>
    <mergeCell ref="M676:M678"/>
    <mergeCell ref="M682:M684"/>
    <mergeCell ref="J682:J684"/>
    <mergeCell ref="K682:K684"/>
    <mergeCell ref="L682:L684"/>
    <mergeCell ref="J759:J761"/>
    <mergeCell ref="J762:J764"/>
    <mergeCell ref="J766:J768"/>
    <mergeCell ref="C747:H747"/>
    <mergeCell ref="C739:C741"/>
    <mergeCell ref="C716:H716"/>
    <mergeCell ref="C720:C722"/>
    <mergeCell ref="F680:F682"/>
    <mergeCell ref="C671:C673"/>
    <mergeCell ref="E677:E679"/>
    <mergeCell ref="D742:D744"/>
    <mergeCell ref="M679:M681"/>
    <mergeCell ref="J718:O718"/>
    <mergeCell ref="J722:J724"/>
    <mergeCell ref="AB7:AB9"/>
    <mergeCell ref="AB10:AB12"/>
    <mergeCell ref="AC7:AC9"/>
    <mergeCell ref="AC10:AC12"/>
    <mergeCell ref="AD7:AD9"/>
    <mergeCell ref="AD10:AD12"/>
    <mergeCell ref="AA41:AA43"/>
    <mergeCell ref="AB38:AB40"/>
    <mergeCell ref="AB41:AB43"/>
    <mergeCell ref="AC38:AC40"/>
    <mergeCell ref="AC41:AC43"/>
    <mergeCell ref="AD38:AD40"/>
    <mergeCell ref="AD41:AD43"/>
    <mergeCell ref="E26:E28"/>
    <mergeCell ref="E29:E31"/>
    <mergeCell ref="D26:D28"/>
    <mergeCell ref="D29:D31"/>
    <mergeCell ref="E7:E9"/>
    <mergeCell ref="E10:E12"/>
    <mergeCell ref="F7:F9"/>
    <mergeCell ref="F10:F12"/>
    <mergeCell ref="Z26:Z28"/>
    <mergeCell ref="D7:D9"/>
    <mergeCell ref="AA26:AA28"/>
    <mergeCell ref="AA29:AA31"/>
    <mergeCell ref="AA7:AA9"/>
    <mergeCell ref="W38:W40"/>
    <mergeCell ref="AC20:AC22"/>
    <mergeCell ref="F20:F22"/>
    <mergeCell ref="E41:E43"/>
    <mergeCell ref="J29:J31"/>
    <mergeCell ref="G7:G9"/>
    <mergeCell ref="O503:O505"/>
    <mergeCell ref="O506:O508"/>
    <mergeCell ref="J509:J511"/>
    <mergeCell ref="M534:M536"/>
    <mergeCell ref="N534:N536"/>
    <mergeCell ref="J543:J545"/>
    <mergeCell ref="J516:J518"/>
    <mergeCell ref="O463:O465"/>
    <mergeCell ref="J454:J456"/>
    <mergeCell ref="M457:M459"/>
    <mergeCell ref="M460:M462"/>
    <mergeCell ref="J537:J539"/>
    <mergeCell ref="K537:K539"/>
    <mergeCell ref="J413:J415"/>
    <mergeCell ref="J519:J521"/>
    <mergeCell ref="J522:J524"/>
    <mergeCell ref="M503:M505"/>
    <mergeCell ref="M463:M465"/>
    <mergeCell ref="K463:K465"/>
    <mergeCell ref="M485:M487"/>
    <mergeCell ref="J441:J443"/>
    <mergeCell ref="J457:J459"/>
    <mergeCell ref="J426:J428"/>
    <mergeCell ref="J429:J431"/>
    <mergeCell ref="M454:M456"/>
    <mergeCell ref="J432:J434"/>
    <mergeCell ref="N432:N434"/>
    <mergeCell ref="C778:H778"/>
    <mergeCell ref="C1090:H1090"/>
    <mergeCell ref="C1094:C1096"/>
    <mergeCell ref="F1094:F1096"/>
    <mergeCell ref="H1094:H1096"/>
    <mergeCell ref="C1097:C1099"/>
    <mergeCell ref="H1097:H1099"/>
    <mergeCell ref="C702:C704"/>
    <mergeCell ref="G671:G673"/>
    <mergeCell ref="G674:G676"/>
    <mergeCell ref="G677:G679"/>
    <mergeCell ref="G680:G682"/>
    <mergeCell ref="J669:J671"/>
    <mergeCell ref="J700:J702"/>
    <mergeCell ref="L713:L715"/>
    <mergeCell ref="J704:J706"/>
    <mergeCell ref="J710:J712"/>
    <mergeCell ref="C785:C787"/>
    <mergeCell ref="H785:H787"/>
    <mergeCell ref="C757:C759"/>
    <mergeCell ref="C764:C766"/>
    <mergeCell ref="D826:D828"/>
    <mergeCell ref="C801:C803"/>
    <mergeCell ref="C881:C883"/>
    <mergeCell ref="H894:H896"/>
    <mergeCell ref="C906:C908"/>
    <mergeCell ref="C909:C911"/>
    <mergeCell ref="C863:C865"/>
    <mergeCell ref="C912:C914"/>
    <mergeCell ref="H897:H899"/>
    <mergeCell ref="F906:F908"/>
    <mergeCell ref="C897:C899"/>
    <mergeCell ref="C1100:C1102"/>
    <mergeCell ref="C708:C710"/>
    <mergeCell ref="D708:D710"/>
    <mergeCell ref="H1077:H1079"/>
    <mergeCell ref="H1061:H1063"/>
    <mergeCell ref="H1064:H1066"/>
    <mergeCell ref="G1077:G1079"/>
    <mergeCell ref="C1046:C1048"/>
    <mergeCell ref="C1039:C1041"/>
    <mergeCell ref="F971:F973"/>
    <mergeCell ref="C1002:C1004"/>
    <mergeCell ref="C1015:C1017"/>
    <mergeCell ref="F1015:F1017"/>
    <mergeCell ref="H1015:H1017"/>
    <mergeCell ref="G1052:G1054"/>
    <mergeCell ref="C1049:C1051"/>
    <mergeCell ref="C742:C744"/>
    <mergeCell ref="C760:C762"/>
    <mergeCell ref="E906:E908"/>
    <mergeCell ref="E909:E911"/>
    <mergeCell ref="E912:E914"/>
    <mergeCell ref="E915:E917"/>
    <mergeCell ref="E875:E877"/>
    <mergeCell ref="F937:F939"/>
    <mergeCell ref="H937:H939"/>
    <mergeCell ref="H844:H855"/>
    <mergeCell ref="H857:H868"/>
    <mergeCell ref="G844:G846"/>
    <mergeCell ref="G847:G849"/>
    <mergeCell ref="G850:G852"/>
    <mergeCell ref="G853:G855"/>
    <mergeCell ref="F897:F899"/>
    <mergeCell ref="C1103:C1105"/>
    <mergeCell ref="C1107:C1109"/>
    <mergeCell ref="F1107:F1109"/>
    <mergeCell ref="H1107:H1109"/>
    <mergeCell ref="C1110:C1112"/>
    <mergeCell ref="F1110:F1112"/>
    <mergeCell ref="H1110:H1112"/>
    <mergeCell ref="C1113:C1115"/>
    <mergeCell ref="D1113:D1115"/>
    <mergeCell ref="F1113:F1115"/>
    <mergeCell ref="G1113:G1115"/>
    <mergeCell ref="H1113:H1115"/>
    <mergeCell ref="C1116:C1118"/>
    <mergeCell ref="D1116:D1118"/>
    <mergeCell ref="F1116:F1118"/>
    <mergeCell ref="G1116:G1118"/>
    <mergeCell ref="H1116:H1118"/>
    <mergeCell ref="C1121:H1121"/>
    <mergeCell ref="C1125:C1127"/>
    <mergeCell ref="D1125:D1127"/>
    <mergeCell ref="G1125:G1127"/>
    <mergeCell ref="H1125:H1136"/>
    <mergeCell ref="C1128:C1130"/>
    <mergeCell ref="D1128:D1130"/>
    <mergeCell ref="C1131:C1133"/>
    <mergeCell ref="C1134:C1136"/>
    <mergeCell ref="C1138:C1140"/>
    <mergeCell ref="C1141:C1143"/>
    <mergeCell ref="C1144:C1146"/>
    <mergeCell ref="H1144:H1146"/>
    <mergeCell ref="C1147:C1149"/>
    <mergeCell ref="F1147:F1149"/>
    <mergeCell ref="H1147:H1149"/>
    <mergeCell ref="G1128:G1130"/>
    <mergeCell ref="F1188:F1190"/>
    <mergeCell ref="G1188:G1190"/>
    <mergeCell ref="C1191:C1193"/>
    <mergeCell ref="D1191:D1193"/>
    <mergeCell ref="F1191:F1193"/>
    <mergeCell ref="G1191:G1193"/>
    <mergeCell ref="C1194:C1196"/>
    <mergeCell ref="C1197:C1199"/>
    <mergeCell ref="C1152:H1152"/>
    <mergeCell ref="C1156:C1158"/>
    <mergeCell ref="D1156:D1158"/>
    <mergeCell ref="G1156:G1158"/>
    <mergeCell ref="H1156:H1158"/>
    <mergeCell ref="C1159:C1161"/>
    <mergeCell ref="D1159:D1161"/>
    <mergeCell ref="G1159:G1161"/>
    <mergeCell ref="H1159:H1161"/>
    <mergeCell ref="C1162:C1164"/>
    <mergeCell ref="D1162:D1164"/>
    <mergeCell ref="G1162:G1164"/>
    <mergeCell ref="H1162:H1164"/>
    <mergeCell ref="C1165:C1167"/>
    <mergeCell ref="D1165:D1167"/>
    <mergeCell ref="G1165:G1167"/>
    <mergeCell ref="H1165:H1167"/>
    <mergeCell ref="H1204:H1206"/>
    <mergeCell ref="C1207:C1209"/>
    <mergeCell ref="D1207:D1209"/>
    <mergeCell ref="E1207:E1209"/>
    <mergeCell ref="F1207:F1209"/>
    <mergeCell ref="G1207:G1209"/>
    <mergeCell ref="H1207:H1209"/>
    <mergeCell ref="C1210:C1212"/>
    <mergeCell ref="D1210:D1212"/>
    <mergeCell ref="E1210:E1212"/>
    <mergeCell ref="F1210:F1212"/>
    <mergeCell ref="G1210:G1212"/>
    <mergeCell ref="H1210:H1212"/>
    <mergeCell ref="C1169:C1171"/>
    <mergeCell ref="D1169:D1171"/>
    <mergeCell ref="H1169:H1171"/>
    <mergeCell ref="C1172:C1174"/>
    <mergeCell ref="D1172:D1174"/>
    <mergeCell ref="H1172:H1174"/>
    <mergeCell ref="C1175:C1177"/>
    <mergeCell ref="D1175:D1177"/>
    <mergeCell ref="G1175:G1177"/>
    <mergeCell ref="H1175:H1177"/>
    <mergeCell ref="C1178:C1180"/>
    <mergeCell ref="D1178:D1180"/>
    <mergeCell ref="G1178:G1180"/>
    <mergeCell ref="H1178:H1180"/>
    <mergeCell ref="D1183:G1183"/>
    <mergeCell ref="C1184:H1184"/>
    <mergeCell ref="C1188:C1190"/>
    <mergeCell ref="D1188:D1190"/>
    <mergeCell ref="E1188:E1199"/>
    <mergeCell ref="C1240:C1242"/>
    <mergeCell ref="D1240:D1242"/>
    <mergeCell ref="E1240:E1242"/>
    <mergeCell ref="F1240:F1242"/>
    <mergeCell ref="G1240:G1242"/>
    <mergeCell ref="H1240:H1242"/>
    <mergeCell ref="C1214:H1214"/>
    <mergeCell ref="C1218:C1220"/>
    <mergeCell ref="D1218:D1220"/>
    <mergeCell ref="E1218:E1220"/>
    <mergeCell ref="F1218:F1220"/>
    <mergeCell ref="G1218:G1220"/>
    <mergeCell ref="H1218:H1220"/>
    <mergeCell ref="C1221:C1223"/>
    <mergeCell ref="D1221:D1223"/>
    <mergeCell ref="E1221:E1229"/>
    <mergeCell ref="F1221:F1223"/>
    <mergeCell ref="G1221:G1229"/>
    <mergeCell ref="H1221:H1223"/>
    <mergeCell ref="C1224:C1226"/>
    <mergeCell ref="D1224:D1226"/>
    <mergeCell ref="F1224:F1226"/>
    <mergeCell ref="H1224:H1226"/>
    <mergeCell ref="C1227:C1229"/>
    <mergeCell ref="D1227:D1229"/>
    <mergeCell ref="F1227:F1229"/>
    <mergeCell ref="H1227:H1229"/>
    <mergeCell ref="Z1104:Z1106"/>
    <mergeCell ref="Z1108:Z1110"/>
    <mergeCell ref="AC1108:AC1110"/>
    <mergeCell ref="AE1108:AE1110"/>
    <mergeCell ref="Z1111:Z1113"/>
    <mergeCell ref="AC1111:AC1113"/>
    <mergeCell ref="AE1111:AE1113"/>
    <mergeCell ref="Z1114:Z1116"/>
    <mergeCell ref="AB1114:AB1116"/>
    <mergeCell ref="AC1114:AC1116"/>
    <mergeCell ref="AE1114:AE1116"/>
    <mergeCell ref="C1231:C1233"/>
    <mergeCell ref="D1231:D1233"/>
    <mergeCell ref="E1231:E1239"/>
    <mergeCell ref="F1231:F1233"/>
    <mergeCell ref="G1231:G1233"/>
    <mergeCell ref="H1231:H1233"/>
    <mergeCell ref="C1234:C1236"/>
    <mergeCell ref="D1234:D1236"/>
    <mergeCell ref="F1234:F1236"/>
    <mergeCell ref="G1234:G1236"/>
    <mergeCell ref="H1234:H1236"/>
    <mergeCell ref="C1237:C1239"/>
    <mergeCell ref="D1237:D1239"/>
    <mergeCell ref="F1237:F1239"/>
    <mergeCell ref="G1237:G1239"/>
    <mergeCell ref="H1237:H1239"/>
    <mergeCell ref="C1201:C1203"/>
    <mergeCell ref="F1201:F1203"/>
    <mergeCell ref="H1201:H1203"/>
    <mergeCell ref="C1204:C1206"/>
    <mergeCell ref="F1204:F1206"/>
    <mergeCell ref="AE1117:AE1119"/>
    <mergeCell ref="Z1122:AE1122"/>
    <mergeCell ref="Z1126:Z1128"/>
    <mergeCell ref="AA1126:AA1128"/>
    <mergeCell ref="AB1126:AB1128"/>
    <mergeCell ref="AC1126:AC1128"/>
    <mergeCell ref="AD1126:AD1128"/>
    <mergeCell ref="AE1126:AE1137"/>
    <mergeCell ref="Z1129:Z1131"/>
    <mergeCell ref="AA1129:AA1131"/>
    <mergeCell ref="AB1129:AB1131"/>
    <mergeCell ref="AC1129:AC1131"/>
    <mergeCell ref="Z1132:Z1134"/>
    <mergeCell ref="AB1132:AB1134"/>
    <mergeCell ref="Z1135:Z1137"/>
    <mergeCell ref="AB1135:AB1137"/>
    <mergeCell ref="AD1129:AD1131"/>
    <mergeCell ref="AE1160:AE1162"/>
    <mergeCell ref="Z1163:Z1165"/>
    <mergeCell ref="AA1163:AA1165"/>
    <mergeCell ref="AB1163:AB1165"/>
    <mergeCell ref="AC1163:AC1165"/>
    <mergeCell ref="AD1163:AD1165"/>
    <mergeCell ref="AE1163:AE1165"/>
    <mergeCell ref="Z1166:Z1168"/>
    <mergeCell ref="AA1166:AA1168"/>
    <mergeCell ref="AB1166:AB1168"/>
    <mergeCell ref="AC1166:AC1168"/>
    <mergeCell ref="AD1166:AD1168"/>
    <mergeCell ref="AE1166:AE1168"/>
    <mergeCell ref="Z1139:Z1141"/>
    <mergeCell ref="AB1139:AB1141"/>
    <mergeCell ref="Z1142:Z1144"/>
    <mergeCell ref="AB1142:AB1144"/>
    <mergeCell ref="Z1145:Z1147"/>
    <mergeCell ref="AB1145:AB1147"/>
    <mergeCell ref="AD1145:AD1147"/>
    <mergeCell ref="Z1148:Z1150"/>
    <mergeCell ref="AB1148:AB1150"/>
    <mergeCell ref="AD1148:AD1150"/>
    <mergeCell ref="Z1153:AE1153"/>
    <mergeCell ref="Z1157:Z1159"/>
    <mergeCell ref="AA1157:AA1159"/>
    <mergeCell ref="AB1157:AB1159"/>
    <mergeCell ref="AC1157:AC1159"/>
    <mergeCell ref="AD1157:AD1159"/>
    <mergeCell ref="AE1157:AE1159"/>
    <mergeCell ref="AE1179:AE1181"/>
    <mergeCell ref="Z1184:AE1184"/>
    <mergeCell ref="Z1188:Z1190"/>
    <mergeCell ref="AA1188:AA1190"/>
    <mergeCell ref="AB1188:AB1199"/>
    <mergeCell ref="AC1188:AC1190"/>
    <mergeCell ref="AE1188:AE1190"/>
    <mergeCell ref="Z1191:Z1193"/>
    <mergeCell ref="AE1191:AE1193"/>
    <mergeCell ref="Z1194:Z1196"/>
    <mergeCell ref="Z1197:Z1199"/>
    <mergeCell ref="Z1201:Z1203"/>
    <mergeCell ref="AC1201:AC1203"/>
    <mergeCell ref="AE1201:AE1203"/>
    <mergeCell ref="Z1170:Z1172"/>
    <mergeCell ref="AA1170:AA1172"/>
    <mergeCell ref="AB1170:AB1172"/>
    <mergeCell ref="AC1170:AC1172"/>
    <mergeCell ref="AD1170:AD1172"/>
    <mergeCell ref="AE1170:AE1172"/>
    <mergeCell ref="Z1173:Z1175"/>
    <mergeCell ref="AA1173:AA1175"/>
    <mergeCell ref="AB1173:AB1175"/>
    <mergeCell ref="AC1173:AC1175"/>
    <mergeCell ref="AD1173:AD1175"/>
    <mergeCell ref="AE1173:AE1175"/>
    <mergeCell ref="Z1176:Z1178"/>
    <mergeCell ref="AA1176:AA1178"/>
    <mergeCell ref="AB1176:AB1178"/>
    <mergeCell ref="AC1176:AC1178"/>
    <mergeCell ref="AD1176:AD1178"/>
    <mergeCell ref="AE1176:AE1178"/>
    <mergeCell ref="Z1240:Z1242"/>
    <mergeCell ref="AE1204:AE1206"/>
    <mergeCell ref="Z1207:Z1209"/>
    <mergeCell ref="AA1207:AA1209"/>
    <mergeCell ref="AC1207:AC1209"/>
    <mergeCell ref="AD1207:AD1209"/>
    <mergeCell ref="AE1207:AE1209"/>
    <mergeCell ref="Z1210:Z1212"/>
    <mergeCell ref="AA1210:AA1212"/>
    <mergeCell ref="AB1210:AB1212"/>
    <mergeCell ref="AC1210:AC1212"/>
    <mergeCell ref="AD1210:AD1212"/>
    <mergeCell ref="AE1210:AE1212"/>
    <mergeCell ref="Z1214:AE1214"/>
    <mergeCell ref="Z1218:Z1220"/>
    <mergeCell ref="AA1218:AA1220"/>
    <mergeCell ref="AB1218:AB1220"/>
    <mergeCell ref="AC1218:AC1220"/>
    <mergeCell ref="AD1218:AD1220"/>
    <mergeCell ref="AE1218:AE1220"/>
    <mergeCell ref="Z1221:Z1223"/>
    <mergeCell ref="AA1221:AA1223"/>
    <mergeCell ref="AB1221:AB1223"/>
    <mergeCell ref="AC1221:AC1229"/>
    <mergeCell ref="AD1221:AD1229"/>
    <mergeCell ref="AE1221:AE1223"/>
    <mergeCell ref="Z1224:Z1226"/>
    <mergeCell ref="AA1224:AA1226"/>
    <mergeCell ref="AB1224:AB1226"/>
    <mergeCell ref="AE1224:AE1226"/>
    <mergeCell ref="Z1227:Z1229"/>
    <mergeCell ref="AA1227:AA1229"/>
    <mergeCell ref="AB1227:AB1229"/>
    <mergeCell ref="AE1227:AE1229"/>
    <mergeCell ref="Z1231:Z1233"/>
    <mergeCell ref="AA1231:AA1233"/>
    <mergeCell ref="AB1231:AB1233"/>
    <mergeCell ref="AC1231:AC1239"/>
    <mergeCell ref="AD1231:AD1233"/>
    <mergeCell ref="AE1231:AE1233"/>
    <mergeCell ref="Z1234:Z1236"/>
    <mergeCell ref="AA1234:AA1236"/>
    <mergeCell ref="AB1234:AB1236"/>
    <mergeCell ref="AD1234:AD1236"/>
    <mergeCell ref="AE1234:AE1236"/>
    <mergeCell ref="Z1237:Z1239"/>
    <mergeCell ref="AA1237:AA1239"/>
    <mergeCell ref="AB1237:AB1239"/>
    <mergeCell ref="AD1237:AD1239"/>
    <mergeCell ref="AE1237:AE1239"/>
    <mergeCell ref="Z1091:AE1091"/>
    <mergeCell ref="Z1095:Z1097"/>
    <mergeCell ref="AC1095:AC1097"/>
    <mergeCell ref="AD1095:AD1097"/>
    <mergeCell ref="Z1098:Z1100"/>
    <mergeCell ref="Z1101:Z1103"/>
    <mergeCell ref="AA969:AA971"/>
    <mergeCell ref="AA972:AA974"/>
    <mergeCell ref="AC1044:AC1046"/>
    <mergeCell ref="AC1047:AC1049"/>
    <mergeCell ref="AC1050:AC1052"/>
    <mergeCell ref="AC1053:AC1055"/>
    <mergeCell ref="AA1240:AA1242"/>
    <mergeCell ref="AB1240:AB1242"/>
    <mergeCell ref="AC1240:AC1242"/>
    <mergeCell ref="AD1240:AD1242"/>
    <mergeCell ref="Z1204:Z1206"/>
    <mergeCell ref="AC1204:AC1206"/>
    <mergeCell ref="Z1179:Z1181"/>
    <mergeCell ref="AA1179:AA1181"/>
    <mergeCell ref="AB1179:AB1181"/>
    <mergeCell ref="AC1179:AC1181"/>
    <mergeCell ref="AD1179:AD1181"/>
    <mergeCell ref="Z1160:Z1162"/>
    <mergeCell ref="AA1160:AA1162"/>
    <mergeCell ref="AB1160:AB1162"/>
    <mergeCell ref="AC1160:AC1162"/>
    <mergeCell ref="AD1160:AD1162"/>
    <mergeCell ref="Z1117:Z1119"/>
    <mergeCell ref="AB1117:AB1119"/>
    <mergeCell ref="AC1117:AC1119"/>
    <mergeCell ref="AE1240:AE1242"/>
  </mergeCells>
  <conditionalFormatting sqref="C1124:C1153 C1168:C1180">
    <cfRule type="cellIs" dxfId="2039" priority="1732" operator="equal">
      <formula>43578</formula>
    </cfRule>
  </conditionalFormatting>
  <conditionalFormatting sqref="C1124:C1153 C1169:C1180">
    <cfRule type="cellIs" dxfId="2038" priority="1733" operator="equal">
      <formula>43538</formula>
    </cfRule>
  </conditionalFormatting>
  <conditionalFormatting sqref="C1200">
    <cfRule type="cellIs" dxfId="2037" priority="1699" operator="equal">
      <formula>43397</formula>
    </cfRule>
  </conditionalFormatting>
  <conditionalFormatting sqref="C1200:C1212">
    <cfRule type="cellIs" dxfId="2036" priority="1700" operator="equal">
      <formula>43402</formula>
    </cfRule>
    <cfRule type="cellIs" dxfId="2035" priority="1714" operator="equal">
      <formula>43401</formula>
    </cfRule>
  </conditionalFormatting>
  <conditionalFormatting sqref="C1201:C1212">
    <cfRule type="cellIs" dxfId="2034" priority="1707" operator="equal">
      <formula>"51/2019"</formula>
    </cfRule>
  </conditionalFormatting>
  <conditionalFormatting sqref="C1230">
    <cfRule type="cellIs" dxfId="2033" priority="1648" operator="equal">
      <formula>43397</formula>
    </cfRule>
  </conditionalFormatting>
  <conditionalFormatting sqref="C1230:C1242">
    <cfRule type="cellIs" dxfId="2032" priority="1663" operator="equal">
      <formula>43466</formula>
    </cfRule>
    <cfRule type="cellIs" dxfId="2031" priority="1664" operator="equal">
      <formula>43401</formula>
    </cfRule>
    <cfRule type="cellIs" dxfId="2030" priority="1649" operator="equal">
      <formula>43402</formula>
    </cfRule>
  </conditionalFormatting>
  <conditionalFormatting sqref="C1231:C1242">
    <cfRule type="cellIs" dxfId="2029" priority="1656" operator="equal">
      <formula>"51/2019"</formula>
    </cfRule>
  </conditionalFormatting>
  <conditionalFormatting sqref="C1137:D1149">
    <cfRule type="cellIs" dxfId="2028" priority="1560" operator="equal">
      <formula>43402</formula>
    </cfRule>
    <cfRule type="cellIs" dxfId="2027" priority="1561" operator="equal">
      <formula>43401</formula>
    </cfRule>
  </conditionalFormatting>
  <conditionalFormatting sqref="C764:E775">
    <cfRule type="cellIs" dxfId="2026" priority="2797" operator="equal">
      <formula>43578</formula>
    </cfRule>
    <cfRule type="cellIs" dxfId="2025" priority="2796" operator="equal">
      <formula>43538</formula>
    </cfRule>
    <cfRule type="cellIs" dxfId="2024" priority="2801" operator="equal">
      <formula>43586</formula>
    </cfRule>
    <cfRule type="cellIs" dxfId="2023" priority="2802" operator="equal">
      <formula>43466</formula>
    </cfRule>
  </conditionalFormatting>
  <conditionalFormatting sqref="C968:E979">
    <cfRule type="cellIs" dxfId="2022" priority="179" operator="equal">
      <formula>43578</formula>
    </cfRule>
    <cfRule type="cellIs" dxfId="2021" priority="174" operator="equal">
      <formula>43466</formula>
    </cfRule>
    <cfRule type="cellIs" dxfId="2020" priority="177" operator="equal">
      <formula>43538</formula>
    </cfRule>
    <cfRule type="cellIs" dxfId="2019" priority="178" operator="equal">
      <formula>43586</formula>
    </cfRule>
  </conditionalFormatting>
  <conditionalFormatting sqref="C1043:E1048">
    <cfRule type="cellIs" dxfId="2018" priority="845" operator="equal">
      <formula>43466</formula>
    </cfRule>
    <cfRule type="cellIs" dxfId="2017" priority="843" operator="equal">
      <formula>43538</formula>
    </cfRule>
    <cfRule type="cellIs" dxfId="2016" priority="844" operator="equal">
      <formula>43578</formula>
    </cfRule>
  </conditionalFormatting>
  <conditionalFormatting sqref="C51:F62">
    <cfRule type="cellIs" dxfId="2015" priority="1281" operator="equal">
      <formula>43466</formula>
    </cfRule>
    <cfRule type="cellIs" dxfId="2014" priority="1280" operator="equal">
      <formula>43586</formula>
    </cfRule>
  </conditionalFormatting>
  <conditionalFormatting sqref="C503:F527">
    <cfRule type="cellIs" dxfId="2013" priority="522" operator="equal">
      <formula>43586</formula>
    </cfRule>
    <cfRule type="cellIs" dxfId="2012" priority="523" operator="equal">
      <formula>43578</formula>
    </cfRule>
    <cfRule type="cellIs" dxfId="2011" priority="524" operator="equal">
      <formula>43466</formula>
    </cfRule>
    <cfRule type="cellIs" dxfId="2010" priority="525" operator="equal">
      <formula>43538</formula>
    </cfRule>
  </conditionalFormatting>
  <conditionalFormatting sqref="C50:G50 P67 X162:X173 X175:X186 AC728:AC729 AD735">
    <cfRule type="cellIs" dxfId="2009" priority="1356" operator="equal">
      <formula>43466</formula>
    </cfRule>
  </conditionalFormatting>
  <conditionalFormatting sqref="C50:G62">
    <cfRule type="cellIs" dxfId="2008" priority="1278" operator="equal">
      <formula>43578</formula>
    </cfRule>
    <cfRule type="cellIs" dxfId="2007" priority="1277" operator="equal">
      <formula>43538</formula>
    </cfRule>
  </conditionalFormatting>
  <conditionalFormatting sqref="C857:G868">
    <cfRule type="cellIs" dxfId="2006" priority="2666" operator="equal">
      <formula>43578</formula>
    </cfRule>
    <cfRule type="cellIs" dxfId="2005" priority="2664" operator="equal">
      <formula>43538</formula>
    </cfRule>
    <cfRule type="cellIs" dxfId="2004" priority="2665" operator="equal">
      <formula>43586</formula>
    </cfRule>
    <cfRule type="cellIs" dxfId="2003" priority="2667" operator="equal">
      <formula>43466</formula>
    </cfRule>
  </conditionalFormatting>
  <conditionalFormatting sqref="C1030:G1041">
    <cfRule type="cellIs" dxfId="2002" priority="161" operator="equal">
      <formula>43586</formula>
    </cfRule>
    <cfRule type="cellIs" dxfId="2001" priority="159" operator="equal">
      <formula>43578</formula>
    </cfRule>
    <cfRule type="cellIs" dxfId="2000" priority="160" operator="equal">
      <formula>43538</formula>
    </cfRule>
    <cfRule type="cellIs" dxfId="1999" priority="162" operator="equal">
      <formula>43466</formula>
    </cfRule>
  </conditionalFormatting>
  <conditionalFormatting sqref="C1043:G1054">
    <cfRule type="cellIs" dxfId="1998" priority="78" operator="equal">
      <formula>43586</formula>
    </cfRule>
  </conditionalFormatting>
  <conditionalFormatting sqref="C3:H3 Z3:AE3 C187:L188 N187:O188 S187:AB188 M188 AC188 C373:O376 S373:AE376 D378:N378 C378:C403 S378:Z407 I379:O407 C404:H407 AA404:AE407 D409:N409 S409:Y409 C409:C434 Z409:Z438 S410:W416 X410:X421 I410:O438 W416:W421 S417:V419 V420:V434 S420:U438 F422:H422 W422:X434 AA429:AA431 F435:G435 C435:E438 V435:X438 F436:H438 S440:Y440 C440:C465 Z440:Z469 O441:O454 T441:U465 S441:T466 V441:X466 I441:N469 O457 O460:O465 C466:D466 F466:H466 C467:H469 O467:O469 S467:X469 AE467:AE469 C471:C500 J471:J500 S471:S500 Z471:Z500 X472:X483 T472:W496 K472:K497 L472:O500 AA484:AE484 X485:X496 U497:X497 AA497 AB497:AE500 D498:H500 T498:X500 K499:K500 AA499:AA500 S502:Z531 N503:O508 AE503:AE514 O503:O527 M509:O514 AE516:AE527 AA528:AD531 O529:O531 AE529:AE531 D533:N533 C533:C562 H534:H552 I534:O562 H556:H562 C564:I564 AA564:AE564 J564:J651 Z564:Z652 S564:Y688 C565:F570 AA565:AC570 I565:I576 K565:O589 C571:E576 AA571:AA576 AC571:AC576 C577:I580 AA577:AE580 C581:E586 G581:I586 AA581:AA586 AC581:AE586 AA587:AE589 C587:I626 L590:M590 AB590:AC590 K590:K594 O590:O594 L591:N594 K596:O625 K627:O651 C627:H655 J652:O657 Z653:AE656 Z658:AA687 J659:N659 J660:O688 AB672:AB680 F677:F682 AB681:AC683 AB684:AE687 Z689:Z718 J690:N690 AA690:AB695 AC690:AE714 S690:Y719 J691:O719 AA696:AA701 AB697:AB698 AB700:AB701 AA702:AB705 C702:E710 AA715:AE718 Z720:Z749 S721:S746 I721:J750 T722:V734 W722:X737 K722:O750 AA727:AA733 AA735:AA736 V735:V737 T735:U746 V738:X746 AA738:AA749 S747:X750 J752:N752 S752:Y781 J753:O781 J783:N783 S783:Y812 J784:O812 C812:H812 C813:F818 J814:N814 S814:Y843 J815:O843 C819:D824 F819:F824 C825:H828 C829:D834 F829:H834 C835:H841 J845:N845 S845:Y874 J846:O874 Z875:Z900 J876:N876 S876:Y905 M877:O882 L877:L888 J877:K901 L883:N888 C888:E896 G888:H896 L889:O901 C897:H903 Z901:AE904 J902:O905 J907:N907 Q907:Q909 S907:Y936 J908:O936 Z937:Z966 I938:J967 S938:Y967 K939:O967 AD951:AD952 AB952:AB953 AD954:AD955 AA963:AE966 J969:N969 S969:S995 T970:U972 V970:X981 J970:O994 U973:U981 T973:T995 U982:X995 J982:J1025 K995:O997 S996:X998 C998:C1023 K999:O1025 S999:Y1029 C1024:H1027 J1026:O1029 C1029:H1029 J1031:N1031 S1031:Y1060 J1032:O1060 C1042:H1042 C1060:C1085 D1061:G1061 H1061:H1085 D1062:F1063 I1062:J1091 S1062:Y1091 K1063:M1063 N1063:O1074 D1064:E1072 D1073:F1073 D1074:E1082 G1074:G1085 K1075:O1075 K1076:M1076 N1076:O1087 D1083:G1085 C1086:H1086 K1088:O1091 J1093:N1093 S1093:S1118 T1094:V1094 W1094:X1118 J1094:O1122 S1106:V1106 T1106:V1107 S1119:X1122 S1124:Y1124 I1124:J1153 N1125 M1125:M1133 L1125:L1136 O1125:O1136 W1125:X1136 V1125:V1137 K1125:K1149 S1125:U1153 K1134:M1136 K1137:O1137 U1137:X1137 N1138 K1138:M1149 O1138:O1149 V1138:X1153 K1150:O1153 J1155 W1156 T1156:V1167 J1156:O1180 X1156:X1180 T1168:W1168 W1169 T1169:V1180 P1181 J1182:O1048576 S1186 S1187:X1211 S1213:X1048576">
    <cfRule type="cellIs" dxfId="1997" priority="35517" operator="equal">
      <formula>43466</formula>
    </cfRule>
  </conditionalFormatting>
  <conditionalFormatting sqref="C3:H3 Z3:AE3 C187:L188 N187:O188 S187:AB188 M188 AC188 C373:O376 S373:AE376 D378:N378 C378:C403 S378:Z407 I379:O407 AA392:AA403 C404:H407 AA404:AE407 D409:N409 S409:Y409 C409:C434 Z409:Z438 S410:W416 F410:F420 X410:X421 AC410:AC421 AA410:AB428 I410:O438 W416:W421 S417:V419 V420:V434 S420:U438 F422:H422 W422:X434 F423:F430 E423:E434 G426:G427 AA429:AA431 G429:G434 F435:G435 AA435 AC435:AE435 C435:E438 V435:X438 F436:H438 AA436:AE438 D440:N440 S440:Y440 C440:C465 Z440:Z469 V441:X446 O441:O454 U441:U458 S441:T466 I441:N469 V447:V448 W447:X465 V450:V451 V453:V465 AB454:AB465 AE454:AE465 O457 O460:O465 U460:U465 C466:D466 F466:H466 V466:X466 AA466:AD469 C467:H469 O467:O469 S467:X469 AE467:AE469 C471:C500 J471:J500 S471:S500 Z471:Z500 X472:X483 U472:U492 T472:T496 V472:W496 K472:K497 L472:O500 AA475:AB483 D484:G484 AA484:AE484 AE485:AE493 X485:X496 AD485:AD496 E485:H497 U494:U496 U497:X497 AA497 AB497:AE500 D498:H500 T498:X500 K499:K500 AA499:AA500 S502:Z531 N503:O508 AA503:AC514 AE503:AE514 O503:O527 M509:O514 AA515:AE515 AB516:AB521 AA516:AA527 AE516:AE527 AA522:AB527 D525:D527 AA528:AD531 O529:O531 AE529:AE531 D533:N533 C533:C562 H534:H552 I534:O562 H556:H562 C564:I564 AA564:AE564 J564:J651 Z564:Z652 S564:Y688 C565:F570 AA565:AC570 I565:I576 K565:O589 C571:E576 AA571:AA576 AC571:AC576 C577:I580 AA577:AE580 C581:E586 G581:I586 AA581:AA586 AC581:AE586 AA587:AE589 C587:I626 L590:M590 AB590:AC590 K590:K594 O590:O594 L591:N594 K596:O625 K627:O651 C627:H655 J652:O657 Z653:AE656 Z658:AA687 J659:N659 AD659:AE670 J660:O688 AB671:AE671 AB672:AB680 AD672:AE683 F677:F682 AB681:AC683 AB684:AE687 C688:C713 Z689:Z718 J690:N690 AA690:AB695 AC690:AE714 S690:Y719 J691:O719 AA696:AA701 AB697:AB698 AB700:AB701 AA702:AB705 E702:E707 D708:E710 D711:F713 C714:H717 AA715:AE718 Z720:Z749 AA721:AB733 S721:S746 I721:J750 T722:V734 W722:X737 K722:O750 AC733:AE733 AA735:AA736 V735:V737 U735:U746 V738:X746 AA738:AA749 T741:T746 S747:X750 J752:N752 S752:Y781 J753:O781 G764:G772 F773:G775 C776:H779 J783:N783 S783:Y812 J784:O812 C812:H812 C813:F818 J814:N814 S814:Y843 J815:O843 C819:D824 F819:F824 C825:H828 C829:D834 F829:H834 C835:H841 C843:H843 J845:N845 S845:Y874 J846:O874 C856:H856 C869:H872 Z875:Z900 J876:N876 S876:Y905 M877:O882 L877:L888 J877:K901 L883:N888 C888:E896 G888:H896 L889:O901 D894:D899 C897:H903 Z901:AE904 J902:O905 J907:N907 Q907:Q909 S907:Y936 J908:O936 Z937:Z966 I938:J967 S938:Y967 K939:O967 AD951:AD952 AB952:AB953 AD954:AD955 AA963:AE966 J969:N969 S969:S995 T970:U972 V970:X981 J970:O994 U973:U981 T973:T995 U982:X995 K995:O997 J995:J1025 S996:X998 C998:C1023 K999:O1025 S999:Y1029 C1024:H1027 J1026:O1029 C1029:H1029 J1031:N1031 S1031:Y1060 J1032:O1060 C1042:H1042 C1060:C1085 D1061:G1061 H1061:H1085 D1062:F1063 I1062:J1091 S1062:Y1091 K1063:M1063 N1063:O1074 D1064:E1072 D1073:F1073 D1074:E1082 G1074:G1085 K1075:O1075 K1076:M1076 N1076:O1087 D1083:G1085 C1086:H1086 K1088:O1091 J1093:N1093 S1093:S1105 T1094:V1094 W1094:X1118 J1094:O1122 S1106:V1106 T1106:V1107 S1107:S1118 S1119:X1122 S1124:Y1124 I1124:J1153 N1125 M1125:M1133 L1125:L1136 O1125:O1136 W1125:X1136 V1125:V1137 K1125:K1149 S1125:U1153 K1134:M1136 K1137:O1137 U1137:X1137 N1138 K1138:M1149 O1138:O1149 V1138:X1153 K1150:O1153 J1155 W1156 T1156:V1167 J1156:O1180 X1156:X1180 T1168:W1168 W1169 T1169:V1180 P1181 J1182:O1048576 S1186 S1187:X1211 S1213:X1048576">
    <cfRule type="cellIs" dxfId="1996" priority="35515" operator="equal">
      <formula>43586</formula>
    </cfRule>
  </conditionalFormatting>
  <conditionalFormatting sqref="C3:H3 Z3:AE3 C187:L188 N187:O188 S187:AB188 M188 AC188 C373:O376 S373:AE376 D378:N378 C378:C403 S378:Z407 I379:O407 AA392:AA403 C404:H407 AA404:AE407 D409:N409 S409:Y409 C409:C434 Z409:Z438 X410:X421 AC410:AC421 AA410:AB428 I410:O438 W416:W421 S417:V419 V420:V434 S420:U438 F422:H422 W422:X434 F423:F430 E423:E434 G426:G427 AA429:AA431 G429:G434 F435:G435 AA435 AC435:AE435 C435:E438 V435:X438 F436:H438 AA436:AE438 D440:N440 S440:Y440 C440:C465 Z440:Z469 V441:X446 O441:O454 S441:T466 I441:N469 V447:V448 W447:X465 V450:V451 V453:V465 AB454:AB465 AE454:AE465 O457 O460:O465 U460:U465 C466:D466 F466:H466 V466:X466 AA466:AD469 C467:H469 O467:O469 S467:X469 AE467:AE469 C471:C500 J471:J500 S471:S500 Z471:Z500 X472:X483 U472:U492 V472:W496 K472:K497 L472:O500 AA475:AB483 D484:G484 AA484:AE484 AE485:AE493 X485:X496 AD485:AD496 E485:H497 U494:U496 U497:X497 AA497 AB497:AE500 D498:H500 T498:X500 K499:K500 AA499:AA500 S502:Z531 N503:O508 AA503:AC514 AE503:AE514 O503:O527 M509:O514 AA515:AE515 AB516:AB521 AA516:AA527 AE516:AE527 AA522:AB527 D525:D527 AA528:AD531 O529:O531 AE529:AE531 D533:N533 C533:C562 H534:H552 I534:O562 H556:H562 C564:I564 AA564:AE564 J564:J651 Z564:Z652 S564:Y688 C565:F570 AA565:AC570 I565:I576 K565:O589 C571:E576 AA571:AA576 AC571:AC576 C577:I580 AA577:AE580 C581:E586 G581:I586 AA581:AA586 AC581:AE586 AA587:AE589 C587:I626 L590:M590 AB590:AC590 K590:K594 O590:O594 L591:N594 K596:O625 K627:O651 C627:H655 J652:O657 Z653:AE656 C657:C686 Z658:AA687 J659:N659 J660:O688 D671:E676 AB672:AB680 AB681:AC683 D683:H686 AB684:AE687 C688:C713 Z689:Z718 J690:N690 AA690:AB695 AC690:AE714 S690:Y719 J691:O719 AA696:AA701 AB697:AB698 AB700:AB701 AA702:AB705 E702:E707 D708:E710 C714:H717 AA715:AE718 Z720:Z749 S721:S746 I721:J750 T722:V734 W722:X737 K722:O750 AA727:AA733 AA735:AA736 V735:V737 U735:U746 V738:X746 AA738:AA749 T741:T746 S747:X750 J752:N752 S752:Y781 J753:O781 J783:N783 S783:Y812 J784:O812 C812:H812 C813:F818 J814:N814 S814:Y843 J815:O843 C819:D824 F819:F824 C825:H828 C829:D834 F829:H834 C835:H841 J845:N845 S845:Y874 J846:O874 J876:N876 S876:Y905 M877:O882 L877:L888 J877:K901 L883:N888 L889:O901 Z901:AE904 J902:O905 J907:N907 Q907:Q909 S907:Y936 J908:O936 Z937:Z966 I938:J967 S938:Y967 K939:O967 AD951:AD952 AB952:AB953 AD954:AD955 AA963:AE966 J969:N969 S969:S995 T970:U972 V970:X981 J970:O994 U973:U981 T973:T995 U982:X995 K995:O997 S996:X998 C998:C1023 K999:O1025 S999:Y1029 C1024:H1027 J1026:O1029 C1029:H1029 J1031:N1031 S1031:Y1060 J1032:O1060 C1042:H1042 D1061:G1061 H1061:H1085 D1062:F1063 S1062:Y1091 K1063:M1063 N1063:O1074 D1064:E1072 D1073:F1073 D1074:E1082 G1074:G1085 K1075:O1075 K1076:M1076 N1076:O1087 D1083:G1085 C1086:H1086 K1088:O1091 J1093:N1093 S1093:S1105 T1094:V1094 W1094:X1118 J1094:O1122 S1106:V1106 T1106:V1107 S1119:X1122 S1124:Y1124 N1125 M1125:M1133 L1125:L1136 O1125:O1136 W1125:X1136 V1125:V1137 K1125:K1149 S1125:U1153 K1134:M1136 K1137:O1137 U1137:X1137 N1138 K1138:M1149 O1138:O1149 V1138:X1153 K1150:O1153 J1155 W1156 J1156:O1180 X1156:X1180 T1168:W1168 W1169 T1169:V1180 P1181 J1182:O1048576 S1186 S1187:X1211 S1213:X1048576">
    <cfRule type="cellIs" dxfId="1995" priority="35514" operator="equal">
      <formula>43538</formula>
    </cfRule>
  </conditionalFormatting>
  <conditionalFormatting sqref="C3:H3 Z3:AE3 C187:L188 N187:O188 S187:AB188 M188 AC188 C373:O376 S373:AE376 D378:N378 C378:C403 S378:Z407 AA379:AA390 I379:O407 AA391:AE391 AA392:AA403 C404:H407 AA404:AE407 D409:N409 S409:Y409 C409:C434 Z409:Z438 S410:W416 AA410:AB428 I410:O438 S417:V419 S420:U438 F422:H422 W422:X434 H423:H434 AD423:AD434 AA429:AA431 AC429:AC434 F435:G435 AA435 AC435:AE435 C435:E438 V435:X438 F436:H438 AA436:AE438 D440:N440 S440:Y440 C440:C465 Z440:Z469 O441:O454 S441:T466 V441:X466 I441:N469 O457 O460:O465 C466:D466 F466:H466 AA466:AD469 C467:H469 O467:O469 S467:X469 AE467:AE469 C471:C500 J471:J500 S471:S500 Z471:Z500 X472:X483 L472:O500 AA475:AB483 D484:G484 AA484:AE484 AE485:AE493 X485:X496 AD485:AD496 E485:H497 AA485:AA497 U497:X497 AB497:AE500 D498:H500 T498:X500 K499:K500 AA499:AA500 S502:Z531 N503:O508 K503:M514 AE503:AE514 O503:O527 M509:O514 AA515:AE515 AB516:AB521 AA516:AA527 AE516:AE527 AA522:AB527 AA528:AD531 O529:O531 AE529:AE531 D533:N533 C533:C562 H534:H552 I534:O562 H556:H562 C564:I564 AA564:AE564 J564:J651 Z564:Z652 S564:Y688 C565:F570 AA565:AC570 I565:I576 K565:O589 C571:E576 AA571:AA576 AC571:AC576 C577:I580 AA577:AE580 C581:E586 G581:I586 AA581:AA586 AC581:AE586 AA587:AE589 C587:I626 L590:M590 AB590:AC590 K590:K594 O590:O594 L591:N594 K596:O625 K627:O651 C627:H655 J652:O657 Z653:AE656 C657:C686 Z658:AA687 J659:N659 J660:O688 D671:E676 AB672:AB680 AB681:AC683 D683:H686 AB684:AE687 Z689:Z718 J690:N690 AA690:AB695 AC690:AE714 S690:Y719 J691:O719 AA696:AA701 AB697:AB698 AB700:AB701 AA702:AB705 C702:E710 AA715:AE718 Z720:Z749 S721:S746 I721:J750 T722:V734 W722:X737 K722:O750 AA727:AA733 AA735:AA736 V735:V737 T735:U746 V738:X746 AA738:AA749 S747:X750 J752:N752 S752:Y781 J753:O781 J783:N783 S783:Y812 J784:O812 C812:H812 C813:F818 J814:N814 S814:Y843 J815:O843 C819:D824 F819:F824 C825:H828 C829:D834 F829:H834 C835:H841 J845:N845 S845:Y874 J846:O874 Z875:Z900 J876:N876 S876:Y905 M877:O882 L877:L888 J877:K901 L883:N888 C888:E896 G888:H896 L889:O901 C897:H903 Z901:AE904 J902:O905 J907:N907 Q907:Q909 S907:Y936 J908:O936 Z937:Z966 I938:J967 S938:Y967 K939:O967 AD951:AD952 AB952:AB953 AD954:AD955 AA963:AE966 J969:N969 S969:S995 T970:U972 V970:X981 J970:O994 U973:U981 T973:T995 U982:X995 J982:J1025 K995:O997 S996:X998 C998:C1023 K999:O1025 S999:Y1029 C1024:H1027 J1026:O1029 C1029:H1029 J1031:N1031 S1031:Y1060 J1032:O1060 C1042:H1042 D1061:G1061 H1061:H1085 D1062:F1063 S1062:Y1091 K1063:M1063 N1063:O1074 D1064:E1072 D1073:F1073 D1074:E1082 G1074:G1085 K1075:O1075 K1076:M1076 N1076:O1087 D1083:G1085 C1086:H1086 K1088:O1091 J1093:N1093 T1094:V1094 W1094:X1118 S1106:V1106 T1106:V1107 S1119:X1122 S1124:Y1124 N1125 M1125:M1133 L1125:L1136 O1125:O1136 W1125:X1136 K1125:K1149 S1125:U1153 K1134:M1136 K1137:O1137 U1137:X1137 N1138 O1138:O1149 V1138:X1153 K1150:O1153 J1155 W1156 J1156:O1180 X1156:X1180 T1168:W1168 W1169 T1169:V1180 P1181 J1182:O1048576 S1186 S1187:X1211 S1213:X1048576">
    <cfRule type="cellIs" dxfId="1994" priority="35516" operator="equal">
      <formula>43578</formula>
    </cfRule>
  </conditionalFormatting>
  <conditionalFormatting sqref="C6:H6 J6:O6 S6:X6 Z6:AE6 C33:O35 S33:AE35 P36 C37:C49 J37:J66 S37:Z66 K38:O66 C63:H66 C68:N68 I69:O97 E81:H81 S81:AE81 C94:H97 S94:AE97 S99:Y99 C99:C111 J99:J128 Z99:Z128 K100:O124 T100:X124 S100:S125 C125:F125 T125:V125 K125:K126 M125:O126 L126 AB126 C126:H128 S126:X128 K127:O128 AA127:AE128 D130:J130 S130:Y130 C130:C159 Z130:Z159 AC131 S131:V136 AA131:AB142 W131:X155 AC133:AC134 AC136:AC137 T137:V155 S137:S159 AC139:AC140 AC142 T156:X159 C161:C173 J161:J186 S161:Z186 K162 D162:H167 AA162:AC167 AD162:AE188 K164:K165 K167:K168 D168:E173 G168:H173 AA168:AA173 AC168:AC173 K170:K171 K173 C174:D174 E174:H177 AA174:AC177 K174:O186 D175:D177 C175:C186 D178:E183 G178:H183 AA178:AA183 AC178:AC183 D184:H186 AA184:AC186">
    <cfRule type="cellIs" dxfId="1993" priority="1353" operator="equal">
      <formula>43578</formula>
    </cfRule>
    <cfRule type="cellIs" dxfId="1992" priority="1351" operator="equal">
      <formula>43538</formula>
    </cfRule>
  </conditionalFormatting>
  <conditionalFormatting sqref="C112:H124">
    <cfRule type="cellIs" dxfId="1991" priority="1260" operator="equal">
      <formula>43578</formula>
    </cfRule>
    <cfRule type="cellIs" dxfId="1990" priority="1261" operator="equal">
      <formula>43538</formula>
    </cfRule>
  </conditionalFormatting>
  <conditionalFormatting sqref="C657:H686">
    <cfRule type="cellIs" dxfId="1989" priority="924" operator="equal">
      <formula>43586</formula>
    </cfRule>
    <cfRule type="cellIs" dxfId="1988" priority="925" operator="equal">
      <formula>43466</formula>
    </cfRule>
  </conditionalFormatting>
  <conditionalFormatting sqref="C688:H701">
    <cfRule type="cellIs" dxfId="1987" priority="2942" operator="equal">
      <formula>43578</formula>
    </cfRule>
    <cfRule type="cellIs" dxfId="1986" priority="2946" operator="equal">
      <formula>43466</formula>
    </cfRule>
  </conditionalFormatting>
  <conditionalFormatting sqref="C719:H748">
    <cfRule type="cellIs" dxfId="1985" priority="451" operator="equal">
      <formula>43586</formula>
    </cfRule>
    <cfRule type="cellIs" dxfId="1984" priority="452" operator="equal">
      <formula>43578</formula>
    </cfRule>
    <cfRule type="cellIs" dxfId="1983" priority="450" operator="equal">
      <formula>43538</formula>
    </cfRule>
    <cfRule type="cellIs" dxfId="1982" priority="447" operator="equal">
      <formula>43466</formula>
    </cfRule>
  </conditionalFormatting>
  <conditionalFormatting sqref="C750:H763">
    <cfRule type="cellIs" dxfId="1981" priority="396" operator="equal">
      <formula>43538</formula>
    </cfRule>
    <cfRule type="cellIs" dxfId="1980" priority="393" operator="equal">
      <formula>43466</formula>
    </cfRule>
    <cfRule type="cellIs" dxfId="1979" priority="398" operator="equal">
      <formula>43578</formula>
    </cfRule>
    <cfRule type="cellIs" dxfId="1978" priority="397" operator="equal">
      <formula>43586</formula>
    </cfRule>
  </conditionalFormatting>
  <conditionalFormatting sqref="C781:H810">
    <cfRule type="cellIs" dxfId="1977" priority="350" operator="equal">
      <formula>43466</formula>
    </cfRule>
    <cfRule type="cellIs" dxfId="1976" priority="355" operator="equal">
      <formula>43578</formula>
    </cfRule>
    <cfRule type="cellIs" dxfId="1975" priority="354" operator="equal">
      <formula>43586</formula>
    </cfRule>
    <cfRule type="cellIs" dxfId="1974" priority="353" operator="equal">
      <formula>43538</formula>
    </cfRule>
  </conditionalFormatting>
  <conditionalFormatting sqref="C905:H934">
    <cfRule type="cellIs" dxfId="1973" priority="2076" operator="equal">
      <formula>43586</formula>
    </cfRule>
    <cfRule type="cellIs" dxfId="1972" priority="2078" operator="equal">
      <formula>43578</formula>
    </cfRule>
    <cfRule type="cellIs" dxfId="1971" priority="2079" operator="equal">
      <formula>43466</formula>
    </cfRule>
    <cfRule type="cellIs" dxfId="1970" priority="2077" operator="equal">
      <formula>43538</formula>
    </cfRule>
  </conditionalFormatting>
  <conditionalFormatting sqref="C936:H965">
    <cfRule type="cellIs" dxfId="1969" priority="2086" operator="equal">
      <formula>43586</formula>
    </cfRule>
    <cfRule type="cellIs" dxfId="1968" priority="2091" operator="equal">
      <formula>43466</formula>
    </cfRule>
    <cfRule type="cellIs" dxfId="1967" priority="2087" operator="equal">
      <formula>43538</formula>
    </cfRule>
    <cfRule type="cellIs" dxfId="1966" priority="2088" operator="equal">
      <formula>43578</formula>
    </cfRule>
  </conditionalFormatting>
  <conditionalFormatting sqref="C980:H996">
    <cfRule type="cellIs" dxfId="1965" priority="188" operator="equal">
      <formula>43538</formula>
    </cfRule>
    <cfRule type="cellIs" dxfId="1964" priority="189" operator="equal">
      <formula>43586</formula>
    </cfRule>
    <cfRule type="cellIs" dxfId="1963" priority="190" operator="equal">
      <formula>43578</formula>
    </cfRule>
    <cfRule type="cellIs" dxfId="1962" priority="191" operator="equal">
      <formula>43466</formula>
    </cfRule>
  </conditionalFormatting>
  <conditionalFormatting sqref="C997:H997">
    <cfRule type="cellIs" dxfId="1961" priority="791" operator="equal">
      <formula>43538</formula>
    </cfRule>
    <cfRule type="cellIs" dxfId="1960" priority="789" operator="equal">
      <formula>43401</formula>
    </cfRule>
    <cfRule type="cellIs" dxfId="1959" priority="790" operator="equal">
      <formula>43466</formula>
    </cfRule>
    <cfRule type="cellIs" dxfId="1958" priority="788" operator="equal">
      <formula>43402</formula>
    </cfRule>
    <cfRule type="cellIs" dxfId="1957" priority="792" operator="equal">
      <formula>43578</formula>
    </cfRule>
    <cfRule type="cellIs" dxfId="1956" priority="793" operator="equal">
      <formula>43586</formula>
    </cfRule>
  </conditionalFormatting>
  <conditionalFormatting sqref="C1055:H1058">
    <cfRule type="cellIs" dxfId="1955" priority="2255" operator="equal">
      <formula>43586</formula>
    </cfRule>
    <cfRule type="cellIs" dxfId="1954" priority="2256" operator="equal">
      <formula>43538</formula>
    </cfRule>
    <cfRule type="cellIs" dxfId="1953" priority="2257" operator="equal">
      <formula>43578</formula>
    </cfRule>
    <cfRule type="cellIs" dxfId="1952" priority="2258" operator="equal">
      <formula>43466</formula>
    </cfRule>
  </conditionalFormatting>
  <conditionalFormatting sqref="C1089:H1091 C1093:C1112 C1113:D1118 C1119:H1122 C1124:C1153 E1137 D1150:H1153 C1155:H1155 G1156:H1168 C1156:D1180 H1169:H1174 G1175:H1180">
    <cfRule type="cellIs" dxfId="1951" priority="1735" operator="equal">
      <formula>43586</formula>
    </cfRule>
  </conditionalFormatting>
  <conditionalFormatting sqref="C1089:H1091 C1093:C1118 D1113:D1118 C1119:H1122 C1124:C1153 E1137 D1150:H1153 C1155:H1155 G1156:H1168 C1156:D1180 H1169:H1174 G1175:H1180">
    <cfRule type="cellIs" dxfId="1950" priority="1737" operator="equal">
      <formula>43466</formula>
    </cfRule>
  </conditionalFormatting>
  <conditionalFormatting sqref="C1089:H1091 C1119:H1122 C1155:H1155 G1156:H1168 C1156:D1180 H1169:H1174 G1175:H1180">
    <cfRule type="cellIs" dxfId="1949" priority="1734" operator="equal">
      <formula>43538</formula>
    </cfRule>
    <cfRule type="cellIs" dxfId="1948" priority="1736" operator="equal">
      <formula>43578</formula>
    </cfRule>
  </conditionalFormatting>
  <conditionalFormatting sqref="C1184:H1185 C1188:C1212">
    <cfRule type="cellIs" dxfId="1947" priority="1708" operator="equal">
      <formula>43578</formula>
    </cfRule>
    <cfRule type="cellIs" dxfId="1946" priority="1709" operator="equal">
      <formula>43538</formula>
    </cfRule>
  </conditionalFormatting>
  <conditionalFormatting sqref="C1184:H1185 C1187:H1187 C1188:C1212 E1200:H1200 D1210:E1212">
    <cfRule type="cellIs" dxfId="1945" priority="1713" operator="equal">
      <formula>43466</formula>
    </cfRule>
  </conditionalFormatting>
  <conditionalFormatting sqref="C1184:H1185 C1187:H1187 E1200:H1200 C1210:E1212">
    <cfRule type="cellIs" dxfId="1944" priority="1711" operator="equal">
      <formula>43586</formula>
    </cfRule>
  </conditionalFormatting>
  <conditionalFormatting sqref="C1186:H1186">
    <cfRule type="cellIs" dxfId="1943" priority="787" operator="equal">
      <formula>43586</formula>
    </cfRule>
    <cfRule type="cellIs" dxfId="1942" priority="782" operator="equal">
      <formula>43402</formula>
    </cfRule>
    <cfRule type="cellIs" dxfId="1941" priority="786" operator="equal">
      <formula>43578</formula>
    </cfRule>
    <cfRule type="cellIs" dxfId="1940" priority="784" operator="equal">
      <formula>43466</formula>
    </cfRule>
    <cfRule type="cellIs" dxfId="1939" priority="785" operator="equal">
      <formula>43538</formula>
    </cfRule>
    <cfRule type="cellIs" dxfId="1938" priority="783" operator="equal">
      <formula>43401</formula>
    </cfRule>
  </conditionalFormatting>
  <conditionalFormatting sqref="C1187:H1187 E1200:H1200 C1207:D1209 C1210:E1212">
    <cfRule type="cellIs" dxfId="1937" priority="1710" operator="equal">
      <formula>43538</formula>
    </cfRule>
    <cfRule type="cellIs" dxfId="1936" priority="1712" operator="equal">
      <formula>43578</formula>
    </cfRule>
  </conditionalFormatting>
  <conditionalFormatting sqref="C1213:H1215 C1230:C1242">
    <cfRule type="cellIs" dxfId="1935" priority="1657" operator="equal">
      <formula>43578</formula>
    </cfRule>
  </conditionalFormatting>
  <conditionalFormatting sqref="C1213:H1215 C1231:C1242">
    <cfRule type="cellIs" dxfId="1934" priority="1658" operator="equal">
      <formula>43538</formula>
    </cfRule>
  </conditionalFormatting>
  <conditionalFormatting sqref="C1213:H1215 C1217:H1220 C1221:D1229 C1230:H1230 C1231:D1239 C1240:H1048576">
    <cfRule type="cellIs" dxfId="1933" priority="1660" operator="equal">
      <formula>43586</formula>
    </cfRule>
    <cfRule type="cellIs" dxfId="1932" priority="1662" operator="equal">
      <formula>43466</formula>
    </cfRule>
  </conditionalFormatting>
  <conditionalFormatting sqref="C1216:H1216">
    <cfRule type="cellIs" dxfId="1931" priority="776" operator="equal">
      <formula>43402</formula>
    </cfRule>
    <cfRule type="cellIs" dxfId="1930" priority="781" operator="equal">
      <formula>43586</formula>
    </cfRule>
    <cfRule type="cellIs" dxfId="1929" priority="780" operator="equal">
      <formula>43578</formula>
    </cfRule>
    <cfRule type="cellIs" dxfId="1928" priority="778" operator="equal">
      <formula>43466</formula>
    </cfRule>
    <cfRule type="cellIs" dxfId="1927" priority="779" operator="equal">
      <formula>43538</formula>
    </cfRule>
    <cfRule type="cellIs" dxfId="1926" priority="777" operator="equal">
      <formula>43401</formula>
    </cfRule>
  </conditionalFormatting>
  <conditionalFormatting sqref="C1217:H1220 C1221:D1229 C1230:H1230 C1231:D1239 C1240:H1048576">
    <cfRule type="cellIs" dxfId="1925" priority="1659" operator="equal">
      <formula>43538</formula>
    </cfRule>
    <cfRule type="cellIs" dxfId="1924" priority="1661" operator="equal">
      <formula>43578</formula>
    </cfRule>
  </conditionalFormatting>
  <conditionalFormatting sqref="C2:I2 K2:O2 S2:AE2 J2:J3 S3 C377:O377 S377:AE377 C408:O408 S408:AE408 C439:O439 S439:AE439 C470:O470 S470:AE470 C501:O501 S501:AE501 C532:O532 S532:AE532 C563:O563 S563:AE563 C656:H656 Z657:AE657 I658:O658 C687:H687 Z688:AE688 I689:O689 S689:Y689 C718:H718 Z719:AE719 I720:O720 S720:Y720 C749:H749 Z750:AE750 I751:O751 S751:Y751 C780:H780 Z781:AE781 I782:O782 S782:Y782 C811:H811 Z812:AE812 I813:O813 S813:Y813 C842:H842 Z843:AE843 I844:P844 S844:Y844 C873:H873 Z874:AE874 I875:O875 S875:Y875 C904:H904 Z905:AE905 I906:O906 S906:Y906 C935:H935 Z936:AE936 I937:O937 S937:Y937 C966:H966 Z967:AE967 I968:O968 S968:Y968 C1028:H1028 Z1029:AE1029 I1030:P1030 S1030:Y1030 C1059:H1059 Z1060:AE1060 I1061:O1061 S1061:Y1061 S1092:Y1092 S1123:Y1123 S1154:Y1154 I1181:K1181 O1181 S1185:Y1185 S1212:T1212 X1212:Y1212">
    <cfRule type="cellIs" dxfId="1923" priority="30725" operator="equal">
      <formula>43578</formula>
    </cfRule>
    <cfRule type="cellIs" dxfId="1922" priority="30719" operator="equal">
      <formula>43466</formula>
    </cfRule>
  </conditionalFormatting>
  <conditionalFormatting sqref="C2:I2 K2:O2 S2:AE2 J2:J3 S3 C377:O377 S377:AE377 C408:P408 S408:AE408 C439:O439 S439:AE439 C470:O470 S470:AE470 C501:O501 S501:AE501 C532:O532 S532:AE532 C563:O563 S563:AE563 C656:H656 Z657:AE657 I658:O658 C687:H687 Z688:AE688 I689:O689 S689:Y689 C718:H718 Z719:AE719 I720:O720 S720:Y720 C749:H749 Z750:AE750 I751:O751 S751:Y751 C780:H780 Z781:AE781 I782:O782 S782:Y782 C811:H811 Z812:AE812 I813:O813 S813:Y813 C842:H842 Z843:AE843 I844:P844 S844:Y844 C873:H873 Z874:AE874 I875:O875 S875:Y875 C904:H904 Z905:AE905 I906:O906 S906:Y906 C935:H935 Z936:AE936 I937:O937 S937:Y937 C966:H966 Z967:AE967 I968:O968 S968:Y968 C1028:H1028 Z1029:AE1029 I1030:O1030 S1030:Y1030 C1059:H1059 Z1060:AE1060 I1061:O1061 S1061:Y1061 S1092:Y1092 S1123:Y1123 S1154:Y1154 I1181:K1181 O1181 S1185:Y1185 S1212:T1212 X1212:Y1212">
    <cfRule type="cellIs" dxfId="1921" priority="30722" operator="equal">
      <formula>43538</formula>
    </cfRule>
  </conditionalFormatting>
  <conditionalFormatting sqref="C2:I2 K2:O2 T2:AE2 J2:J3 S2:S3 C377:O377 S377:AE377 C408:P408 S408:AE408 C439:O439 S439:AE439 C470:O470 S470:AE470 C501:O501 S501:AE501 C532:O532 S532:AE532 C563:O563 S563:AE563 C656:H656 Z657:AE657 I658:O658 C687:H687 Z688:AE688 I689:O689 S689:Y689 C718:H718 Z719:AE719 I720:O720 S720:Y720 C749:H749 Z750:AE750 I751:O751 S751:Y751 C780:H780 Z781:AE781 I782:O782 S782:Y782 C811:H811 Z812:AE812 I813:O813 S813:Y813 C842:H842 Z843:AE843 I844:P844 S844:Y844 C873:H873 Z874:AE874 I875:O875 S875:Y875 C904:H904 Z905:AE905 I906:O906 S906:Y906 C935:H935 Z936:AE936 I937:O937 S937:Y937 C966:H966 Z967:AE967 I968:O968 S968:Y968 C1028:H1028 Z1029:AE1029 I1030:P1030 S1030:Y1030 C1059:H1059 Z1060:AE1060 I1061:O1061 S1061:Y1061 S1092:Y1092 S1123:Y1123 S1154:Y1154 I1181:K1181 O1181 S1185:Y1185 S1212:T1212 X1212:Y1212">
    <cfRule type="cellIs" dxfId="1920" priority="30728" operator="equal">
      <formula>43586</formula>
    </cfRule>
  </conditionalFormatting>
  <conditionalFormatting sqref="C2:I2 K2:P2 S2:AE2 C377:P377 S377:AE377 AA378:AA390 AA391:AE391 C408:P408 S408:AE408 AC410:AC421 AA410:AB428 C439:P439 S439:AE439 D440:I440 AB454:AB465 AE454:AE465 C470:P470 S470:AE470 AA475:AB483 AD485:AE496 C501:P501 S501:AE501 AE503:AE514 AA515:AE515 AE516:AE527 C532:P532 S532:AE532 C563:P563 S563:AE563 C656:H656 Z657:AE657 I658:O658 AD659:AE670 C670:H670 AB671:AE671 AD672:AE683 C687:H687 Z688:AE688 I689:P689 S689:Y689 D711:F713 C718:H718 Z719:AE719 I720:P720 S720:Y720 AD735 C749:H749 Z750:AE750 I751:P751 S751:Y751 G764:G772 F773:G775 C780:H780 Z781:AE781 I782:P782 S782:Y782 Z795:AB807 AD796:AD807 C811:H811 Z812:AE812 I813:P813 S813:Y813 C842:H842 D843:H843 Z843:AE843 I844:P844 S844:Y844 AA844:AE844 AA851:AB857 D856:H856 AC857:AE857 AA858:AA866 AA867:AB869 C873:H873 D874:H874 Z874:AE874 I875:P875 S875:Y875 D875:E877 D875:D886 F875:H886 D881:E886 D887:H887 D888:E896 D894:D899 C904:H904 Z905:AE905 I906:P906 S906:Y906 C935:H935 Z936:AE936 I937:P937 S937:Y937 AC951:AC962 C966:H966 Z967:AE967 I968:P968 S968:Y968 G968:G979 E981:E992 D993:E994 H999:H1010 AE1013:AE1024 C1028:H1028 Z1029:AE1029 I1030:P1030 S1030:Y1030 C1059:H1059 Z1060:AE1060 I1061:P1061 S1061:Y1061 S1092:Y1092 S1123:Y1123 S1154:Y1154 O1156:O1181 Y1156:Y1181 I1181:K1181 X1182 Y1183:Y1184 S1185:Y1185 S1212:T1212 X1212:Y1212">
    <cfRule type="cellIs" dxfId="1919" priority="30713" operator="equal">
      <formula>43401</formula>
    </cfRule>
  </conditionalFormatting>
  <conditionalFormatting sqref="C2:I2 K2:P2 S2:AE2 C377:P377 S377:AE377 AA378:AA390 AA391:AE391 C408:P408 S408:AE408 AC410:AD421 AA410:AB428 C439:P439 S439:AE439 D440:I440 C470:P470 S470:AE470 AA475:AB483 AD485:AE496 C501:P501 S501:AE501 AE503:AE514 AA515:AE515 C532:P532 S532:AE532 C563:P563 S563:AE563 C656:H656 Z657:AE657 I658:P658 AD659:AE670 AB671:AE671 AD672:AE683 C687:H687 Z688:AE688 I689:P689 S689:Y689 G702:H704 D711:F713 C718:H718 Z719:AE719 I720:P720 S720:Y720 AD735 C749:H749 Z750:AE750 I751:P751 S751:Y751 G764:G772 F773:G775 C780:H780 Z781:AE781 I782:P782 S782:Y782 C811:H811 Z812:AE812 I813:P813 S813:Y813 C842:H842 D843:H843 Z843:AE843 I844:P844 S844:Y844 AA851:AC857 D856:H856 AD857:AE857 AB858:AB863 AA858:AA866 AC858:AC866 AA867:AC869 C873:H873 D874:H874 Z874:AE874 I875:P875 S875:Y875 D875:E877 D875:D886 F875:H886 D881:E886 D887:H887 D894:D899 C904:H904 Z905:AE905 I906:P906 S906:Y906 AC907:AC912 AC918 C935:H935 Z936:AE936 I937:P937 S937:Y937 AC951:AC962 C966:H966 Z967:AE967 I968:P968 S968:Y968 G968:G979 E981:E992 D993:E994 H999:H1010 AE1013:AE1024 C1028:H1028 Z1029:AE1029 I1030:O1030 S1030:Y1030 C1059:H1059 Z1060:AE1060 I1061:P1061 S1061:Y1061 S1092:Y1092 S1123:Y1123 S1154:Y1154 O1156:O1181 Y1156:Y1181 I1181:K1181 X1182 Y1183:Y1184 S1185:Y1185 S1212:T1212 X1212:Y1212">
    <cfRule type="cellIs" dxfId="1918" priority="27807" operator="equal">
      <formula>43402</formula>
    </cfRule>
  </conditionalFormatting>
  <conditionalFormatting sqref="C502:N502 H503:J508">
    <cfRule type="cellIs" dxfId="1917" priority="5069" operator="equal">
      <formula>43578</formula>
    </cfRule>
  </conditionalFormatting>
  <conditionalFormatting sqref="C528:N531 D547:D549 D556:D558">
    <cfRule type="cellIs" dxfId="1916" priority="5059" operator="equal">
      <formula>43578</formula>
    </cfRule>
  </conditionalFormatting>
  <conditionalFormatting sqref="C528:N531">
    <cfRule type="cellIs" dxfId="1915" priority="5057" operator="equal">
      <formula>43538</formula>
    </cfRule>
    <cfRule type="cellIs" dxfId="1914" priority="5060" operator="equal">
      <formula>43466</formula>
    </cfRule>
  </conditionalFormatting>
  <conditionalFormatting sqref="C189:O190 S189:AE190 S192:Y192 C192:C217 J192:J221 Z192:Z221 N193:O193 W193:X193 M193:M195 K193:L204 S193:V217 N194:N195 W194:W204 M196:N204 E205:H205 K205:O205 W205:X206 N206:O206 K206:M217 C218:H221 K218:O221 S218:X221 C223:C248 J223:J252 S223:Z252 K224:O252 C249:H252 AA249:AE252 D254:N254 C254:C279 S254:S279 Z254:Z283 T255:X267 I255:O283 T268:V279 E269:E279 W269:W283 C280:H283 S280:V283 AA280:AE283 D285:J285 C285:C314 S285:Z314 I286:O314 AA298:AC298 D299:D307 F305:F310 D311:H314 AA311:AE314 D316:N316 C316:C345 S316:S345 Z316:Z345 V317:X322 T317:U328 AE317:AE341 V323:W328 X323:X329 T329:W329 T330:X345 AC336:AC341 AA342:AE345 D347:N347 C347:C359 S347:Z372 D348:F353 AA348:AA353 I348:O372 D354:D359 F354:F359 C360:H360 C364:D369 F367:H369 AD367:AE369 C370:H372 AB370:AE372">
    <cfRule type="cellIs" dxfId="1913" priority="1176" operator="equal">
      <formula>43538</formula>
    </cfRule>
  </conditionalFormatting>
  <conditionalFormatting sqref="C189:O190 S189:AE190 S192:Y192 C192:C217 J192:J221 Z192:Z221 N193:O193 W193:X193 M193:M195 K193:L204 S193:V217 N194:N195 W194:W204 M196:N204 E205:H205 K205:O205 W205:X206 N206:O206 K206:M217 C218:H221 K218:O221 S218:X221 C223:C248 J223:J252 S223:Z252 AA224:AB232 K224:O252 AA236:AE236 AA237:AA248 C249:H252 AA249:AE252 D254:N254 AA254:AD254 C254:C279 S254:S279 Z254:Z283 F255:G266 AA255:AA266 AC255:AD266 T255:X267 I255:O283 D267:H267 T268:V279 X268:X283 E269:E279 W269:W283 C280:H283 S280:V283 AA280:AE283 D285:J285 AA285:AD285 C285:C314 S285:Z314 AA286:AA297 AD286:AD297 AE286:AE310 I286:O314 AB292:AC297 E298:H298 AA298:AC298 AA299:AA301 E299:E304 AB299:AC304 D299:D307 E305:F307 AC305:AD310 D308:F310 AA308:AA310 D311:H314 AA311:AE314 D316:N316 C316:C345 S316:S345 Z316:Z345 F317:O319 V317:X322 AA317:AA322 AC317:AC325 T317:U328 AE317:AE341 AD323:AD325 D323:G328 V323:W328 AA323:AB328 X323:X329 AC326:AD328 T329:W329 AA329:AD329 D329:O345 AA330:AA335 AB330:AB338 AD330:AD341 T330:X345 AC336:AC341 AA342:AE345 D347:N347 C347:C359 S347:Z372 D348:F353 AA348:AA353 AE348:AE366 I348:O372 D354:D359 F354:F359 C360:H360 C361:F363 AC361:AC363 F364:F366 C364:D369 F367:H369 AD367:AE369 C370:H372 AB370:AE372">
    <cfRule type="cellIs" dxfId="1912" priority="1177" operator="equal">
      <formula>43586</formula>
    </cfRule>
    <cfRule type="cellIs" dxfId="1911" priority="1179" operator="equal">
      <formula>43466</formula>
    </cfRule>
  </conditionalFormatting>
  <conditionalFormatting sqref="C189:O190 S189:AE190 S192:Y192 C192:C217 J192:J221 Z192:Z221 N193:O193 W193:X193 M193:M195 K193:L204 S193:V217 N194:N195 W194:W204 M196:N204 K205:O205 W205:X206 N206:O206 K206:M217 C218:H221 K218:O221 S218:X221 C223:C248 J223:J252 S223:Z252 K224:O252 C249:H252 AA249:AE252 D254:N254 C254:C279 S254:S279 Z254:Z283 T255:X267 I255:O283 T268:V279 E269:E279 W269:W283 C280:H283 S280:V283 AA280:AE283 D285:J285 C285:C314 S285:Z314 I286:O314 AA298:AC298 F305:F310 D311:H314 AA311:AE314 D316:N316 C316:C345 S316:S345 Z316:Z345 V317:X322 AE317:AE341 T329:W329 T330:X345 AC336:AC341 AA342:AE345 D347:N347 C347:C359 S347:Z372 D348:F353 AA348:AA353 I348:O372 D354:D359 F354:F359 C360:H360 C364:D369 F367:H369 AD367:AE369 C370:H372 AB370:AE372">
    <cfRule type="cellIs" dxfId="1910" priority="1178" operator="equal">
      <formula>43578</formula>
    </cfRule>
  </conditionalFormatting>
  <conditionalFormatting sqref="C191:O191 S191:AE191 C222:P222 S222:AE222 C253:O253 S253:AE253 C284:O284 S284:AE284 C315:O315 S315:AE315 C346:O346 S346:AE346">
    <cfRule type="cellIs" dxfId="1909" priority="1171" operator="equal">
      <formula>43578</formula>
    </cfRule>
    <cfRule type="cellIs" dxfId="1908" priority="1170" operator="equal">
      <formula>43538</formula>
    </cfRule>
    <cfRule type="cellIs" dxfId="1907" priority="1169" operator="equal">
      <formula>43466</formula>
    </cfRule>
    <cfRule type="cellIs" dxfId="1906" priority="1172" operator="equal">
      <formula>43586</formula>
    </cfRule>
  </conditionalFormatting>
  <conditionalFormatting sqref="C1092:O1092 C1123:O1123 C1154:O1154 C1183:D1183 H1183">
    <cfRule type="cellIs" dxfId="1905" priority="1729" operator="equal">
      <formula>43578</formula>
    </cfRule>
    <cfRule type="cellIs" dxfId="1904" priority="1730" operator="equal">
      <formula>43586</formula>
    </cfRule>
    <cfRule type="cellIs" dxfId="1903" priority="1728" operator="equal">
      <formula>43538</formula>
    </cfRule>
    <cfRule type="cellIs" dxfId="1902" priority="1727" operator="equal">
      <formula>43466</formula>
    </cfRule>
  </conditionalFormatting>
  <conditionalFormatting sqref="C191:P191 S191:AE191 C222:O222 S222:AE222 AA224:AB232 AA236:AE236 AA237:AA248 C253:P253 S253:AE253 AA254:AD254 F255:G266 AA255:AA266 AC255:AD266 D267:H267 C284:P284 S284:AE284 AA285:AD285 AA286:AA297 AD286:AD297 AE286:AE310 AB292:AC297 E298:H298 AA299:AA301 E299:E304 AB299:AC304 E305:F307 AC305:AD310 D308:F310 AA308:AA310 C315:P315 S315:AE315 AA316:AD316 F317:H319 AA317:AA322 AC317:AC325 AD323:AD325 D323:G328 AA323:AB328 AC326:AD328 AA329:AD329 D329:H341 AA330:AA335 AB330:AB338 AD330:AD341 C346:P346 S346:AE346 AE360:AE366 AC361:AC363">
    <cfRule type="cellIs" dxfId="1901" priority="1168" operator="equal">
      <formula>43401</formula>
    </cfRule>
  </conditionalFormatting>
  <conditionalFormatting sqref="C191:P191 S191:AE191 G193:H195 D193:F204 H196:H201 G202:H204 C222:O222 S222:AE222 H224:H229 AA224:AA232 D230 AA236:AE236 AA237:AA248 AC237:AE248 C253:P253 S253:AE253 AA254:AD254 F255:G266 AA255:AA266 AC255:AD266 D267:H267 C284:P284 S284:AE284 AA285:AD285 AE286:AE310 AB292:AC297 E298:H298 AA299:AA301 E299:E304 AB299:AC304 E305:F307 D308:F310 AA308:AA310 C315:P315 S315:AE315 F317:H319 AA317:AA322 AC317:AC328 D323:G328 AA323:AB328 AA329:AC329 D329:H341 AA330:AA335 AB330:AB338 C346:P346 S346:AE346 AC361:AC363">
    <cfRule type="cellIs" dxfId="1900" priority="1167" operator="equal">
      <formula>43402</formula>
    </cfRule>
  </conditionalFormatting>
  <conditionalFormatting sqref="C1092:P1092 C1123:P1123 E1137:G1137 H1144:H1149 C1154:P1154 C1183:D1183 H1183">
    <cfRule type="cellIs" dxfId="1899" priority="1725" operator="equal">
      <formula>43402</formula>
    </cfRule>
    <cfRule type="cellIs" dxfId="1898" priority="1726" operator="equal">
      <formula>43401</formula>
    </cfRule>
  </conditionalFormatting>
  <conditionalFormatting sqref="D7:D9">
    <cfRule type="cellIs" dxfId="1897" priority="1304" operator="equal">
      <formula>43466</formula>
    </cfRule>
    <cfRule type="cellIs" dxfId="1896" priority="1302" operator="equal">
      <formula>43586</formula>
    </cfRule>
  </conditionalFormatting>
  <conditionalFormatting sqref="D10:D18 H10:H18 E13:G18 D20:H25 G51:G62 E81:H93 C6:H6 J6:O6 S6:X6 Z6:AE6 AA10:AB18 AC13:AE18 C33:O35 S33:AE35 P36 AA37:AD37 C37:C49 J37:J66 S37:Z66 K38:O66 C50:H50 C63:H66 C68:N68 S68:Z80 C69:C93 I69:O97 C94:H97 S99:Y99 AA99:AD99 C99:C111 J99:J128 Z99:Z128 K100:O124 T100:X124 S100:S125 C112:H112 AA113:AC118 C113:F125 AA119:AA126 T125:V125 K125:K126 M125:O126 L126 AB126 C126:H128 S126:X128 K127:O128 AA127:AE128 D130:J130 S130:Y130 C130:C159 Z130:Z159 AC131 S131:V136 AA131:AB142 W131:X155 AC133:AC134 AC136:AC137 T137:V155 S137:S159 AC139:AC140 AC142 T156:X159 C161:C173 J161:J186 S161:Z186 K162 D162:H167 AA162:AC167 AD162:AE188 K164:K165 K167:K168 D168:E173 G168:H173 AA168:AA173 AC168:AC173 K170:K171 K173 C174:D174 E174:H177 AA174:AC177 K174:O186 D175:D177 C175:C186 D178:E183 G178:H183 AA178:AA183 AC178:AC183 D184:H186 AA184:AC186">
    <cfRule type="cellIs" dxfId="1895" priority="1352" operator="equal">
      <formula>43586</formula>
    </cfRule>
  </conditionalFormatting>
  <conditionalFormatting sqref="D10:D18 H10:H18 E13:G18 D20:H25 G51:G62 E81:H93 C6:H6 J6:O6 S6:X6 Z6:AE6 AA10:AB18 AC13:AE18 C33:O35 S33:AE35 P36 AA37:AD37 C37:C49 J37:J66 S37:Z66 K38:O66 C63:H66 C68:N68 S68:Z80 C69:C93 I69:O97 C94:H97 S99:Y99 AA99:AD99 C99:C111 J99:J128 Z99:Z128 AE100:AE111 K100:O124 T100:X124 S100:S125 C112:H112 AA112:AE112 AA113:AC118 C113:F125 AA119:AA126 T125:V125 K125:K126 M125:O126 AC125:AD126 L126 AB126 C126:H128 S126:X128 K127:O128 AA127:AE128 D130:J130 S130:Y130 C130:C159 Z130:Z159 AC131 S131:V136 AA131:AB142 W131:X155 AC133:AC134 AC136:AC137 T137:V155 S137:S159 AC139:AC140 AC142 T156:X159 C161:C173 J161:J186 S161:Z186 K162 D162:H167 AA162:AC167 L162:O173 AD162:AE188 K164:K165 K167:K168 D168:E173 G168:H173 AA168:AA173 AC168:AC173 K170:K171 K173 C174:D174 E174:H177 AA174:AC177 K174:O186 D175:D177 C175:C186 D178:E183 G178:H183 AA178:AA183 AC178:AC183 D184:H186 AA184:AC186">
    <cfRule type="cellIs" dxfId="1894" priority="1354" operator="equal">
      <formula>43466</formula>
    </cfRule>
  </conditionalFormatting>
  <conditionalFormatting sqref="D82:D93">
    <cfRule type="cellIs" dxfId="1893" priority="1274" operator="equal">
      <formula>43401</formula>
    </cfRule>
    <cfRule type="cellIs" dxfId="1892" priority="1275" operator="equal">
      <formula>43586</formula>
    </cfRule>
    <cfRule type="cellIs" dxfId="1891" priority="1273" operator="equal">
      <formula>43402</formula>
    </cfRule>
    <cfRule type="cellIs" dxfId="1890" priority="1276" operator="equal">
      <formula>43466</formula>
    </cfRule>
  </conditionalFormatting>
  <conditionalFormatting sqref="D121 D124">
    <cfRule type="cellIs" dxfId="1889" priority="1325" operator="equal">
      <formula>43397</formula>
    </cfRule>
    <cfRule type="cellIs" dxfId="1888" priority="1326" operator="equal">
      <formula>43402</formula>
    </cfRule>
  </conditionalFormatting>
  <conditionalFormatting sqref="D199:D204 F199:F204 H224 T224:T229 AB224:AB229 K224:K235 V224:V235 H227 M230:M235 U230:U235 W230:W235 K255:K260 T255:T260 F255:F261 M261:M266 U261:W266 F264 H268:H269 X268:X283 H271:H272 H274 T274:T279 H277 U286:V286 W286:W297 U289:V289 U292:V292 M292:M297 T292:T297 U295:V295 K299:K304 D299:D307 T317:U328 X317:X329 T323:V323 M323:M328 W323:W328 U324:U325 V324:V328 U327:U328 K330:K335 T348:T353 U351 U354 U357 K361:K366">
    <cfRule type="cellIs" dxfId="1887" priority="1174" operator="equal">
      <formula>43578</formula>
    </cfRule>
  </conditionalFormatting>
  <conditionalFormatting sqref="D255:D266">
    <cfRule type="cellIs" dxfId="1886" priority="819" operator="equal">
      <formula>43538</formula>
    </cfRule>
    <cfRule type="cellIs" dxfId="1885" priority="818" operator="equal">
      <formula>43578</formula>
    </cfRule>
    <cfRule type="cellIs" dxfId="1884" priority="822" operator="equal">
      <formula>43402</formula>
    </cfRule>
    <cfRule type="cellIs" dxfId="1883" priority="823" operator="equal">
      <formula>43401</formula>
    </cfRule>
    <cfRule type="cellIs" dxfId="1882" priority="821" operator="equal">
      <formula>43466</formula>
    </cfRule>
    <cfRule type="cellIs" dxfId="1881" priority="820" operator="equal">
      <formula>43586</formula>
    </cfRule>
  </conditionalFormatting>
  <conditionalFormatting sqref="D268:D279">
    <cfRule type="cellIs" dxfId="1880" priority="1005" operator="equal">
      <formula>43586</formula>
    </cfRule>
    <cfRule type="cellIs" dxfId="1879" priority="1004" operator="equal">
      <formula>43538</formula>
    </cfRule>
    <cfRule type="cellIs" dxfId="1878" priority="1003" operator="equal">
      <formula>43578</formula>
    </cfRule>
    <cfRule type="cellIs" dxfId="1877" priority="1007" operator="equal">
      <formula>43402</formula>
    </cfRule>
    <cfRule type="cellIs" dxfId="1876" priority="1008" operator="equal">
      <formula>43401</formula>
    </cfRule>
    <cfRule type="cellIs" dxfId="1875" priority="1006" operator="equal">
      <formula>43466</formula>
    </cfRule>
  </conditionalFormatting>
  <conditionalFormatting sqref="D379 D382 E385 H385 E388 H388 H392 H395 E511 E514 D521 D524 G542:H542 AE542 AA555 E660 E663 D666 G666 D669 G669 H673 H676 H790 D797 D800 G800 AA913:AA918 AA920:AA925">
    <cfRule type="cellIs" dxfId="1874" priority="4280" operator="equal">
      <formula>43397</formula>
    </cfRule>
  </conditionalFormatting>
  <conditionalFormatting sqref="D379:D384 AA379:AA390 G385 AE385 E385:F390 H385:H390 AC385:AC390 G388 AE388 D392:E397 AA392:AA397 H392:H400 AD392:AD403 U410 X410 D410:D415 F410:F415 O410:O415 T410:T415 V410:V415 AA410:AA415 AD410:AD416 G411 U413 X413 E413:E418 K413:K421 G414 N416:N421 T416:X421 G417 AD419 G420 V423:V425 K423:L428 AB423:AB428 G429 K429:K434 G432 V432:V434 H441 T441 V441 H444 T444 V444 M447 U447 K447:K452 N447:N452 AE447:AE452 M450 U450 AA454:AA459 L460 L463 T472:T478 M478:N483 V478:V483 T481 K491:K496 V503 V506 K509:K514 D516 D519 T534 T537 E540 AB540 E543 AB543 E547 E550 E553 D726:E731 D733:D734 D736:D737 T753:T758 U759:U764 U766:U771 C1043:C1054 Z1044:Z1055 J1045:J1056 C1074:C1085 Z1075:Z1086 J1076:J1087 S1076:S1087 N1095:O1096 N1098:O1099 N1101:O1102 N1104:O1105 J1107:J1118 S1107:S1118 V1126:V1127 V1129:V1130 V1132:V1133 V1135:V1136 J1138:J1149 L1138:L1149 S1138:S1149 U1139:U1140 U1142:U1143 U1145:U1146 U1148:U1149 U1156:U1167 J1169:J1180 S1169:S1180 S1200:S1211">
    <cfRule type="cellIs" dxfId="1873" priority="30809" operator="equal">
      <formula>"51/2019"</formula>
    </cfRule>
  </conditionalFormatting>
  <conditionalFormatting sqref="D392 D395 F410 V410 E413:F413 V413 E416 T416:W416 T419:W419 AC429:AC434 H441 V441 H444 V444 U447 AE449 U450 AE452 X459 X462 T472 T475 T478 V478 M480:N480 X480 T480:T481 V481 M483:N483 T483 E490 E493 W511 D516 D518:D519 K524 T524 AA524 K527 T527 AA527 K542 U542 G545:H545 K545 U545 AC545 AC547:AC558 AE584:AE589 O662 O665 C670 Z671 J672 AE674 AE677 AC681:AC683 D691 F691 AA692 W693 D694 F694 AA695 W696 E697 N699 E700 N702 S703 AC703:AC714 H704 AD705 K706:L706 AD708 K709:L709 AE709:AE714 G710 AD711 T724 V724 T727 V727 E728 E731 X737 W755 W758 U761 C763 U764 Z764 J765 U768 X768 U771 AC771:AC776 U774 AC791:AD791 K792:L792 H793 C794 AC794:AD794 K795:L795 Z795 J796 S796 G797 AB802:AB807 U823:V823 C825 U826:V826 Z826 J827 S827 F846 N848 E849:F849 N851 C856 Z857 J858 S858 D859 D862 D875:D880 H875:H880 F883 W883:X888 U885 F886 C887 U888 Z888 J889 S889 AC889:AC900 H890 W892 D893 H893 T895 W895 T898 D908 Q909 D911 L913 AE913:AE918 AC915 V916 X916 C918 AC918 V919 X919 Z919 J920 S920 U929 AC929:AC931 U932 D945 H945 K947 U947 W947 D948 H948 AC949 K950 U950 W950 S951 AC951:AC962 E952 AE953 L954 E955 AE956:AE962 L957 E976:E979 AB977 U978 W978:W981 C980 AB980 U981 Z981 J982 F1004 E1007:F1007 AA1008 E1010:F1010 AA1011 AC1013:AC1024 C1042 Z1043 J1044 S1044 AE1070 W1071:X1071 C1073 W1074:X1074 Z1074 J1075 S1075 AC1075:AC1086 U1078 U1081 AE1081:AE1086 M1102 M1105 J1106 S1106 N1109 N1112 L1115 L1118 M1127 K1130 M1130 M1133 K1136 M1136 J1137 S1137 M1139 K1140 M1142:M1143 K1143 K1145:K1146 K1148 J1168 S1168 S1199">
    <cfRule type="cellIs" dxfId="1872" priority="23802" operator="equal">
      <formula>43397</formula>
    </cfRule>
  </conditionalFormatting>
  <conditionalFormatting sqref="D410:D434">
    <cfRule type="cellIs" dxfId="1871" priority="3350" operator="equal">
      <formula>43538</formula>
    </cfRule>
    <cfRule type="cellIs" dxfId="1870" priority="3354" operator="equal">
      <formula>43402</formula>
    </cfRule>
    <cfRule type="cellIs" dxfId="1869" priority="3349" operator="equal">
      <formula>43466</formula>
    </cfRule>
    <cfRule type="cellIs" dxfId="1868" priority="3347" operator="equal">
      <formula>43586</formula>
    </cfRule>
    <cfRule type="cellIs" dxfId="1867" priority="3348" operator="equal">
      <formula>43578</formula>
    </cfRule>
    <cfRule type="cellIs" dxfId="1866" priority="3355" operator="equal">
      <formula>43401</formula>
    </cfRule>
  </conditionalFormatting>
  <conditionalFormatting sqref="D472 D475">
    <cfRule type="cellIs" dxfId="1865" priority="683" operator="equal">
      <formula>"51/2019"</formula>
    </cfRule>
    <cfRule type="cellIs" dxfId="1864" priority="682" operator="equal">
      <formula>43397</formula>
    </cfRule>
  </conditionalFormatting>
  <conditionalFormatting sqref="D472:D477">
    <cfRule type="cellIs" dxfId="1863" priority="680" operator="equal">
      <formula>43401</formula>
    </cfRule>
    <cfRule type="cellIs" dxfId="1862" priority="679" operator="equal">
      <formula>43402</formula>
    </cfRule>
  </conditionalFormatting>
  <conditionalFormatting sqref="D472:D496">
    <cfRule type="cellIs" dxfId="1861" priority="503" operator="equal">
      <formula>43466</formula>
    </cfRule>
    <cfRule type="cellIs" dxfId="1860" priority="675" operator="equal">
      <formula>43578</formula>
    </cfRule>
    <cfRule type="cellIs" dxfId="1859" priority="676" operator="equal">
      <formula>43538</formula>
    </cfRule>
    <cfRule type="cellIs" dxfId="1858" priority="677" operator="equal">
      <formula>43586</formula>
    </cfRule>
  </conditionalFormatting>
  <conditionalFormatting sqref="D491:D496">
    <cfRule type="cellIs" dxfId="1857" priority="505" operator="equal">
      <formula>43401</formula>
    </cfRule>
    <cfRule type="cellIs" dxfId="1856" priority="504" operator="equal">
      <formula>43402</formula>
    </cfRule>
  </conditionalFormatting>
  <conditionalFormatting sqref="D508 D511 U511 D514 U514:V514 V539 T542:V542 T545:V545 J672 S703 J765:J777 J796:J808 S796:S808 C825:C837 Z826:Z838 J827:J839 S827:S839 J858:J870 S858:S870 J889:J901 S889:S901 J920:J932 S920:S932 S951:S963 S1044:S1056">
    <cfRule type="cellIs" dxfId="1855" priority="35546" operator="equal">
      <formula>43578</formula>
    </cfRule>
  </conditionalFormatting>
  <conditionalFormatting sqref="D757:D761">
    <cfRule type="cellIs" dxfId="1854" priority="437" operator="equal">
      <formula>"51/2019"</formula>
    </cfRule>
  </conditionalFormatting>
  <conditionalFormatting sqref="D782:D787">
    <cfRule type="cellIs" dxfId="1853" priority="365" operator="equal">
      <formula>43397</formula>
    </cfRule>
  </conditionalFormatting>
  <conditionalFormatting sqref="D968:D992">
    <cfRule type="cellIs" dxfId="1852" priority="176" operator="equal">
      <formula>43401</formula>
    </cfRule>
    <cfRule type="cellIs" dxfId="1851" priority="175" operator="equal">
      <formula>43402</formula>
    </cfRule>
  </conditionalFormatting>
  <conditionalFormatting sqref="D974:D978">
    <cfRule type="cellIs" dxfId="1850" priority="180" operator="equal">
      <formula>"51/2019"</formula>
    </cfRule>
  </conditionalFormatting>
  <conditionalFormatting sqref="D1125:D1136">
    <cfRule type="cellIs" dxfId="1849" priority="145" operator="equal">
      <formula>43401</formula>
    </cfRule>
    <cfRule type="cellIs" dxfId="1848" priority="144" operator="equal">
      <formula>43402</formula>
    </cfRule>
  </conditionalFormatting>
  <conditionalFormatting sqref="D1125:D1149">
    <cfRule type="cellIs" dxfId="1847" priority="146" operator="equal">
      <formula>43538</formula>
    </cfRule>
    <cfRule type="cellIs" dxfId="1846" priority="148" operator="equal">
      <formula>43578</formula>
    </cfRule>
    <cfRule type="cellIs" dxfId="1845" priority="143" operator="equal">
      <formula>43466</formula>
    </cfRule>
    <cfRule type="cellIs" dxfId="1844" priority="147" operator="equal">
      <formula>43586</formula>
    </cfRule>
  </conditionalFormatting>
  <conditionalFormatting sqref="D1131:D1135">
    <cfRule type="cellIs" dxfId="1843" priority="149" operator="equal">
      <formula>"51/2019"</formula>
    </cfRule>
  </conditionalFormatting>
  <conditionalFormatting sqref="D1188:D1200">
    <cfRule type="cellIs" dxfId="1842" priority="1539" operator="equal">
      <formula>43401</formula>
    </cfRule>
    <cfRule type="cellIs" dxfId="1841" priority="1538" operator="equal">
      <formula>43402</formula>
    </cfRule>
  </conditionalFormatting>
  <conditionalFormatting sqref="D1188:D1206">
    <cfRule type="cellIs" dxfId="1840" priority="1534" operator="equal">
      <formula>43538</formula>
    </cfRule>
    <cfRule type="cellIs" dxfId="1839" priority="1536" operator="equal">
      <formula>43578</formula>
    </cfRule>
  </conditionalFormatting>
  <conditionalFormatting sqref="D1188:D1209">
    <cfRule type="cellIs" dxfId="1838" priority="1537" operator="equal">
      <formula>43466</formula>
    </cfRule>
  </conditionalFormatting>
  <conditionalFormatting sqref="D193:E198 D206:H211 AD206:AE211 AA224:AB232 D230:D235 H230:H235 AA236:AE236 AA237:AA248 AA254:AD254 F255:G266 AA255:AA266 AC255:AD266 D267:H267 F268:H279 AA285:AD285 AA286:AA297 AD286:AD297 AE286:AE310 AB292:AC297 E298:H298 AA299:AA301 E299:E304 AB299:AC304 E305:F307 AC305:AD310 D308:F310 AA308:AA310 F317:O319 AA317:AA322 AC317:AC325 AD323:AD325 D323:G328 AA323:AB328 AC326:AD328 AA329:AD329 D329:O345 AA330:AA335 AB330:AB338 AD330:AD341 AE348:AE366 C361:F363 AC361:AC363 F364:F366">
    <cfRule type="cellIs" dxfId="1837" priority="1130" operator="equal">
      <formula>43578</formula>
    </cfRule>
  </conditionalFormatting>
  <conditionalFormatting sqref="D317:E322">
    <cfRule type="cellIs" dxfId="1836" priority="988" operator="equal">
      <formula>43401</formula>
    </cfRule>
    <cfRule type="cellIs" dxfId="1835" priority="986" operator="equal">
      <formula>43538</formula>
    </cfRule>
    <cfRule type="cellIs" dxfId="1834" priority="985" operator="equal">
      <formula>43578</formula>
    </cfRule>
    <cfRule type="cellIs" dxfId="1833" priority="990" operator="equal">
      <formula>43466</formula>
    </cfRule>
    <cfRule type="cellIs" dxfId="1832" priority="989" operator="equal">
      <formula>43586</formula>
    </cfRule>
    <cfRule type="cellIs" dxfId="1831" priority="987" operator="equal">
      <formula>43402</formula>
    </cfRule>
  </conditionalFormatting>
  <conditionalFormatting sqref="D764:E775">
    <cfRule type="cellIs" dxfId="1830" priority="2799" operator="equal">
      <formula>43401</formula>
    </cfRule>
    <cfRule type="cellIs" dxfId="1829" priority="2798" operator="equal">
      <formula>43402</formula>
    </cfRule>
  </conditionalFormatting>
  <conditionalFormatting sqref="D1049:E1054">
    <cfRule type="cellIs" dxfId="1828" priority="832" operator="equal">
      <formula>43578</formula>
    </cfRule>
    <cfRule type="cellIs" dxfId="1827" priority="833" operator="equal">
      <formula>43466</formula>
    </cfRule>
    <cfRule type="cellIs" dxfId="1826" priority="831" operator="equal">
      <formula>43538</formula>
    </cfRule>
  </conditionalFormatting>
  <conditionalFormatting sqref="D447:F452">
    <cfRule type="cellIs" dxfId="1825" priority="643" operator="equal">
      <formula>"51/2019"</formula>
    </cfRule>
  </conditionalFormatting>
  <conditionalFormatting sqref="D503:F527">
    <cfRule type="cellIs" dxfId="1824" priority="528" operator="equal">
      <formula>43402</formula>
    </cfRule>
    <cfRule type="cellIs" dxfId="1823" priority="529" operator="equal">
      <formula>43401</formula>
    </cfRule>
  </conditionalFormatting>
  <conditionalFormatting sqref="D677:F682">
    <cfRule type="cellIs" dxfId="1822" priority="2974" operator="equal">
      <formula>43401</formula>
    </cfRule>
    <cfRule type="cellIs" dxfId="1821" priority="2973" operator="equal">
      <formula>43402</formula>
    </cfRule>
    <cfRule type="cellIs" dxfId="1820" priority="2972" operator="equal">
      <formula>43578</formula>
    </cfRule>
    <cfRule type="cellIs" dxfId="1819" priority="2971" operator="equal">
      <formula>43538</formula>
    </cfRule>
  </conditionalFormatting>
  <conditionalFormatting sqref="D1012:F1023">
    <cfRule type="cellIs" dxfId="1818" priority="2152" operator="equal">
      <formula>43538</formula>
    </cfRule>
    <cfRule type="cellIs" dxfId="1817" priority="2156" operator="equal">
      <formula>43402</formula>
    </cfRule>
    <cfRule type="cellIs" dxfId="1816" priority="2155" operator="equal">
      <formula>43466</formula>
    </cfRule>
    <cfRule type="cellIs" dxfId="1815" priority="2154" operator="equal">
      <formula>43578</formula>
    </cfRule>
    <cfRule type="cellIs" dxfId="1814" priority="2153" operator="equal">
      <formula>43586</formula>
    </cfRule>
    <cfRule type="cellIs" dxfId="1813" priority="2157" operator="equal">
      <formula>43401</formula>
    </cfRule>
  </conditionalFormatting>
  <conditionalFormatting sqref="D1030:F1041">
    <cfRule type="cellIs" dxfId="1812" priority="158" operator="equal">
      <formula>43401</formula>
    </cfRule>
    <cfRule type="cellIs" dxfId="1811" priority="157" operator="equal">
      <formula>43402</formula>
    </cfRule>
  </conditionalFormatting>
  <conditionalFormatting sqref="D1043:F1054">
    <cfRule type="cellIs" dxfId="1810" priority="82" operator="equal">
      <formula>43401</formula>
    </cfRule>
    <cfRule type="cellIs" dxfId="1809" priority="81" operator="equal">
      <formula>43402</formula>
    </cfRule>
  </conditionalFormatting>
  <conditionalFormatting sqref="D1094:F1118">
    <cfRule type="cellIs" dxfId="1808" priority="1591" operator="equal">
      <formula>43401</formula>
    </cfRule>
    <cfRule type="cellIs" dxfId="1807" priority="1590" operator="equal">
      <formula>43402</formula>
    </cfRule>
    <cfRule type="cellIs" dxfId="1806" priority="1589" operator="equal">
      <formula>43466</formula>
    </cfRule>
    <cfRule type="cellIs" dxfId="1805" priority="1588" operator="equal">
      <formula>43586</formula>
    </cfRule>
    <cfRule type="cellIs" dxfId="1804" priority="1586" operator="equal">
      <formula>43578</formula>
    </cfRule>
  </conditionalFormatting>
  <conditionalFormatting sqref="D38:G49">
    <cfRule type="cellIs" dxfId="1803" priority="1197" operator="equal">
      <formula>43466</formula>
    </cfRule>
    <cfRule type="cellIs" dxfId="1802" priority="1192" operator="equal">
      <formula>43538</formula>
    </cfRule>
    <cfRule type="cellIs" dxfId="1801" priority="1193" operator="equal">
      <formula>43578</formula>
    </cfRule>
  </conditionalFormatting>
  <conditionalFormatting sqref="D212:G217">
    <cfRule type="cellIs" dxfId="1800" priority="1088" operator="equal">
      <formula>43578</formula>
    </cfRule>
  </conditionalFormatting>
  <conditionalFormatting sqref="D534:G558">
    <cfRule type="cellIs" dxfId="1799" priority="465" operator="equal">
      <formula>43401</formula>
    </cfRule>
    <cfRule type="cellIs" dxfId="1798" priority="464" operator="equal">
      <formula>43402</formula>
    </cfRule>
  </conditionalFormatting>
  <conditionalFormatting sqref="D534:G562">
    <cfRule type="cellIs" dxfId="1797" priority="468" operator="equal">
      <formula>43578</formula>
    </cfRule>
    <cfRule type="cellIs" dxfId="1796" priority="467" operator="equal">
      <formula>43586</formula>
    </cfRule>
    <cfRule type="cellIs" dxfId="1795" priority="466" operator="equal">
      <formula>43538</formula>
    </cfRule>
    <cfRule type="cellIs" dxfId="1794" priority="463" operator="equal">
      <formula>43466</formula>
    </cfRule>
  </conditionalFormatting>
  <conditionalFormatting sqref="D844:G855">
    <cfRule type="cellIs" dxfId="1793" priority="2687" operator="equal">
      <formula>43402</formula>
    </cfRule>
    <cfRule type="cellIs" dxfId="1792" priority="2692" operator="equal">
      <formula>43401</formula>
    </cfRule>
  </conditionalFormatting>
  <conditionalFormatting sqref="D857:G868">
    <cfRule type="cellIs" dxfId="1791" priority="2663" operator="equal">
      <formula>43402</formula>
    </cfRule>
    <cfRule type="cellIs" dxfId="1790" priority="2668" operator="equal">
      <formula>43401</formula>
    </cfRule>
  </conditionalFormatting>
  <conditionalFormatting sqref="D6:H18">
    <cfRule type="cellIs" dxfId="1789" priority="1299" operator="equal">
      <formula>43402</formula>
    </cfRule>
  </conditionalFormatting>
  <conditionalFormatting sqref="D6:H32">
    <cfRule type="cellIs" dxfId="1788" priority="1300" operator="equal">
      <formula>43401</formula>
    </cfRule>
  </conditionalFormatting>
  <conditionalFormatting sqref="D7:H18">
    <cfRule type="cellIs" dxfId="1787" priority="1301" operator="equal">
      <formula>43538</formula>
    </cfRule>
    <cfRule type="cellIs" dxfId="1786" priority="1303" operator="equal">
      <formula>43578</formula>
    </cfRule>
  </conditionalFormatting>
  <conditionalFormatting sqref="D20:H31">
    <cfRule type="cellIs" dxfId="1785" priority="1310" operator="equal">
      <formula>43538</formula>
    </cfRule>
    <cfRule type="cellIs" dxfId="1784" priority="1312" operator="equal">
      <formula>43578</formula>
    </cfRule>
  </conditionalFormatting>
  <conditionalFormatting sqref="D20:H32">
    <cfRule type="cellIs" dxfId="1783" priority="1309" operator="equal">
      <formula>43402</formula>
    </cfRule>
  </conditionalFormatting>
  <conditionalFormatting sqref="D26:H31">
    <cfRule type="cellIs" dxfId="1782" priority="1311" operator="equal">
      <formula>43586</formula>
    </cfRule>
    <cfRule type="cellIs" dxfId="1781" priority="1313" operator="equal">
      <formula>43466</formula>
    </cfRule>
  </conditionalFormatting>
  <conditionalFormatting sqref="D38:H49">
    <cfRule type="cellIs" dxfId="1780" priority="1195" operator="equal">
      <formula>43401</formula>
    </cfRule>
    <cfRule type="cellIs" dxfId="1779" priority="1196" operator="equal">
      <formula>43586</formula>
    </cfRule>
  </conditionalFormatting>
  <conditionalFormatting sqref="D38:H62">
    <cfRule type="cellIs" dxfId="1778" priority="1194" operator="equal">
      <formula>43402</formula>
    </cfRule>
  </conditionalFormatting>
  <conditionalFormatting sqref="D51:H62">
    <cfRule type="cellIs" dxfId="1777" priority="1279" operator="equal">
      <formula>43401</formula>
    </cfRule>
  </conditionalFormatting>
  <conditionalFormatting sqref="D69:H80">
    <cfRule type="cellIs" dxfId="1776" priority="1266" operator="equal">
      <formula>43402</formula>
    </cfRule>
    <cfRule type="cellIs" dxfId="1775" priority="1268" operator="equal">
      <formula>43586</formula>
    </cfRule>
    <cfRule type="cellIs" dxfId="1774" priority="1269" operator="equal">
      <formula>43466</formula>
    </cfRule>
    <cfRule type="cellIs" dxfId="1773" priority="1265" operator="equal">
      <formula>43578</formula>
    </cfRule>
    <cfRule type="cellIs" dxfId="1772" priority="1267" operator="equal">
      <formula>43401</formula>
    </cfRule>
    <cfRule type="cellIs" dxfId="1771" priority="1264" operator="equal">
      <formula>43538</formula>
    </cfRule>
  </conditionalFormatting>
  <conditionalFormatting sqref="D82:H93">
    <cfRule type="cellIs" dxfId="1770" priority="1272" operator="equal">
      <formula>43578</formula>
    </cfRule>
    <cfRule type="cellIs" dxfId="1769" priority="1271" operator="equal">
      <formula>43538</formula>
    </cfRule>
  </conditionalFormatting>
  <conditionalFormatting sqref="D100:H111">
    <cfRule type="cellIs" dxfId="1768" priority="1259" operator="equal">
      <formula>43466</formula>
    </cfRule>
    <cfRule type="cellIs" dxfId="1767" priority="1254" operator="equal">
      <formula>43578</formula>
    </cfRule>
    <cfRule type="cellIs" dxfId="1766" priority="1255" operator="equal">
      <formula>43538</formula>
    </cfRule>
    <cfRule type="cellIs" dxfId="1765" priority="1258" operator="equal">
      <formula>43586</formula>
    </cfRule>
  </conditionalFormatting>
  <conditionalFormatting sqref="D100:H124">
    <cfRule type="cellIs" dxfId="1764" priority="1256" operator="equal">
      <formula>43402</formula>
    </cfRule>
    <cfRule type="cellIs" dxfId="1763" priority="1257" operator="equal">
      <formula>43401</formula>
    </cfRule>
  </conditionalFormatting>
  <conditionalFormatting sqref="D131:H155">
    <cfRule type="cellIs" dxfId="1762" priority="35" operator="equal">
      <formula>43402</formula>
    </cfRule>
    <cfRule type="cellIs" dxfId="1761" priority="36" operator="equal">
      <formula>43401</formula>
    </cfRule>
  </conditionalFormatting>
  <conditionalFormatting sqref="D193:H204 D224:E235 G224:H235 D236:H236 D237:D248">
    <cfRule type="cellIs" dxfId="1760" priority="1097" operator="equal">
      <formula>43466</formula>
    </cfRule>
    <cfRule type="cellIs" dxfId="1759" priority="1095" operator="equal">
      <formula>43586</formula>
    </cfRule>
    <cfRule type="cellIs" dxfId="1758" priority="1099" operator="equal">
      <formula>43401</formula>
    </cfRule>
  </conditionalFormatting>
  <conditionalFormatting sqref="D206:H217">
    <cfRule type="cellIs" dxfId="1757" priority="1092" operator="equal">
      <formula>43586</formula>
    </cfRule>
    <cfRule type="cellIs" dxfId="1756" priority="1093" operator="equal">
      <formula>43466</formula>
    </cfRule>
    <cfRule type="cellIs" dxfId="1755" priority="1089" operator="equal">
      <formula>43538</formula>
    </cfRule>
    <cfRule type="cellIs" dxfId="1754" priority="1090" operator="equal">
      <formula>43402</formula>
    </cfRule>
    <cfRule type="cellIs" dxfId="1753" priority="1091" operator="equal">
      <formula>43401</formula>
    </cfRule>
  </conditionalFormatting>
  <conditionalFormatting sqref="D286:H297">
    <cfRule type="cellIs" dxfId="1752" priority="992" operator="equal">
      <formula>43538</formula>
    </cfRule>
    <cfRule type="cellIs" dxfId="1751" priority="993" operator="equal">
      <formula>43586</formula>
    </cfRule>
    <cfRule type="cellIs" dxfId="1750" priority="994" operator="equal">
      <formula>43466</formula>
    </cfRule>
    <cfRule type="cellIs" dxfId="1749" priority="991" operator="equal">
      <formula>43578</formula>
    </cfRule>
    <cfRule type="cellIs" dxfId="1748" priority="995" operator="equal">
      <formula>43402</formula>
    </cfRule>
    <cfRule type="cellIs" dxfId="1747" priority="996" operator="equal">
      <formula>43401</formula>
    </cfRule>
  </conditionalFormatting>
  <conditionalFormatting sqref="D379:H403">
    <cfRule type="cellIs" dxfId="1746" priority="718" operator="equal">
      <formula>43538</formula>
    </cfRule>
    <cfRule type="cellIs" dxfId="1745" priority="720" operator="equal">
      <formula>43578</formula>
    </cfRule>
    <cfRule type="cellIs" dxfId="1744" priority="719" operator="equal">
      <formula>43586</formula>
    </cfRule>
    <cfRule type="cellIs" dxfId="1743" priority="715" operator="equal">
      <formula>43466</formula>
    </cfRule>
    <cfRule type="cellIs" dxfId="1742" priority="716" operator="equal">
      <formula>43402</formula>
    </cfRule>
    <cfRule type="cellIs" dxfId="1741" priority="717" operator="equal">
      <formula>43401</formula>
    </cfRule>
  </conditionalFormatting>
  <conditionalFormatting sqref="D441:H465">
    <cfRule type="cellIs" dxfId="1740" priority="642" operator="equal">
      <formula>43578</formula>
    </cfRule>
    <cfRule type="cellIs" dxfId="1739" priority="641" operator="equal">
      <formula>43586</formula>
    </cfRule>
    <cfRule type="cellIs" dxfId="1738" priority="640" operator="equal">
      <formula>43538</formula>
    </cfRule>
    <cfRule type="cellIs" dxfId="1737" priority="639" operator="equal">
      <formula>43401</formula>
    </cfRule>
    <cfRule type="cellIs" dxfId="1736" priority="638" operator="equal">
      <formula>43402</formula>
    </cfRule>
    <cfRule type="cellIs" dxfId="1735" priority="637" operator="equal">
      <formula>43466</formula>
    </cfRule>
  </conditionalFormatting>
  <conditionalFormatting sqref="D472:H483">
    <cfRule type="cellIs" dxfId="1734" priority="496" operator="equal">
      <formula>43402</formula>
    </cfRule>
    <cfRule type="cellIs" dxfId="1733" priority="497" operator="equal">
      <formula>43401</formula>
    </cfRule>
  </conditionalFormatting>
  <conditionalFormatting sqref="D485:H496">
    <cfRule type="cellIs" dxfId="1732" priority="3375" operator="equal">
      <formula>43401</formula>
    </cfRule>
    <cfRule type="cellIs" dxfId="1731" priority="3374" operator="equal">
      <formula>43402</formula>
    </cfRule>
  </conditionalFormatting>
  <conditionalFormatting sqref="D657:H669">
    <cfRule type="cellIs" dxfId="1730" priority="2950" operator="equal">
      <formula>43401</formula>
    </cfRule>
    <cfRule type="cellIs" dxfId="1729" priority="2949" operator="equal">
      <formula>43402</formula>
    </cfRule>
  </conditionalFormatting>
  <conditionalFormatting sqref="D657:H670">
    <cfRule type="cellIs" dxfId="1728" priority="2948" operator="equal">
      <formula>43578</formula>
    </cfRule>
    <cfRule type="cellIs" dxfId="1727" priority="2947" operator="equal">
      <formula>43538</formula>
    </cfRule>
  </conditionalFormatting>
  <conditionalFormatting sqref="D688:H701">
    <cfRule type="cellIs" dxfId="1726" priority="2943" operator="equal">
      <formula>43402</formula>
    </cfRule>
    <cfRule type="cellIs" dxfId="1725" priority="2941" operator="equal">
      <formula>43538</formula>
    </cfRule>
    <cfRule type="cellIs" dxfId="1724" priority="2944" operator="equal">
      <formula>43401</formula>
    </cfRule>
    <cfRule type="cellIs" dxfId="1723" priority="2945" operator="equal">
      <formula>43586</formula>
    </cfRule>
  </conditionalFormatting>
  <conditionalFormatting sqref="D719:H744">
    <cfRule type="cellIs" dxfId="1722" priority="448" operator="equal">
      <formula>43402</formula>
    </cfRule>
    <cfRule type="cellIs" dxfId="1721" priority="449" operator="equal">
      <formula>43401</formula>
    </cfRule>
  </conditionalFormatting>
  <conditionalFormatting sqref="D750:H763">
    <cfRule type="cellIs" dxfId="1720" priority="394" operator="equal">
      <formula>43402</formula>
    </cfRule>
    <cfRule type="cellIs" dxfId="1719" priority="395" operator="equal">
      <formula>43401</formula>
    </cfRule>
  </conditionalFormatting>
  <conditionalFormatting sqref="D781:H806">
    <cfRule type="cellIs" dxfId="1718" priority="352" operator="equal">
      <formula>43401</formula>
    </cfRule>
    <cfRule type="cellIs" dxfId="1717" priority="351" operator="equal">
      <formula>43402</formula>
    </cfRule>
  </conditionalFormatting>
  <conditionalFormatting sqref="D905:H930">
    <cfRule type="cellIs" dxfId="1716" priority="2084" operator="equal">
      <formula>43401</formula>
    </cfRule>
    <cfRule type="cellIs" dxfId="1715" priority="2083" operator="equal">
      <formula>43402</formula>
    </cfRule>
  </conditionalFormatting>
  <conditionalFormatting sqref="D936:H961">
    <cfRule type="cellIs" dxfId="1714" priority="2089" operator="equal">
      <formula>43402</formula>
    </cfRule>
    <cfRule type="cellIs" dxfId="1713" priority="2090" operator="equal">
      <formula>43401</formula>
    </cfRule>
  </conditionalFormatting>
  <conditionalFormatting sqref="D1011:H1011 H1012:H1023">
    <cfRule type="cellIs" dxfId="1712" priority="4239" operator="equal">
      <formula>43466</formula>
    </cfRule>
    <cfRule type="cellIs" dxfId="1711" priority="4238" operator="equal">
      <formula>43586</formula>
    </cfRule>
    <cfRule type="cellIs" dxfId="1710" priority="4235" operator="equal">
      <formula>43538</formula>
    </cfRule>
    <cfRule type="cellIs" dxfId="1709" priority="4234" operator="equal">
      <formula>43578</formula>
    </cfRule>
  </conditionalFormatting>
  <conditionalFormatting sqref="D1093:H1093 D1124:H1124 D1156:D1161">
    <cfRule type="cellIs" dxfId="1708" priority="1740" operator="equal">
      <formula>43538</formula>
    </cfRule>
    <cfRule type="cellIs" dxfId="1707" priority="1742" operator="equal">
      <formula>43578</formula>
    </cfRule>
    <cfRule type="cellIs" dxfId="1706" priority="1743" operator="equal">
      <formula>43466</formula>
    </cfRule>
    <cfRule type="cellIs" dxfId="1705" priority="1741" operator="equal">
      <formula>43586</formula>
    </cfRule>
  </conditionalFormatting>
  <conditionalFormatting sqref="D1093:H1093 D1124:H1124 F1125:F1130 G1138:H1143 G1146:G1149 D1155:H1155 H1156:H1174 D1156:D1180 G1175:H1180 D1203">
    <cfRule type="cellIs" dxfId="1704" priority="1745" operator="equal">
      <formula>43401</formula>
    </cfRule>
    <cfRule type="cellIs" dxfId="1703" priority="1744" operator="equal">
      <formula>43402</formula>
    </cfRule>
  </conditionalFormatting>
  <conditionalFormatting sqref="D1187:H1187 G1188:G1199 E1200:G1200 D1206:D1209 D1210:E1212">
    <cfRule type="cellIs" dxfId="1702" priority="1715" operator="equal">
      <formula>43402</formula>
    </cfRule>
    <cfRule type="cellIs" dxfId="1701" priority="1716" operator="equal">
      <formula>43401</formula>
    </cfRule>
  </conditionalFormatting>
  <conditionalFormatting sqref="D1217:H1217">
    <cfRule type="cellIs" dxfId="1700" priority="1642" operator="equal">
      <formula>43538</formula>
    </cfRule>
    <cfRule type="cellIs" dxfId="1699" priority="1645" operator="equal">
      <formula>43466</formula>
    </cfRule>
    <cfRule type="cellIs" dxfId="1698" priority="1644" operator="equal">
      <formula>43578</formula>
    </cfRule>
    <cfRule type="cellIs" dxfId="1697" priority="1643" operator="equal">
      <formula>43586</formula>
    </cfRule>
  </conditionalFormatting>
  <conditionalFormatting sqref="D1217:H1220 D1221:D1229 D1230:H1230 D1231:D1239 D1240:H1242">
    <cfRule type="cellIs" dxfId="1696" priority="1647" operator="equal">
      <formula>43401</formula>
    </cfRule>
    <cfRule type="cellIs" dxfId="1695" priority="1646" operator="equal">
      <formula>43402</formula>
    </cfRule>
  </conditionalFormatting>
  <conditionalFormatting sqref="D131:O159">
    <cfRule type="cellIs" dxfId="1694" priority="34" operator="equal">
      <formula>43538</formula>
    </cfRule>
    <cfRule type="cellIs" dxfId="1693" priority="37" operator="equal">
      <formula>43586</formula>
    </cfRule>
    <cfRule type="cellIs" dxfId="1692" priority="38" operator="equal">
      <formula>43466</formula>
    </cfRule>
    <cfRule type="cellIs" dxfId="1691" priority="39" operator="equal">
      <formula>43578</formula>
    </cfRule>
  </conditionalFormatting>
  <conditionalFormatting sqref="E20:E25 G20:G25 H10:H15 D10:D18 E14:E18 G51:G62 E88:E93 I3:I32 Y3:Y32 C4:H5 J4:O5 S4:X5 Z4:AE5 C7 J7 S7 Z7 K7:O32 T7:X32 C10 J10 S10 Z10 C13 J13 S13 Z13 C16 J16 S16 Z16 C19:H19 AA19:AE19 J19:J20 S19:S20 Z19:Z20 C20 C23 J23 S23 Z23 C26 J26 S26 Z26 C29 J29 S29 Z29 D32:H32 AA32:AE32 C36:O36 S36:AE36 C67:O67 S67:AE67 C98:O98 S98:AE98 C129:O129 S129:AE129 C160:O160 S160:AE160">
    <cfRule type="cellIs" dxfId="1690" priority="1339" operator="equal">
      <formula>43578</formula>
    </cfRule>
  </conditionalFormatting>
  <conditionalFormatting sqref="E20:E25 G20:G25 H10:H15 D10:D18 E14:E18 G51:G62 E88:E93 I3:I32 Y3:Y32 C4:H5 J4:O5 S4:X5 Z4:AE5 C7 J7 S7 Z7 K7:O32 T7:X32 C10 J10 S10 Z10 C13 J13 S13 Z13 C16 J16 S16 Z16 D19:H19 AA19:AE19 C19:C20 J19:J20 S19:S20 Z19:Z20 C23 J23 S23 Z23 C26 J26 S26 Z26 C29 J29 S29 Z29 D32:H32 AA32:AE32 C36:O36 S36:AE36 C67:O67 S67:AE67 C98:O98 S98:AE98 C129:O129 S129:AE129 C160:O160 S160:AE160">
    <cfRule type="cellIs" dxfId="1689" priority="1338" operator="equal">
      <formula>43538</formula>
    </cfRule>
  </conditionalFormatting>
  <conditionalFormatting sqref="E226 G237:H248">
    <cfRule type="cellIs" dxfId="1688" priority="901" operator="equal">
      <formula>43402</formula>
    </cfRule>
    <cfRule type="cellIs" dxfId="1687" priority="900" operator="equal">
      <formula>43538</formula>
    </cfRule>
  </conditionalFormatting>
  <conditionalFormatting sqref="E229">
    <cfRule type="cellIs" dxfId="1686" priority="898" operator="equal">
      <formula>43538</formula>
    </cfRule>
    <cfRule type="cellIs" dxfId="1685" priority="899" operator="equal">
      <formula>43402</formula>
    </cfRule>
  </conditionalFormatting>
  <conditionalFormatting sqref="E232">
    <cfRule type="cellIs" dxfId="1684" priority="896" operator="equal">
      <formula>43538</formula>
    </cfRule>
    <cfRule type="cellIs" dxfId="1683" priority="897" operator="equal">
      <formula>43402</formula>
    </cfRule>
  </conditionalFormatting>
  <conditionalFormatting sqref="E235">
    <cfRule type="cellIs" dxfId="1682" priority="894" operator="equal">
      <formula>43538</formula>
    </cfRule>
    <cfRule type="cellIs" dxfId="1681" priority="895" operator="equal">
      <formula>43402</formula>
    </cfRule>
  </conditionalFormatting>
  <conditionalFormatting sqref="E255">
    <cfRule type="cellIs" dxfId="1680" priority="1030" operator="equal">
      <formula>43586</formula>
    </cfRule>
    <cfRule type="cellIs" dxfId="1679" priority="1029" operator="equal">
      <formula>43466</formula>
    </cfRule>
    <cfRule type="cellIs" dxfId="1678" priority="1033" operator="equal">
      <formula>43401</formula>
    </cfRule>
    <cfRule type="cellIs" dxfId="1677" priority="1031" operator="equal">
      <formula>43578</formula>
    </cfRule>
    <cfRule type="cellIs" dxfId="1676" priority="1032" operator="equal">
      <formula>43538</formula>
    </cfRule>
    <cfRule type="cellIs" dxfId="1675" priority="1034" operator="equal">
      <formula>43402</formula>
    </cfRule>
  </conditionalFormatting>
  <conditionalFormatting sqref="E410:E421">
    <cfRule type="cellIs" dxfId="1674" priority="3338" operator="equal">
      <formula>43586</formula>
    </cfRule>
    <cfRule type="cellIs" dxfId="1673" priority="3341" operator="equal">
      <formula>43538</formula>
    </cfRule>
  </conditionalFormatting>
  <conditionalFormatting sqref="E788:E792">
    <cfRule type="cellIs" dxfId="1672" priority="356" operator="equal">
      <formula>"51/2019"</formula>
    </cfRule>
  </conditionalFormatting>
  <conditionalFormatting sqref="E875:E880">
    <cfRule type="cellIs" dxfId="1671" priority="2712" operator="equal">
      <formula>43538</formula>
    </cfRule>
    <cfRule type="cellIs" dxfId="1670" priority="2714" operator="equal">
      <formula>43578</formula>
    </cfRule>
    <cfRule type="cellIs" dxfId="1669" priority="2715" operator="equal">
      <formula>43466</formula>
    </cfRule>
    <cfRule type="cellIs" dxfId="1668" priority="2716" operator="equal">
      <formula>43401</formula>
    </cfRule>
    <cfRule type="cellIs" dxfId="1667" priority="2711" operator="equal">
      <formula>43402</formula>
    </cfRule>
  </conditionalFormatting>
  <conditionalFormatting sqref="E968:E979">
    <cfRule type="cellIs" dxfId="1666" priority="2121" operator="equal">
      <formula>43401</formula>
    </cfRule>
    <cfRule type="cellIs" dxfId="1665" priority="2120" operator="equal">
      <formula>43402</formula>
    </cfRule>
  </conditionalFormatting>
  <conditionalFormatting sqref="E1125 E1127:E1128 E1130:E1131 E1133:E1134 E1136">
    <cfRule type="cellIs" dxfId="1664" priority="1617" operator="equal">
      <formula>43397</formula>
    </cfRule>
  </conditionalFormatting>
  <conditionalFormatting sqref="E1125:E1136">
    <cfRule type="cellIs" dxfId="1663" priority="1612" operator="equal">
      <formula>43586</formula>
    </cfRule>
    <cfRule type="cellIs" dxfId="1662" priority="1615" operator="equal">
      <formula>43402</formula>
    </cfRule>
    <cfRule type="cellIs" dxfId="1661" priority="1616" operator="equal">
      <formula>43401</formula>
    </cfRule>
    <cfRule type="cellIs" dxfId="1660" priority="1611" operator="equal">
      <formula>43538</formula>
    </cfRule>
    <cfRule type="cellIs" dxfId="1659" priority="1613" operator="equal">
      <formula>43578</formula>
    </cfRule>
    <cfRule type="cellIs" dxfId="1658" priority="1614" operator="equal">
      <formula>43466</formula>
    </cfRule>
  </conditionalFormatting>
  <conditionalFormatting sqref="E1138 E1140:E1141 E1143:E1144 E1146:E1147 E1149">
    <cfRule type="cellIs" dxfId="1657" priority="1610" operator="equal">
      <formula>43397</formula>
    </cfRule>
  </conditionalFormatting>
  <conditionalFormatting sqref="E1138:E1149">
    <cfRule type="cellIs" dxfId="1656" priority="1606" operator="equal">
      <formula>43578</formula>
    </cfRule>
    <cfRule type="cellIs" dxfId="1655" priority="1605" operator="equal">
      <formula>43586</formula>
    </cfRule>
    <cfRule type="cellIs" dxfId="1654" priority="1607" operator="equal">
      <formula>43466</formula>
    </cfRule>
    <cfRule type="cellIs" dxfId="1653" priority="1609" operator="equal">
      <formula>43401</formula>
    </cfRule>
    <cfRule type="cellIs" dxfId="1652" priority="1604" operator="equal">
      <formula>43538</formula>
    </cfRule>
    <cfRule type="cellIs" dxfId="1651" priority="1608" operator="equal">
      <formula>43402</formula>
    </cfRule>
  </conditionalFormatting>
  <conditionalFormatting sqref="E1188">
    <cfRule type="cellIs" dxfId="1650" priority="1572" operator="equal">
      <formula>43401</formula>
    </cfRule>
    <cfRule type="cellIs" dxfId="1649" priority="1573" operator="equal">
      <formula>43466</formula>
    </cfRule>
    <cfRule type="cellIs" dxfId="1648" priority="1574" operator="equal">
      <formula>43538</formula>
    </cfRule>
    <cfRule type="cellIs" dxfId="1647" priority="1576" operator="equal">
      <formula>43586</formula>
    </cfRule>
    <cfRule type="cellIs" dxfId="1646" priority="1575" operator="equal">
      <formula>43402</formula>
    </cfRule>
    <cfRule type="cellIs" dxfId="1645" priority="1577" operator="equal">
      <formula>43578</formula>
    </cfRule>
  </conditionalFormatting>
  <conditionalFormatting sqref="E1201:E1205">
    <cfRule type="cellIs" dxfId="1644" priority="1584" operator="equal">
      <formula>43402</formula>
    </cfRule>
    <cfRule type="cellIs" dxfId="1643" priority="1585" operator="equal">
      <formula>43401</formula>
    </cfRule>
  </conditionalFormatting>
  <conditionalFormatting sqref="E1201:E1209">
    <cfRule type="cellIs" dxfId="1642" priority="1579" operator="equal">
      <formula>43586</formula>
    </cfRule>
    <cfRule type="cellIs" dxfId="1641" priority="1580" operator="equal">
      <formula>43578</formula>
    </cfRule>
    <cfRule type="cellIs" dxfId="1640" priority="1581" operator="equal">
      <formula>43466</formula>
    </cfRule>
    <cfRule type="cellIs" dxfId="1639" priority="1578" operator="equal">
      <formula>43538</formula>
    </cfRule>
  </conditionalFormatting>
  <conditionalFormatting sqref="E1207:E1209">
    <cfRule type="cellIs" dxfId="1638" priority="1582" operator="equal">
      <formula>43402</formula>
    </cfRule>
    <cfRule type="cellIs" dxfId="1637" priority="1583" operator="equal">
      <formula>43401</formula>
    </cfRule>
  </conditionalFormatting>
  <conditionalFormatting sqref="E1221:E1223">
    <cfRule type="cellIs" dxfId="1636" priority="1637" operator="equal">
      <formula>43586</formula>
    </cfRule>
    <cfRule type="cellIs" dxfId="1635" priority="1641" operator="equal">
      <formula>43401</formula>
    </cfRule>
    <cfRule type="cellIs" dxfId="1634" priority="1636" operator="equal">
      <formula>43538</formula>
    </cfRule>
    <cfRule type="cellIs" dxfId="1633" priority="1640" operator="equal">
      <formula>43402</formula>
    </cfRule>
    <cfRule type="cellIs" dxfId="1632" priority="1639" operator="equal">
      <formula>43466</formula>
    </cfRule>
    <cfRule type="cellIs" dxfId="1631" priority="1638" operator="equal">
      <formula>43578</formula>
    </cfRule>
  </conditionalFormatting>
  <conditionalFormatting sqref="E1231:E1233">
    <cfRule type="cellIs" dxfId="1630" priority="1631" operator="equal">
      <formula>43586</formula>
    </cfRule>
    <cfRule type="cellIs" dxfId="1629" priority="1630" operator="equal">
      <formula>43538</formula>
    </cfRule>
    <cfRule type="cellIs" dxfId="1628" priority="1632" operator="equal">
      <formula>43578</formula>
    </cfRule>
    <cfRule type="cellIs" dxfId="1627" priority="1633" operator="equal">
      <formula>43466</formula>
    </cfRule>
    <cfRule type="cellIs" dxfId="1626" priority="1634" operator="equal">
      <formula>43402</formula>
    </cfRule>
    <cfRule type="cellIs" dxfId="1625" priority="1635" operator="equal">
      <formula>43401</formula>
    </cfRule>
  </conditionalFormatting>
  <conditionalFormatting sqref="E237:F237 E239:F240 E242:F243 E245:F246 E248:F248">
    <cfRule type="cellIs" dxfId="1624" priority="1080" operator="equal">
      <formula>43397</formula>
    </cfRule>
  </conditionalFormatting>
  <conditionalFormatting sqref="E237:F248">
    <cfRule type="cellIs" dxfId="1623" priority="1076" operator="equal">
      <formula>43578</formula>
    </cfRule>
    <cfRule type="cellIs" dxfId="1622" priority="1075" operator="equal">
      <formula>43586</formula>
    </cfRule>
    <cfRule type="cellIs" dxfId="1621" priority="1074" operator="equal">
      <formula>43538</formula>
    </cfRule>
    <cfRule type="cellIs" dxfId="1620" priority="1077" operator="equal">
      <formula>43466</formula>
    </cfRule>
    <cfRule type="cellIs" dxfId="1619" priority="1078" operator="equal">
      <formula>43401</formula>
    </cfRule>
    <cfRule type="cellIs" dxfId="1618" priority="1079" operator="equal">
      <formula>43402</formula>
    </cfRule>
  </conditionalFormatting>
  <conditionalFormatting sqref="E410:F421">
    <cfRule type="cellIs" dxfId="1617" priority="3340" operator="equal">
      <formula>43466</formula>
    </cfRule>
    <cfRule type="cellIs" dxfId="1616" priority="3339" operator="equal">
      <formula>43578</formula>
    </cfRule>
  </conditionalFormatting>
  <conditionalFormatting sqref="E423:F434">
    <cfRule type="cellIs" dxfId="1615" priority="700" operator="equal">
      <formula>43466</formula>
    </cfRule>
    <cfRule type="cellIs" dxfId="1614" priority="696" operator="equal">
      <formula>43578</formula>
    </cfRule>
  </conditionalFormatting>
  <conditionalFormatting sqref="E1094:F1118">
    <cfRule type="cellIs" dxfId="1613" priority="1587" operator="equal">
      <formula>43538</formula>
    </cfRule>
  </conditionalFormatting>
  <conditionalFormatting sqref="E1156:F1156 E1158:F1159">
    <cfRule type="cellIs" dxfId="1612" priority="1689" operator="equal">
      <formula>43397</formula>
    </cfRule>
  </conditionalFormatting>
  <conditionalFormatting sqref="E1156:F1180">
    <cfRule type="cellIs" dxfId="1611" priority="1683" operator="equal">
      <formula>43402</formula>
    </cfRule>
    <cfRule type="cellIs" dxfId="1610" priority="1684" operator="equal">
      <formula>43401</formula>
    </cfRule>
    <cfRule type="cellIs" dxfId="1609" priority="1679" operator="equal">
      <formula>43586</formula>
    </cfRule>
    <cfRule type="cellIs" dxfId="1608" priority="1682" operator="equal">
      <formula>43538</formula>
    </cfRule>
    <cfRule type="cellIs" dxfId="1607" priority="1681" operator="equal">
      <formula>43466</formula>
    </cfRule>
    <cfRule type="cellIs" dxfId="1606" priority="1680" operator="equal">
      <formula>43578</formula>
    </cfRule>
  </conditionalFormatting>
  <conditionalFormatting sqref="E1161:F1162">
    <cfRule type="cellIs" dxfId="1605" priority="1688" operator="equal">
      <formula>43397</formula>
    </cfRule>
  </conditionalFormatting>
  <conditionalFormatting sqref="E1164:F1165 E1167:F1167">
    <cfRule type="cellIs" dxfId="1604" priority="1687" operator="equal">
      <formula>43397</formula>
    </cfRule>
  </conditionalFormatting>
  <conditionalFormatting sqref="E1174:F1175 E1177:F1178">
    <cfRule type="cellIs" dxfId="1603" priority="1685" operator="equal">
      <formula>43397</formula>
    </cfRule>
  </conditionalFormatting>
  <conditionalFormatting sqref="E1180:F1180">
    <cfRule type="cellIs" dxfId="1602" priority="1686" operator="equal">
      <formula>43397</formula>
    </cfRule>
  </conditionalFormatting>
  <conditionalFormatting sqref="E7:G12">
    <cfRule type="cellIs" dxfId="1601" priority="1308" operator="equal">
      <formula>43466</formula>
    </cfRule>
    <cfRule type="cellIs" dxfId="1600" priority="1307" operator="equal">
      <formula>43586</formula>
    </cfRule>
  </conditionalFormatting>
  <conditionalFormatting sqref="E410:G421">
    <cfRule type="cellIs" dxfId="1599" priority="3345" operator="equal">
      <formula>43402</formula>
    </cfRule>
    <cfRule type="cellIs" dxfId="1598" priority="3346" operator="equal">
      <formula>43401</formula>
    </cfRule>
  </conditionalFormatting>
  <conditionalFormatting sqref="E1169:G1169">
    <cfRule type="cellIs" dxfId="1597" priority="1678" operator="equal">
      <formula>43397</formula>
    </cfRule>
  </conditionalFormatting>
  <conditionalFormatting sqref="E1171:G1172 G1174">
    <cfRule type="cellIs" dxfId="1596" priority="1677" operator="equal">
      <formula>43397</formula>
    </cfRule>
  </conditionalFormatting>
  <conditionalFormatting sqref="E193:H205 H206:H217 D224:E235 G224:H235 D236:H236 D237:D248">
    <cfRule type="cellIs" dxfId="1595" priority="1096" operator="equal">
      <formula>43578</formula>
    </cfRule>
  </conditionalFormatting>
  <conditionalFormatting sqref="E423:H434">
    <cfRule type="cellIs" dxfId="1594" priority="698" operator="equal">
      <formula>43401</formula>
    </cfRule>
    <cfRule type="cellIs" dxfId="1593" priority="697" operator="equal">
      <formula>43402</formula>
    </cfRule>
  </conditionalFormatting>
  <conditionalFormatting sqref="E472:H483">
    <cfRule type="cellIs" dxfId="1592" priority="495" operator="equal">
      <formula>43466</formula>
    </cfRule>
    <cfRule type="cellIs" dxfId="1591" priority="499" operator="equal">
      <formula>43586</formula>
    </cfRule>
    <cfRule type="cellIs" dxfId="1590" priority="498" operator="equal">
      <formula>43538</formula>
    </cfRule>
    <cfRule type="cellIs" dxfId="1589" priority="500" operator="equal">
      <formula>43578</formula>
    </cfRule>
  </conditionalFormatting>
  <conditionalFormatting sqref="E485:H497">
    <cfRule type="cellIs" dxfId="1588" priority="3373" operator="equal">
      <formula>43466</formula>
    </cfRule>
  </conditionalFormatting>
  <conditionalFormatting sqref="F105">
    <cfRule type="cellIs" dxfId="1587" priority="1323" operator="equal">
      <formula>43397</formula>
    </cfRule>
    <cfRule type="cellIs" dxfId="1586" priority="1324" operator="equal">
      <formula>43402</formula>
    </cfRule>
  </conditionalFormatting>
  <conditionalFormatting sqref="F224 F226:F227 F229:F230 F232:F233 F235">
    <cfRule type="cellIs" dxfId="1585" priority="1087" operator="equal">
      <formula>43397</formula>
    </cfRule>
  </conditionalFormatting>
  <conditionalFormatting sqref="F224:F235">
    <cfRule type="cellIs" dxfId="1584" priority="1082" operator="equal">
      <formula>43586</formula>
    </cfRule>
    <cfRule type="cellIs" dxfId="1583" priority="1083" operator="equal">
      <formula>43578</formula>
    </cfRule>
    <cfRule type="cellIs" dxfId="1582" priority="1081" operator="equal">
      <formula>43538</formula>
    </cfRule>
    <cfRule type="cellIs" dxfId="1581" priority="1086" operator="equal">
      <formula>43402</formula>
    </cfRule>
    <cfRule type="cellIs" dxfId="1580" priority="1084" operator="equal">
      <formula>43466</formula>
    </cfRule>
    <cfRule type="cellIs" dxfId="1579" priority="1085" operator="equal">
      <formula>43401</formula>
    </cfRule>
  </conditionalFormatting>
  <conditionalFormatting sqref="F299">
    <cfRule type="cellIs" dxfId="1578" priority="1129" operator="equal">
      <formula>43397</formula>
    </cfRule>
  </conditionalFormatting>
  <conditionalFormatting sqref="F299:F304">
    <cfRule type="cellIs" dxfId="1577" priority="1123" operator="equal">
      <formula>43586</formula>
    </cfRule>
    <cfRule type="cellIs" dxfId="1576" priority="1122" operator="equal">
      <formula>43538</formula>
    </cfRule>
    <cfRule type="cellIs" dxfId="1575" priority="1124" operator="equal">
      <formula>43578</formula>
    </cfRule>
    <cfRule type="cellIs" dxfId="1574" priority="1127" operator="equal">
      <formula>43402</formula>
    </cfRule>
    <cfRule type="cellIs" dxfId="1573" priority="1126" operator="equal">
      <formula>43401</formula>
    </cfRule>
    <cfRule type="cellIs" dxfId="1572" priority="1125" operator="equal">
      <formula>43466</formula>
    </cfRule>
  </conditionalFormatting>
  <conditionalFormatting sqref="F301:F302 F304">
    <cfRule type="cellIs" dxfId="1571" priority="1128" operator="equal">
      <formula>43397</formula>
    </cfRule>
  </conditionalFormatting>
  <conditionalFormatting sqref="F317:F322">
    <cfRule type="cellIs" dxfId="1570" priority="978" operator="equal">
      <formula>43397</formula>
    </cfRule>
  </conditionalFormatting>
  <conditionalFormatting sqref="F330:F341">
    <cfRule type="cellIs" dxfId="1569" priority="61" operator="equal">
      <formula>43586</formula>
    </cfRule>
    <cfRule type="cellIs" dxfId="1568" priority="58" operator="equal">
      <formula>43538</formula>
    </cfRule>
    <cfRule type="cellIs" dxfId="1567" priority="59" operator="equal">
      <formula>43402</formula>
    </cfRule>
    <cfRule type="cellIs" dxfId="1566" priority="60" operator="equal">
      <formula>43401</formula>
    </cfRule>
    <cfRule type="cellIs" dxfId="1565" priority="62" operator="equal">
      <formula>43466</formula>
    </cfRule>
  </conditionalFormatting>
  <conditionalFormatting sqref="F392 F395 F398:F400">
    <cfRule type="cellIs" dxfId="1564" priority="730" operator="equal">
      <formula>"51/2019"</formula>
    </cfRule>
  </conditionalFormatting>
  <conditionalFormatting sqref="F410 T410:W416 F413 T419:W419 V441 V444 U447 U450 X459 X462 T472 X472:X483 T475 T478 V478 M480:N480 T480:T481 V481 M483:N483 T483 W506:W514 AE516:AE527 K524 T524 K527 T527 K542 T542:V542 G545:H545 K545 T545:V545 AE584:AE589 O662 O665 C670:H670 Z671 J672 AE674 AE677 AB681:AC683 D691 F691 AA692 W693 D694 F694 AA695:AA701 W696 E697 N699 E700 N702 S703 AC703:AC714 H704:H713 AD705 K706:L706 AD708 K709:L709 AD711 T724 V724 T727 V727 E728 E731 X737 W755 W758 U761 C763:C775 U764 Z764:Z776 J765:J777 U768 X768 U771 U774 K792:L792 H793 C794:C806 K795:L795 Z795:AB807 J796:J808 S796:S808 U823:V823 C825:C837 U826:V826 Z826:Z838 J827:J839 S827:S839 F846 N848 E849:F849 N851 C856:C868 Z857:Z869 J858:J870 S858:S870 D859 D862 W883:X888 U885 C887:C899 U888 D888:E896 G888:H896 J889:J901 S889:S901 W892 T895 W895 D897:H899 T898 Q907:Q909 L913 AC915 V916 X916 C918:C930 V919 X919 J920:J932 S920:S932 U929 U932 H945 K947 U947 W947 H948 AC949 K950 U950 W950 S951:S963 E952 L954 E955 L957 U973:U981 W978:W981 C980:C994 J982:J994 C1042:C1054 Z1043:Z1055 J1044:J1056 S1044:S1056 W1071:X1071 C1073:C1085 W1074:X1074 Z1074:Z1086 J1075:J1087 S1075:S1087 U1078 U1081 M1102 M1105 J1106 S1106:S1118 N1109 N1112 L1115 L1118 M1125:M1133 K1125:K1149 M1136 J1137:J1149 S1137:S1149 M1139 M1142:M1143 J1168:J1180 S1168:S1180 S1199:S1211">
    <cfRule type="cellIs" dxfId="1563" priority="23803" operator="equal">
      <formula>43402</formula>
    </cfRule>
  </conditionalFormatting>
  <conditionalFormatting sqref="F432:F434">
    <cfRule type="cellIs" dxfId="1562" priority="695" operator="equal">
      <formula>43538</formula>
    </cfRule>
    <cfRule type="cellIs" dxfId="1561" priority="699" operator="equal">
      <formula>43586</formula>
    </cfRule>
  </conditionalFormatting>
  <conditionalFormatting sqref="F454 F457">
    <cfRule type="cellIs" dxfId="1560" priority="650" operator="equal">
      <formula>43397</formula>
    </cfRule>
  </conditionalFormatting>
  <conditionalFormatting sqref="F454:F459">
    <cfRule type="cellIs" dxfId="1559" priority="651" operator="equal">
      <formula>"51/2019"</formula>
    </cfRule>
  </conditionalFormatting>
  <conditionalFormatting sqref="F454:F465">
    <cfRule type="cellIs" dxfId="1558" priority="647" operator="equal">
      <formula>43466</formula>
    </cfRule>
    <cfRule type="cellIs" dxfId="1557" priority="646" operator="equal">
      <formula>43586</formula>
    </cfRule>
  </conditionalFormatting>
  <conditionalFormatting sqref="F485:F487">
    <cfRule type="cellIs" dxfId="1556" priority="601" operator="equal">
      <formula>43538</formula>
    </cfRule>
  </conditionalFormatting>
  <conditionalFormatting sqref="F485:F493">
    <cfRule type="cellIs" dxfId="1555" priority="597" operator="equal">
      <formula>43578</formula>
    </cfRule>
    <cfRule type="cellIs" dxfId="1554" priority="598" operator="equal">
      <formula>43466</formula>
    </cfRule>
    <cfRule type="cellIs" dxfId="1553" priority="599" operator="equal">
      <formula>43402</formula>
    </cfRule>
    <cfRule type="cellIs" dxfId="1552" priority="600" operator="equal">
      <formula>43401</formula>
    </cfRule>
    <cfRule type="cellIs" dxfId="1551" priority="596" operator="equal">
      <formula>43586</formula>
    </cfRule>
  </conditionalFormatting>
  <conditionalFormatting sqref="F540:F545">
    <cfRule type="cellIs" dxfId="1550" priority="469" operator="equal">
      <formula>"51/2019"</formula>
    </cfRule>
  </conditionalFormatting>
  <conditionalFormatting sqref="F702">
    <cfRule type="cellIs" dxfId="1549" priority="4961" operator="equal">
      <formula>43397</formula>
    </cfRule>
  </conditionalFormatting>
  <conditionalFormatting sqref="F702:F710">
    <cfRule type="cellIs" dxfId="1548" priority="4915" operator="equal">
      <formula>43538</formula>
    </cfRule>
    <cfRule type="cellIs" dxfId="1547" priority="4919" operator="equal">
      <formula>43401</formula>
    </cfRule>
    <cfRule type="cellIs" dxfId="1546" priority="4916" operator="equal">
      <formula>43586</formula>
    </cfRule>
    <cfRule type="cellIs" dxfId="1545" priority="4917" operator="equal">
      <formula>43578</formula>
    </cfRule>
    <cfRule type="cellIs" dxfId="1544" priority="4918" operator="equal">
      <formula>43466</formula>
    </cfRule>
    <cfRule type="cellIs" dxfId="1543" priority="4920" operator="equal">
      <formula>43402</formula>
    </cfRule>
  </conditionalFormatting>
  <conditionalFormatting sqref="F704:F705">
    <cfRule type="cellIs" dxfId="1542" priority="4954" operator="equal">
      <formula>43397</formula>
    </cfRule>
  </conditionalFormatting>
  <conditionalFormatting sqref="F707:F708">
    <cfRule type="cellIs" dxfId="1541" priority="4928" operator="equal">
      <formula>43397</formula>
    </cfRule>
  </conditionalFormatting>
  <conditionalFormatting sqref="F710">
    <cfRule type="cellIs" dxfId="1540" priority="4921" operator="equal">
      <formula>43397</formula>
    </cfRule>
  </conditionalFormatting>
  <conditionalFormatting sqref="F764">
    <cfRule type="cellIs" dxfId="1539" priority="4914" operator="equal">
      <formula>43397</formula>
    </cfRule>
  </conditionalFormatting>
  <conditionalFormatting sqref="F764:F772">
    <cfRule type="cellIs" dxfId="1538" priority="4846" operator="equal">
      <formula>43401</formula>
    </cfRule>
    <cfRule type="cellIs" dxfId="1537" priority="4845" operator="equal">
      <formula>43466</formula>
    </cfRule>
    <cfRule type="cellIs" dxfId="1536" priority="4844" operator="equal">
      <formula>43578</formula>
    </cfRule>
    <cfRule type="cellIs" dxfId="1535" priority="4843" operator="equal">
      <formula>43586</formula>
    </cfRule>
    <cfRule type="cellIs" dxfId="1534" priority="4842" operator="equal">
      <formula>43538</formula>
    </cfRule>
    <cfRule type="cellIs" dxfId="1533" priority="4847" operator="equal">
      <formula>43402</formula>
    </cfRule>
  </conditionalFormatting>
  <conditionalFormatting sqref="F766:F767">
    <cfRule type="cellIs" dxfId="1532" priority="4907" operator="equal">
      <formula>43397</formula>
    </cfRule>
  </conditionalFormatting>
  <conditionalFormatting sqref="F769:F770">
    <cfRule type="cellIs" dxfId="1531" priority="4855" operator="equal">
      <formula>43397</formula>
    </cfRule>
  </conditionalFormatting>
  <conditionalFormatting sqref="F772">
    <cfRule type="cellIs" dxfId="1530" priority="4848" operator="equal">
      <formula>43397</formula>
    </cfRule>
  </conditionalFormatting>
  <conditionalFormatting sqref="F888">
    <cfRule type="cellIs" dxfId="1529" priority="4841" operator="equal">
      <formula>43397</formula>
    </cfRule>
  </conditionalFormatting>
  <conditionalFormatting sqref="F888:F896">
    <cfRule type="cellIs" dxfId="1528" priority="4781" operator="equal">
      <formula>43538</formula>
    </cfRule>
    <cfRule type="cellIs" dxfId="1527" priority="4785" operator="equal">
      <formula>43401</formula>
    </cfRule>
    <cfRule type="cellIs" dxfId="1526" priority="4786" operator="equal">
      <formula>43402</formula>
    </cfRule>
    <cfRule type="cellIs" dxfId="1525" priority="4782" operator="equal">
      <formula>43586</formula>
    </cfRule>
    <cfRule type="cellIs" dxfId="1524" priority="4783" operator="equal">
      <formula>43578</formula>
    </cfRule>
    <cfRule type="cellIs" dxfId="1523" priority="4784" operator="equal">
      <formula>43466</formula>
    </cfRule>
  </conditionalFormatting>
  <conditionalFormatting sqref="F890:F891">
    <cfRule type="cellIs" dxfId="1522" priority="4794" operator="equal">
      <formula>43397</formula>
    </cfRule>
  </conditionalFormatting>
  <conditionalFormatting sqref="F893:F894 F896">
    <cfRule type="cellIs" dxfId="1521" priority="4787" operator="equal">
      <formula>43397</formula>
    </cfRule>
  </conditionalFormatting>
  <conditionalFormatting sqref="F968:F994">
    <cfRule type="cellIs" dxfId="1520" priority="308" operator="equal">
      <formula>43466</formula>
    </cfRule>
    <cfRule type="cellIs" dxfId="1519" priority="311" operator="equal">
      <formula>43538</formula>
    </cfRule>
    <cfRule type="cellIs" dxfId="1518" priority="313" operator="equal">
      <formula>43578</formula>
    </cfRule>
    <cfRule type="cellIs" dxfId="1517" priority="310" operator="equal">
      <formula>43401</formula>
    </cfRule>
    <cfRule type="cellIs" dxfId="1516" priority="309" operator="equal">
      <formula>43402</formula>
    </cfRule>
    <cfRule type="cellIs" dxfId="1515" priority="312" operator="equal">
      <formula>43586</formula>
    </cfRule>
  </conditionalFormatting>
  <conditionalFormatting sqref="F974:F978">
    <cfRule type="cellIs" dxfId="1514" priority="314" operator="equal">
      <formula>"51/2019"</formula>
    </cfRule>
  </conditionalFormatting>
  <conditionalFormatting sqref="F1038 F1041">
    <cfRule type="cellIs" dxfId="1513" priority="163" operator="equal">
      <formula>43397</formula>
    </cfRule>
  </conditionalFormatting>
  <conditionalFormatting sqref="F1064:F1066">
    <cfRule type="cellIs" dxfId="1512" priority="2251" operator="equal">
      <formula>43538</formula>
    </cfRule>
    <cfRule type="cellIs" dxfId="1511" priority="2252" operator="equal">
      <formula>43586</formula>
    </cfRule>
    <cfRule type="cellIs" dxfId="1510" priority="2253" operator="equal">
      <formula>43578</formula>
    </cfRule>
    <cfRule type="cellIs" dxfId="1509" priority="2254" operator="equal">
      <formula>43466</formula>
    </cfRule>
  </conditionalFormatting>
  <conditionalFormatting sqref="F1074:F1076">
    <cfRule type="cellIs" dxfId="1508" priority="2248" operator="equal">
      <formula>43466</formula>
    </cfRule>
    <cfRule type="cellIs" dxfId="1507" priority="2250" operator="equal">
      <formula>43401</formula>
    </cfRule>
    <cfRule type="cellIs" dxfId="1506" priority="2249" operator="equal">
      <formula>43402</formula>
    </cfRule>
    <cfRule type="cellIs" dxfId="1505" priority="2245" operator="equal">
      <formula>43538</formula>
    </cfRule>
    <cfRule type="cellIs" dxfId="1504" priority="2246" operator="equal">
      <formula>43586</formula>
    </cfRule>
    <cfRule type="cellIs" dxfId="1503" priority="2247" operator="equal">
      <formula>43578</formula>
    </cfRule>
  </conditionalFormatting>
  <conditionalFormatting sqref="F1138:F1149">
    <cfRule type="cellIs" dxfId="1502" priority="11" operator="equal">
      <formula>43538</formula>
    </cfRule>
    <cfRule type="cellIs" dxfId="1501" priority="9" operator="equal">
      <formula>43402</formula>
    </cfRule>
    <cfRule type="cellIs" dxfId="1500" priority="10" operator="equal">
      <formula>43401</formula>
    </cfRule>
  </conditionalFormatting>
  <conditionalFormatting sqref="F1188:F1193">
    <cfRule type="cellIs" dxfId="1499" priority="1545" operator="equal">
      <formula>43401</formula>
    </cfRule>
    <cfRule type="cellIs" dxfId="1498" priority="1544" operator="equal">
      <formula>43402</formula>
    </cfRule>
  </conditionalFormatting>
  <conditionalFormatting sqref="F320:G322">
    <cfRule type="cellIs" dxfId="1497" priority="979" operator="equal">
      <formula>43578</formula>
    </cfRule>
    <cfRule type="cellIs" dxfId="1496" priority="981" operator="equal">
      <formula>43402</formula>
    </cfRule>
    <cfRule type="cellIs" dxfId="1495" priority="984" operator="equal">
      <formula>43466</formula>
    </cfRule>
    <cfRule type="cellIs" dxfId="1494" priority="980" operator="equal">
      <formula>43538</formula>
    </cfRule>
    <cfRule type="cellIs" dxfId="1493" priority="982" operator="equal">
      <formula>43401</formula>
    </cfRule>
    <cfRule type="cellIs" dxfId="1492" priority="983" operator="equal">
      <formula>43586</formula>
    </cfRule>
  </conditionalFormatting>
  <conditionalFormatting sqref="F1043:G1054">
    <cfRule type="cellIs" dxfId="1491" priority="83" operator="equal">
      <formula>43466</formula>
    </cfRule>
    <cfRule type="cellIs" dxfId="1490" priority="79" operator="equal">
      <formula>43578</formula>
    </cfRule>
    <cfRule type="cellIs" dxfId="1489" priority="80" operator="equal">
      <formula>43538</formula>
    </cfRule>
  </conditionalFormatting>
  <conditionalFormatting sqref="F1125:G1136">
    <cfRule type="cellIs" dxfId="1488" priority="222" operator="equal">
      <formula>43538</formula>
    </cfRule>
    <cfRule type="cellIs" dxfId="1487" priority="223" operator="equal">
      <formula>43586</formula>
    </cfRule>
    <cfRule type="cellIs" dxfId="1486" priority="224" operator="equal">
      <formula>43578</formula>
    </cfRule>
    <cfRule type="cellIs" dxfId="1485" priority="219" operator="equal">
      <formula>43466</formula>
    </cfRule>
  </conditionalFormatting>
  <conditionalFormatting sqref="F1188:G1199">
    <cfRule type="cellIs" dxfId="1484" priority="1540" operator="equal">
      <formula>43538</formula>
    </cfRule>
    <cfRule type="cellIs" dxfId="1483" priority="1541" operator="equal">
      <formula>43586</formula>
    </cfRule>
    <cfRule type="cellIs" dxfId="1482" priority="1542" operator="equal">
      <formula>43578</formula>
    </cfRule>
    <cfRule type="cellIs" dxfId="1481" priority="1543" operator="equal">
      <formula>43466</formula>
    </cfRule>
  </conditionalFormatting>
  <conditionalFormatting sqref="F1201:G1212">
    <cfRule type="cellIs" dxfId="1480" priority="1551" operator="equal">
      <formula>43401</formula>
    </cfRule>
    <cfRule type="cellIs" dxfId="1479" priority="1546" operator="equal">
      <formula>43578</formula>
    </cfRule>
    <cfRule type="cellIs" dxfId="1478" priority="1547" operator="equal">
      <formula>43538</formula>
    </cfRule>
    <cfRule type="cellIs" dxfId="1477" priority="1548" operator="equal">
      <formula>43586</formula>
    </cfRule>
    <cfRule type="cellIs" dxfId="1476" priority="1549" operator="equal">
      <formula>43466</formula>
    </cfRule>
    <cfRule type="cellIs" dxfId="1475" priority="1550" operator="equal">
      <formula>43402</formula>
    </cfRule>
  </conditionalFormatting>
  <conditionalFormatting sqref="F268:H279">
    <cfRule type="cellIs" dxfId="1474" priority="14" operator="equal">
      <formula>43538</formula>
    </cfRule>
    <cfRule type="cellIs" dxfId="1473" priority="15" operator="equal">
      <formula>43402</formula>
    </cfRule>
    <cfRule type="cellIs" dxfId="1472" priority="16" operator="equal">
      <formula>43401</formula>
    </cfRule>
    <cfRule type="cellIs" dxfId="1471" priority="18" operator="equal">
      <formula>43466</formula>
    </cfRule>
    <cfRule type="cellIs" dxfId="1470" priority="17" operator="equal">
      <formula>43586</formula>
    </cfRule>
  </conditionalFormatting>
  <conditionalFormatting sqref="F478:H483">
    <cfRule type="cellIs" dxfId="1469" priority="501" operator="equal">
      <formula>"51/2019"</formula>
    </cfRule>
  </conditionalFormatting>
  <conditionalFormatting sqref="F671:H682">
    <cfRule type="cellIs" dxfId="1468" priority="920" operator="equal">
      <formula>43538</formula>
    </cfRule>
    <cfRule type="cellIs" dxfId="1467" priority="923" operator="equal">
      <formula>43401</formula>
    </cfRule>
    <cfRule type="cellIs" dxfId="1466" priority="922" operator="equal">
      <formula>43402</formula>
    </cfRule>
    <cfRule type="cellIs" dxfId="1465" priority="921" operator="equal">
      <formula>43578</formula>
    </cfRule>
  </conditionalFormatting>
  <conditionalFormatting sqref="F1107:H1118">
    <cfRule type="cellIs" dxfId="1464" priority="1601" operator="equal">
      <formula>43466</formula>
    </cfRule>
    <cfRule type="cellIs" dxfId="1463" priority="1600" operator="equal">
      <formula>43586</formula>
    </cfRule>
    <cfRule type="cellIs" dxfId="1462" priority="1599" operator="equal">
      <formula>43538</formula>
    </cfRule>
    <cfRule type="cellIs" dxfId="1461" priority="1598" operator="equal">
      <formula>43578</formula>
    </cfRule>
  </conditionalFormatting>
  <conditionalFormatting sqref="F1137:H1149">
    <cfRule type="cellIs" dxfId="1460" priority="12" operator="equal">
      <formula>43586</formula>
    </cfRule>
    <cfRule type="cellIs" dxfId="1459" priority="13" operator="equal">
      <formula>43578</formula>
    </cfRule>
    <cfRule type="cellIs" dxfId="1458" priority="8" operator="equal">
      <formula>43466</formula>
    </cfRule>
  </conditionalFormatting>
  <conditionalFormatting sqref="F1221:H1229">
    <cfRule type="cellIs" dxfId="1457" priority="1628" operator="equal">
      <formula>43578</formula>
    </cfRule>
    <cfRule type="cellIs" dxfId="1456" priority="1629" operator="equal">
      <formula>43466</formula>
    </cfRule>
    <cfRule type="cellIs" dxfId="1455" priority="1627" operator="equal">
      <formula>43586</formula>
    </cfRule>
    <cfRule type="cellIs" dxfId="1454" priority="1624" operator="equal">
      <formula>43402</formula>
    </cfRule>
    <cfRule type="cellIs" dxfId="1453" priority="1625" operator="equal">
      <formula>43401</formula>
    </cfRule>
    <cfRule type="cellIs" dxfId="1452" priority="1626" operator="equal">
      <formula>43538</formula>
    </cfRule>
  </conditionalFormatting>
  <conditionalFormatting sqref="F1231:H1239">
    <cfRule type="cellIs" dxfId="1451" priority="1623" operator="equal">
      <formula>43466</formula>
    </cfRule>
    <cfRule type="cellIs" dxfId="1450" priority="1618" operator="equal">
      <formula>43402</formula>
    </cfRule>
    <cfRule type="cellIs" dxfId="1449" priority="1619" operator="equal">
      <formula>43401</formula>
    </cfRule>
    <cfRule type="cellIs" dxfId="1448" priority="1620" operator="equal">
      <formula>43538</formula>
    </cfRule>
    <cfRule type="cellIs" dxfId="1447" priority="1621" operator="equal">
      <formula>43586</formula>
    </cfRule>
    <cfRule type="cellIs" dxfId="1446" priority="1622" operator="equal">
      <formula>43578</formula>
    </cfRule>
  </conditionalFormatting>
  <conditionalFormatting sqref="G196:G201 D199:F204 AA199:AA204 AC199:AC204 G206:H211 AE206:AE211 H224 T224:T229 AB224:AB229 V224:V235 H227 D230:D235 H230:H235 K230:K235 M230:M235 U230:U235 W230:W235 G237:G242 D243:D248 AA243:AA248 K255:K260 T255:T260 AA255:AA260 AC255:AC260 F255:F261 M261:M266 U261:W266 F264 H268:H269 X268:X273 AA268:AA273 H271:H272 H274 T274:T279 H277 U286:V286 W286:W297 U289:V289 E292 U292:V292 G292:G297 M292:M297 T292:T297 AC292:AC297 E295 U295:V295 H295:H297 H299 D299:E304 K299:K304 H302 X317:X322 E323 T323:V323 M323:M328 W323:W328 U324:U325 T326:V326 U327:U328 K330:K335 T348:T353 U351 U354 U357 K361:K366">
    <cfRule type="cellIs" dxfId="1445" priority="1173" operator="equal">
      <formula>"51/2019"</formula>
    </cfRule>
  </conditionalFormatting>
  <conditionalFormatting sqref="G196:G204 D224:E235 G224:H235 D236:H236 D237:D248">
    <cfRule type="cellIs" dxfId="1444" priority="1094" operator="equal">
      <formula>43538</formula>
    </cfRule>
    <cfRule type="cellIs" dxfId="1443" priority="1098" operator="equal">
      <formula>43402</formula>
    </cfRule>
  </conditionalFormatting>
  <conditionalFormatting sqref="G202:G204 D206 H206 E206:E211 D209 H209 AC212:AC217 H214 H217 U224:U229 T230 V230:V235 D233 T233 AD239 H243:H248 G244:G248 N245 F255 T255 X256:X266 M257 F258 T258 M260 F261 U261 F263:F264 U264 F266 X268:X273 AC268:AC279 K270 K273 AB273 U286:V286 AA286:AA288 U289:V289 E292 G292 V292 T292:U297 K294 E294:E295 G294:G295 V294:V295 H295 E297 G297:H297 K297 V297 AB297 AC299:AC310 H302 AD305:AD310 AA308:AA310 AC318 AC321:AC322 M322 T323:V323 AD324 F325 V325 AC325 T326:V326 F328 V328 AB332 AB335 AC336:AC341 AB338 T348 T350 T351:U351 T353 W353 U353:U354 W356 U356:U357 U359 W359 L363 N363 L366 AE367:AE372 L369">
    <cfRule type="cellIs" dxfId="1442" priority="1165" operator="equal">
      <formula>43397</formula>
    </cfRule>
  </conditionalFormatting>
  <conditionalFormatting sqref="G348:G359">
    <cfRule type="cellIs" dxfId="1441" priority="1016" operator="equal">
      <formula>43586</formula>
    </cfRule>
    <cfRule type="cellIs" dxfId="1440" priority="1019" operator="equal">
      <formula>43402</formula>
    </cfRule>
    <cfRule type="cellIs" dxfId="1439" priority="1018" operator="equal">
      <formula>43466</formula>
    </cfRule>
    <cfRule type="cellIs" dxfId="1438" priority="1020" operator="equal">
      <formula>43401</formula>
    </cfRule>
  </conditionalFormatting>
  <conditionalFormatting sqref="G361:G366">
    <cfRule type="cellIs" dxfId="1437" priority="1024" operator="equal">
      <formula>43466</formula>
    </cfRule>
    <cfRule type="cellIs" dxfId="1436" priority="1022" operator="equal">
      <formula>43586</formula>
    </cfRule>
  </conditionalFormatting>
  <conditionalFormatting sqref="G410:G424 X441:X445 G454:G458">
    <cfRule type="cellIs" dxfId="1435" priority="30851" operator="equal">
      <formula>43538</formula>
    </cfRule>
  </conditionalFormatting>
  <conditionalFormatting sqref="G410:G424 X441:X445">
    <cfRule type="cellIs" dxfId="1434" priority="30852" operator="equal">
      <formula>43586</formula>
    </cfRule>
  </conditionalFormatting>
  <conditionalFormatting sqref="G443">
    <cfRule type="cellIs" dxfId="1433" priority="891" operator="equal">
      <formula>43586</formula>
    </cfRule>
    <cfRule type="cellIs" dxfId="1432" priority="892" operator="equal">
      <formula>43578</formula>
    </cfRule>
    <cfRule type="cellIs" dxfId="1431" priority="893" operator="equal">
      <formula>43466</formula>
    </cfRule>
  </conditionalFormatting>
  <conditionalFormatting sqref="G446">
    <cfRule type="cellIs" dxfId="1430" priority="886" operator="equal">
      <formula>43586</formula>
    </cfRule>
    <cfRule type="cellIs" dxfId="1429" priority="887" operator="equal">
      <formula>43578</formula>
    </cfRule>
    <cfRule type="cellIs" dxfId="1428" priority="888" operator="equal">
      <formula>43466</formula>
    </cfRule>
  </conditionalFormatting>
  <conditionalFormatting sqref="G449">
    <cfRule type="cellIs" dxfId="1427" priority="881" operator="equal">
      <formula>43586</formula>
    </cfRule>
    <cfRule type="cellIs" dxfId="1426" priority="882" operator="equal">
      <formula>43578</formula>
    </cfRule>
    <cfRule type="cellIs" dxfId="1425" priority="883" operator="equal">
      <formula>43466</formula>
    </cfRule>
  </conditionalFormatting>
  <conditionalFormatting sqref="G452">
    <cfRule type="cellIs" dxfId="1424" priority="876" operator="equal">
      <formula>43586</formula>
    </cfRule>
    <cfRule type="cellIs" dxfId="1423" priority="877" operator="equal">
      <formula>43578</formula>
    </cfRule>
    <cfRule type="cellIs" dxfId="1422" priority="878" operator="equal">
      <formula>43466</formula>
    </cfRule>
  </conditionalFormatting>
  <conditionalFormatting sqref="G503 G505:G506 G508:G509 G511:G512 G514">
    <cfRule type="cellIs" dxfId="1421" priority="3724" operator="equal">
      <formula>43538</formula>
    </cfRule>
    <cfRule type="cellIs" dxfId="1420" priority="3728" operator="equal">
      <formula>43466</formula>
    </cfRule>
    <cfRule type="cellIs" dxfId="1419" priority="3723" operator="equal">
      <formula>43397</formula>
    </cfRule>
    <cfRule type="cellIs" dxfId="1418" priority="3725" operator="equal">
      <formula>43586</formula>
    </cfRule>
    <cfRule type="cellIs" dxfId="1417" priority="3726" operator="equal">
      <formula>43578</formula>
    </cfRule>
    <cfRule type="cellIs" dxfId="1416" priority="3727" operator="equal">
      <formula>43401</formula>
    </cfRule>
    <cfRule type="cellIs" dxfId="1415" priority="3729" operator="equal">
      <formula>43402</formula>
    </cfRule>
  </conditionalFormatting>
  <conditionalFormatting sqref="G503 G508:G514 G524:G525 G527">
    <cfRule type="cellIs" dxfId="1414" priority="3731" operator="equal">
      <formula>43397</formula>
    </cfRule>
  </conditionalFormatting>
  <conditionalFormatting sqref="G503:G527">
    <cfRule type="cellIs" dxfId="1413" priority="3730" operator="equal">
      <formula>43401</formula>
    </cfRule>
    <cfRule type="cellIs" dxfId="1412" priority="3733" operator="equal">
      <formula>43586</formula>
    </cfRule>
    <cfRule type="cellIs" dxfId="1411" priority="3740" operator="equal">
      <formula>43402</formula>
    </cfRule>
    <cfRule type="cellIs" dxfId="1410" priority="3732" operator="equal">
      <formula>43538</formula>
    </cfRule>
    <cfRule type="cellIs" dxfId="1409" priority="3734" operator="equal">
      <formula>43578</formula>
    </cfRule>
    <cfRule type="cellIs" dxfId="1408" priority="3735" operator="equal">
      <formula>43466</formula>
    </cfRule>
  </conditionalFormatting>
  <conditionalFormatting sqref="G505:G506 G516 G518:G519 G521:G522">
    <cfRule type="cellIs" dxfId="1407" priority="3743" operator="equal">
      <formula>43397</formula>
    </cfRule>
  </conditionalFormatting>
  <conditionalFormatting sqref="G510 G513">
    <cfRule type="cellIs" dxfId="1406" priority="3749" operator="equal">
      <formula>43402</formula>
    </cfRule>
    <cfRule type="cellIs" dxfId="1405" priority="3746" operator="equal">
      <formula>43538</formula>
    </cfRule>
  </conditionalFormatting>
  <conditionalFormatting sqref="G510">
    <cfRule type="cellIs" dxfId="1404" priority="3744" operator="equal">
      <formula>43466</formula>
    </cfRule>
    <cfRule type="cellIs" dxfId="1403" priority="3751" operator="equal">
      <formula>43397</formula>
    </cfRule>
    <cfRule type="cellIs" dxfId="1402" priority="3750" operator="equal">
      <formula>43401</formula>
    </cfRule>
    <cfRule type="cellIs" dxfId="1401" priority="3748" operator="equal">
      <formula>43578</formula>
    </cfRule>
    <cfRule type="cellIs" dxfId="1400" priority="3747" operator="equal">
      <formula>43586</formula>
    </cfRule>
  </conditionalFormatting>
  <conditionalFormatting sqref="G513">
    <cfRule type="cellIs" dxfId="1399" priority="3755" operator="equal">
      <formula>43397</formula>
    </cfRule>
    <cfRule type="cellIs" dxfId="1398" priority="3754" operator="equal">
      <formula>43466</formula>
    </cfRule>
    <cfRule type="cellIs" dxfId="1397" priority="3752" operator="equal">
      <formula>43586</formula>
    </cfRule>
    <cfRule type="cellIs" dxfId="1396" priority="3745" operator="equal">
      <formula>43401</formula>
    </cfRule>
    <cfRule type="cellIs" dxfId="1395" priority="3753" operator="equal">
      <formula>43578</formula>
    </cfRule>
  </conditionalFormatting>
  <conditionalFormatting sqref="G516 G518:G519 G521:G522 G524:G525 G527">
    <cfRule type="cellIs" dxfId="1394" priority="3720" operator="equal">
      <formula>43401</formula>
    </cfRule>
    <cfRule type="cellIs" dxfId="1393" priority="3716" operator="equal">
      <formula>43397</formula>
    </cfRule>
    <cfRule type="cellIs" dxfId="1392" priority="3717" operator="equal">
      <formula>43538</formula>
    </cfRule>
    <cfRule type="cellIs" dxfId="1391" priority="3721" operator="equal">
      <formula>43466</formula>
    </cfRule>
    <cfRule type="cellIs" dxfId="1390" priority="3719" operator="equal">
      <formula>43578</formula>
    </cfRule>
    <cfRule type="cellIs" dxfId="1389" priority="3722" operator="equal">
      <formula>43402</formula>
    </cfRule>
    <cfRule type="cellIs" dxfId="1388" priority="3718" operator="equal">
      <formula>43586</formula>
    </cfRule>
  </conditionalFormatting>
  <conditionalFormatting sqref="G565">
    <cfRule type="cellIs" dxfId="1387" priority="3687" operator="equal">
      <formula>43397</formula>
    </cfRule>
  </conditionalFormatting>
  <conditionalFormatting sqref="G705:G713">
    <cfRule type="cellIs" dxfId="1386" priority="2937" operator="equal">
      <formula>43402</formula>
    </cfRule>
  </conditionalFormatting>
  <conditionalFormatting sqref="G726:G731">
    <cfRule type="cellIs" dxfId="1385" priority="453" operator="equal">
      <formula>"51/2019"</formula>
    </cfRule>
  </conditionalFormatting>
  <conditionalFormatting sqref="G784 G787">
    <cfRule type="cellIs" dxfId="1384" priority="364" operator="equal">
      <formula>43397</formula>
    </cfRule>
  </conditionalFormatting>
  <conditionalFormatting sqref="G813">
    <cfRule type="cellIs" dxfId="1383" priority="3330" operator="equal">
      <formula>43397</formula>
    </cfRule>
  </conditionalFormatting>
  <conditionalFormatting sqref="G999:G1010">
    <cfRule type="cellIs" dxfId="1382" priority="2558" operator="equal">
      <formula>43538</formula>
    </cfRule>
    <cfRule type="cellIs" dxfId="1381" priority="2561" operator="equal">
      <formula>43466</formula>
    </cfRule>
    <cfRule type="cellIs" dxfId="1380" priority="2562" operator="equal">
      <formula>43402</formula>
    </cfRule>
    <cfRule type="cellIs" dxfId="1379" priority="2559" operator="equal">
      <formula>43586</formula>
    </cfRule>
    <cfRule type="cellIs" dxfId="1378" priority="2564" operator="equal">
      <formula>43401</formula>
    </cfRule>
    <cfRule type="cellIs" dxfId="1377" priority="2563" operator="equal">
      <formula>43397</formula>
    </cfRule>
    <cfRule type="cellIs" dxfId="1376" priority="2560" operator="equal">
      <formula>43578</formula>
    </cfRule>
  </conditionalFormatting>
  <conditionalFormatting sqref="G1000">
    <cfRule type="cellIs" dxfId="1375" priority="2553" operator="equal">
      <formula>43586</formula>
    </cfRule>
    <cfRule type="cellIs" dxfId="1374" priority="2551" operator="equal">
      <formula>43466</formula>
    </cfRule>
    <cfRule type="cellIs" dxfId="1373" priority="2552" operator="equal">
      <formula>43538</formula>
    </cfRule>
    <cfRule type="cellIs" dxfId="1372" priority="2556" operator="equal">
      <formula>43401</formula>
    </cfRule>
    <cfRule type="cellIs" dxfId="1371" priority="2555" operator="equal">
      <formula>43402</formula>
    </cfRule>
    <cfRule type="cellIs" dxfId="1370" priority="2554" operator="equal">
      <formula>43578</formula>
    </cfRule>
    <cfRule type="cellIs" dxfId="1369" priority="2557" operator="equal">
      <formula>43397</formula>
    </cfRule>
  </conditionalFormatting>
  <conditionalFormatting sqref="G1003">
    <cfRule type="cellIs" dxfId="1368" priority="2595" operator="equal">
      <formula>43586</formula>
    </cfRule>
    <cfRule type="cellIs" dxfId="1367" priority="2596" operator="equal">
      <formula>43578</formula>
    </cfRule>
    <cfRule type="cellIs" dxfId="1366" priority="2597" operator="equal">
      <formula>43402</formula>
    </cfRule>
    <cfRule type="cellIs" dxfId="1365" priority="2598" operator="equal">
      <formula>43401</formula>
    </cfRule>
    <cfRule type="cellIs" dxfId="1364" priority="2599" operator="equal">
      <formula>43397</formula>
    </cfRule>
    <cfRule type="cellIs" dxfId="1363" priority="2594" operator="equal">
      <formula>43538</formula>
    </cfRule>
    <cfRule type="cellIs" dxfId="1362" priority="2593" operator="equal">
      <formula>43466</formula>
    </cfRule>
  </conditionalFormatting>
  <conditionalFormatting sqref="G1006">
    <cfRule type="cellIs" dxfId="1361" priority="2584" operator="equal">
      <formula>43401</formula>
    </cfRule>
    <cfRule type="cellIs" dxfId="1360" priority="2579" operator="equal">
      <formula>43466</formula>
    </cfRule>
    <cfRule type="cellIs" dxfId="1359" priority="2585" operator="equal">
      <formula>43397</formula>
    </cfRule>
    <cfRule type="cellIs" dxfId="1358" priority="2580" operator="equal">
      <formula>43538</formula>
    </cfRule>
    <cfRule type="cellIs" dxfId="1357" priority="2581" operator="equal">
      <formula>43586</formula>
    </cfRule>
    <cfRule type="cellIs" dxfId="1356" priority="2582" operator="equal">
      <formula>43578</formula>
    </cfRule>
    <cfRule type="cellIs" dxfId="1355" priority="2583" operator="equal">
      <formula>43402</formula>
    </cfRule>
  </conditionalFormatting>
  <conditionalFormatting sqref="G1009">
    <cfRule type="cellIs" dxfId="1354" priority="2568" operator="equal">
      <formula>43578</formula>
    </cfRule>
    <cfRule type="cellIs" dxfId="1353" priority="2565" operator="equal">
      <formula>43466</formula>
    </cfRule>
    <cfRule type="cellIs" dxfId="1352" priority="2566" operator="equal">
      <formula>43538</formula>
    </cfRule>
    <cfRule type="cellIs" dxfId="1351" priority="2567" operator="equal">
      <formula>43586</formula>
    </cfRule>
    <cfRule type="cellIs" dxfId="1350" priority="2570" operator="equal">
      <formula>43401</formula>
    </cfRule>
    <cfRule type="cellIs" dxfId="1349" priority="2569" operator="equal">
      <formula>43402</formula>
    </cfRule>
    <cfRule type="cellIs" dxfId="1348" priority="2571" operator="equal">
      <formula>43397</formula>
    </cfRule>
  </conditionalFormatting>
  <conditionalFormatting sqref="G1012:G1023">
    <cfRule type="cellIs" dxfId="1347" priority="2497" operator="equal">
      <formula>43578</formula>
    </cfRule>
    <cfRule type="cellIs" dxfId="1346" priority="2498" operator="equal">
      <formula>43466</formula>
    </cfRule>
    <cfRule type="cellIs" dxfId="1345" priority="2499" operator="equal">
      <formula>43402</formula>
    </cfRule>
    <cfRule type="cellIs" dxfId="1344" priority="2496" operator="equal">
      <formula>43586</formula>
    </cfRule>
    <cfRule type="cellIs" dxfId="1343" priority="2501" operator="equal">
      <formula>43401</formula>
    </cfRule>
    <cfRule type="cellIs" dxfId="1342" priority="2495" operator="equal">
      <formula>43538</formula>
    </cfRule>
    <cfRule type="cellIs" dxfId="1341" priority="2500" operator="equal">
      <formula>43397</formula>
    </cfRule>
  </conditionalFormatting>
  <conditionalFormatting sqref="G1013">
    <cfRule type="cellIs" dxfId="1340" priority="2548" operator="equal">
      <formula>43402</formula>
    </cfRule>
    <cfRule type="cellIs" dxfId="1339" priority="2546" operator="equal">
      <formula>43586</formula>
    </cfRule>
    <cfRule type="cellIs" dxfId="1338" priority="2549" operator="equal">
      <formula>43401</formula>
    </cfRule>
    <cfRule type="cellIs" dxfId="1337" priority="2550" operator="equal">
      <formula>43397</formula>
    </cfRule>
    <cfRule type="cellIs" dxfId="1336" priority="2545" operator="equal">
      <formula>43538</formula>
    </cfRule>
    <cfRule type="cellIs" dxfId="1335" priority="2544" operator="equal">
      <formula>43466</formula>
    </cfRule>
    <cfRule type="cellIs" dxfId="1334" priority="2547" operator="equal">
      <formula>43578</formula>
    </cfRule>
  </conditionalFormatting>
  <conditionalFormatting sqref="G1016">
    <cfRule type="cellIs" dxfId="1333" priority="2530" operator="equal">
      <formula>43466</formula>
    </cfRule>
    <cfRule type="cellIs" dxfId="1332" priority="2534" operator="equal">
      <formula>43402</formula>
    </cfRule>
    <cfRule type="cellIs" dxfId="1331" priority="2535" operator="equal">
      <formula>43401</formula>
    </cfRule>
    <cfRule type="cellIs" dxfId="1330" priority="2532" operator="equal">
      <formula>43586</formula>
    </cfRule>
    <cfRule type="cellIs" dxfId="1329" priority="2533" operator="equal">
      <formula>43578</formula>
    </cfRule>
    <cfRule type="cellIs" dxfId="1328" priority="2536" operator="equal">
      <formula>43397</formula>
    </cfRule>
    <cfRule type="cellIs" dxfId="1327" priority="2531" operator="equal">
      <formula>43538</formula>
    </cfRule>
  </conditionalFormatting>
  <conditionalFormatting sqref="G1019">
    <cfRule type="cellIs" dxfId="1326" priority="2521" operator="equal">
      <formula>43401</formula>
    </cfRule>
    <cfRule type="cellIs" dxfId="1325" priority="2516" operator="equal">
      <formula>43466</formula>
    </cfRule>
    <cfRule type="cellIs" dxfId="1324" priority="2517" operator="equal">
      <formula>43538</formula>
    </cfRule>
    <cfRule type="cellIs" dxfId="1323" priority="2518" operator="equal">
      <formula>43586</formula>
    </cfRule>
    <cfRule type="cellIs" dxfId="1322" priority="2522" operator="equal">
      <formula>43397</formula>
    </cfRule>
    <cfRule type="cellIs" dxfId="1321" priority="2519" operator="equal">
      <formula>43578</formula>
    </cfRule>
    <cfRule type="cellIs" dxfId="1320" priority="2520" operator="equal">
      <formula>43402</formula>
    </cfRule>
  </conditionalFormatting>
  <conditionalFormatting sqref="G1022">
    <cfRule type="cellIs" dxfId="1319" priority="2503" operator="equal">
      <formula>43538</formula>
    </cfRule>
    <cfRule type="cellIs" dxfId="1318" priority="2508" operator="equal">
      <formula>43397</formula>
    </cfRule>
    <cfRule type="cellIs" dxfId="1317" priority="2507" operator="equal">
      <formula>43401</formula>
    </cfRule>
    <cfRule type="cellIs" dxfId="1316" priority="2506" operator="equal">
      <formula>43402</formula>
    </cfRule>
    <cfRule type="cellIs" dxfId="1315" priority="2505" operator="equal">
      <formula>43578</formula>
    </cfRule>
    <cfRule type="cellIs" dxfId="1314" priority="2502" operator="equal">
      <formula>43466</formula>
    </cfRule>
    <cfRule type="cellIs" dxfId="1313" priority="2504" operator="equal">
      <formula>43586</formula>
    </cfRule>
  </conditionalFormatting>
  <conditionalFormatting sqref="G1030:G1054">
    <cfRule type="cellIs" dxfId="1312" priority="2166" operator="equal">
      <formula>43402</formula>
    </cfRule>
    <cfRule type="cellIs" dxfId="1311" priority="2167" operator="equal">
      <formula>43401</formula>
    </cfRule>
  </conditionalFormatting>
  <conditionalFormatting sqref="G1062">
    <cfRule type="cellIs" dxfId="1310" priority="2239" operator="equal">
      <formula>43578</formula>
    </cfRule>
    <cfRule type="cellIs" dxfId="1309" priority="2240" operator="equal">
      <formula>43538</formula>
    </cfRule>
    <cfRule type="cellIs" dxfId="1308" priority="2243" operator="equal">
      <formula>43586</formula>
    </cfRule>
    <cfRule type="cellIs" dxfId="1307" priority="2244" operator="equal">
      <formula>43466</formula>
    </cfRule>
    <cfRule type="cellIs" dxfId="1306" priority="2241" operator="equal">
      <formula>43402</formula>
    </cfRule>
    <cfRule type="cellIs" dxfId="1305" priority="2242" operator="equal">
      <formula>43401</formula>
    </cfRule>
  </conditionalFormatting>
  <conditionalFormatting sqref="G1096 G1099 C1106 C1137 C1168">
    <cfRule type="cellIs" dxfId="1304" priority="1723" operator="equal">
      <formula>43397</formula>
    </cfRule>
  </conditionalFormatting>
  <conditionalFormatting sqref="G1125:G1136">
    <cfRule type="cellIs" dxfId="1303" priority="220" operator="equal">
      <formula>43402</formula>
    </cfRule>
    <cfRule type="cellIs" dxfId="1302" priority="221" operator="equal">
      <formula>43401</formula>
    </cfRule>
  </conditionalFormatting>
  <conditionalFormatting sqref="G1131:G1135">
    <cfRule type="cellIs" dxfId="1301" priority="225" operator="equal">
      <formula>"51/2019"</formula>
    </cfRule>
  </conditionalFormatting>
  <conditionalFormatting sqref="G1156:G1167">
    <cfRule type="cellIs" dxfId="1300" priority="1667" operator="equal">
      <formula>43578</formula>
    </cfRule>
    <cfRule type="cellIs" dxfId="1299" priority="1668" operator="equal">
      <formula>43466</formula>
    </cfRule>
    <cfRule type="cellIs" dxfId="1298" priority="1666" operator="equal">
      <formula>43586</formula>
    </cfRule>
    <cfRule type="cellIs" dxfId="1297" priority="1665" operator="equal">
      <formula>43538</formula>
    </cfRule>
  </conditionalFormatting>
  <conditionalFormatting sqref="G1156:G1168">
    <cfRule type="cellIs" dxfId="1296" priority="1670" operator="equal">
      <formula>43401</formula>
    </cfRule>
    <cfRule type="cellIs" dxfId="1295" priority="1669" operator="equal">
      <formula>43402</formula>
    </cfRule>
  </conditionalFormatting>
  <conditionalFormatting sqref="G1169:G1174">
    <cfRule type="cellIs" dxfId="1294" priority="1675" operator="equal">
      <formula>43402</formula>
    </cfRule>
    <cfRule type="cellIs" dxfId="1293" priority="1671" operator="equal">
      <formula>43586</formula>
    </cfRule>
    <cfRule type="cellIs" dxfId="1292" priority="1672" operator="equal">
      <formula>43578</formula>
    </cfRule>
    <cfRule type="cellIs" dxfId="1291" priority="1673" operator="equal">
      <formula>43466</formula>
    </cfRule>
    <cfRule type="cellIs" dxfId="1290" priority="1676" operator="equal">
      <formula>43401</formula>
    </cfRule>
    <cfRule type="cellIs" dxfId="1289" priority="1674" operator="equal">
      <formula>43538</formula>
    </cfRule>
  </conditionalFormatting>
  <conditionalFormatting sqref="G1199">
    <cfRule type="cellIs" dxfId="1288" priority="1719" operator="equal">
      <formula>43586</formula>
    </cfRule>
    <cfRule type="cellIs" dxfId="1287" priority="1720" operator="equal">
      <formula>43578</formula>
    </cfRule>
    <cfRule type="cellIs" dxfId="1286" priority="1721" operator="equal">
      <formula>43466</formula>
    </cfRule>
    <cfRule type="cellIs" dxfId="1285" priority="1722" operator="equal">
      <formula>43538</formula>
    </cfRule>
  </conditionalFormatting>
  <conditionalFormatting sqref="G113:H124">
    <cfRule type="cellIs" dxfId="1284" priority="1262" operator="equal">
      <formula>43586</formula>
    </cfRule>
    <cfRule type="cellIs" dxfId="1283" priority="1263" operator="equal">
      <formula>43466</formula>
    </cfRule>
  </conditionalFormatting>
  <conditionalFormatting sqref="G153:H155">
    <cfRule type="cellIs" dxfId="1282" priority="1319" operator="equal">
      <formula>43466</formula>
    </cfRule>
    <cfRule type="cellIs" dxfId="1281" priority="1316" operator="equal">
      <formula>43538</formula>
    </cfRule>
    <cfRule type="cellIs" dxfId="1280" priority="1317" operator="equal">
      <formula>43586</formula>
    </cfRule>
    <cfRule type="cellIs" dxfId="1279" priority="1318" operator="equal">
      <formula>43578</formula>
    </cfRule>
  </conditionalFormatting>
  <conditionalFormatting sqref="G193:H195 D193:F204 H196:H201 G202:H204 H224:H229 AA224:AB232 D230 AA236:AE236 AA237:AA248 AA254:AD254 F255:G266 AA255:AA266 AC255:AD266 D267:H267 AA285:AD285 AA286:AA297 AD286:AD297 AE286:AE310 AB292:AC297 E298:H298 AA299:AA301 E299:E304 AB299:AC304 E305:F307 AC305:AD310 D308:F310 AA308:AA310 F317:O319 AA317:AA322 AC317:AC325 AD323:AD325 D323:G328 AA323:AB328 AC326:AD328 AA329:AD329 D329:O345 AA330:AA335 AB330:AB338 AD330:AD341 AE348:AE366 C361:F363 AC361:AC363 F364:F366">
    <cfRule type="cellIs" dxfId="1278" priority="1144" operator="equal">
      <formula>43538</formula>
    </cfRule>
  </conditionalFormatting>
  <conditionalFormatting sqref="G237:H248">
    <cfRule type="cellIs" dxfId="1277" priority="956" operator="equal">
      <formula>43401</formula>
    </cfRule>
    <cfRule type="cellIs" dxfId="1276" priority="953" operator="equal">
      <formula>43586</formula>
    </cfRule>
    <cfRule type="cellIs" dxfId="1275" priority="954" operator="equal">
      <formula>43466</formula>
    </cfRule>
    <cfRule type="cellIs" dxfId="1274" priority="951" operator="equal">
      <formula>43578</formula>
    </cfRule>
  </conditionalFormatting>
  <conditionalFormatting sqref="G299:H310">
    <cfRule type="cellIs" dxfId="1273" priority="1002" operator="equal">
      <formula>43466</formula>
    </cfRule>
    <cfRule type="cellIs" dxfId="1272" priority="998" operator="equal">
      <formula>43538</formula>
    </cfRule>
    <cfRule type="cellIs" dxfId="1271" priority="997" operator="equal">
      <formula>43578</formula>
    </cfRule>
    <cfRule type="cellIs" dxfId="1270" priority="999" operator="equal">
      <formula>43402</formula>
    </cfRule>
    <cfRule type="cellIs" dxfId="1269" priority="1001" operator="equal">
      <formula>43586</formula>
    </cfRule>
    <cfRule type="cellIs" dxfId="1268" priority="1000" operator="equal">
      <formula>43401</formula>
    </cfRule>
  </conditionalFormatting>
  <conditionalFormatting sqref="G348:H359">
    <cfRule type="cellIs" dxfId="1267" priority="1017" operator="equal">
      <formula>43578</formula>
    </cfRule>
    <cfRule type="cellIs" dxfId="1266" priority="1015" operator="equal">
      <formula>43538</formula>
    </cfRule>
  </conditionalFormatting>
  <conditionalFormatting sqref="G360:H372">
    <cfRule type="cellIs" dxfId="1265" priority="1026" operator="equal">
      <formula>43401</formula>
    </cfRule>
    <cfRule type="cellIs" dxfId="1264" priority="1025" operator="equal">
      <formula>43402</formula>
    </cfRule>
  </conditionalFormatting>
  <conditionalFormatting sqref="G361:H366">
    <cfRule type="cellIs" dxfId="1263" priority="1021" operator="equal">
      <formula>43538</formula>
    </cfRule>
    <cfRule type="cellIs" dxfId="1262" priority="1023" operator="equal">
      <formula>43578</formula>
    </cfRule>
  </conditionalFormatting>
  <conditionalFormatting sqref="G565:H565">
    <cfRule type="cellIs" dxfId="1261" priority="3676" operator="equal">
      <formula>43401</formula>
    </cfRule>
    <cfRule type="cellIs" dxfId="1260" priority="3675" operator="equal">
      <formula>43466</formula>
    </cfRule>
    <cfRule type="cellIs" dxfId="1259" priority="3674" operator="equal">
      <formula>43402</formula>
    </cfRule>
    <cfRule type="cellIs" dxfId="1258" priority="3677" operator="equal">
      <formula>43538</formula>
    </cfRule>
    <cfRule type="cellIs" dxfId="1257" priority="3679" operator="equal">
      <formula>43578</formula>
    </cfRule>
    <cfRule type="cellIs" dxfId="1256" priority="3678" operator="equal">
      <formula>43586</formula>
    </cfRule>
  </conditionalFormatting>
  <conditionalFormatting sqref="G702:H713">
    <cfRule type="cellIs" dxfId="1255" priority="2939" operator="equal">
      <formula>43586</formula>
    </cfRule>
    <cfRule type="cellIs" dxfId="1254" priority="2938" operator="equal">
      <formula>43401</formula>
    </cfRule>
    <cfRule type="cellIs" dxfId="1253" priority="2935" operator="equal">
      <formula>43538</formula>
    </cfRule>
    <cfRule type="cellIs" dxfId="1252" priority="2936" operator="equal">
      <formula>43578</formula>
    </cfRule>
    <cfRule type="cellIs" dxfId="1251" priority="2940" operator="equal">
      <formula>43466</formula>
    </cfRule>
  </conditionalFormatting>
  <conditionalFormatting sqref="G813:H813">
    <cfRule type="cellIs" dxfId="1250" priority="3324" operator="equal">
      <formula>43402</formula>
    </cfRule>
    <cfRule type="cellIs" dxfId="1249" priority="3325" operator="equal">
      <formula>43466</formula>
    </cfRule>
    <cfRule type="cellIs" dxfId="1248" priority="3326" operator="equal">
      <formula>43401</formula>
    </cfRule>
    <cfRule type="cellIs" dxfId="1247" priority="3327" operator="equal">
      <formula>43538</formula>
    </cfRule>
    <cfRule type="cellIs" dxfId="1246" priority="3329" operator="equal">
      <formula>43578</formula>
    </cfRule>
    <cfRule type="cellIs" dxfId="1245" priority="3328" operator="equal">
      <formula>43586</formula>
    </cfRule>
  </conditionalFormatting>
  <conditionalFormatting sqref="G981:H994">
    <cfRule type="cellIs" dxfId="1244" priority="193" operator="equal">
      <formula>43401</formula>
    </cfRule>
    <cfRule type="cellIs" dxfId="1243" priority="192" operator="equal">
      <formula>43402</formula>
    </cfRule>
  </conditionalFormatting>
  <conditionalFormatting sqref="G1094:H1105">
    <cfRule type="cellIs" dxfId="1242" priority="1596" operator="equal">
      <formula>43402</formula>
    </cfRule>
    <cfRule type="cellIs" dxfId="1241" priority="1594" operator="equal">
      <formula>43586</formula>
    </cfRule>
    <cfRule type="cellIs" dxfId="1240" priority="1595" operator="equal">
      <formula>43466</formula>
    </cfRule>
    <cfRule type="cellIs" dxfId="1239" priority="1593" operator="equal">
      <formula>43538</formula>
    </cfRule>
    <cfRule type="cellIs" dxfId="1238" priority="1597" operator="equal">
      <formula>43401</formula>
    </cfRule>
    <cfRule type="cellIs" dxfId="1237" priority="1592" operator="equal">
      <formula>43578</formula>
    </cfRule>
  </conditionalFormatting>
  <conditionalFormatting sqref="G1107:H1118">
    <cfRule type="cellIs" dxfId="1236" priority="1602" operator="equal">
      <formula>43402</formula>
    </cfRule>
    <cfRule type="cellIs" dxfId="1235" priority="1603" operator="equal">
      <formula>43401</formula>
    </cfRule>
  </conditionalFormatting>
  <conditionalFormatting sqref="H7:H9">
    <cfRule type="cellIs" dxfId="1234" priority="1306" operator="equal">
      <formula>43466</formula>
    </cfRule>
    <cfRule type="cellIs" dxfId="1233" priority="1305" operator="equal">
      <formula>43586</formula>
    </cfRule>
  </conditionalFormatting>
  <conditionalFormatting sqref="H38:H62">
    <cfRule type="cellIs" dxfId="1232" priority="1282" operator="equal">
      <formula>43538</formula>
    </cfRule>
    <cfRule type="cellIs" dxfId="1231" priority="1283" operator="equal">
      <formula>43578</formula>
    </cfRule>
    <cfRule type="cellIs" dxfId="1230" priority="1285" operator="equal">
      <formula>43466</formula>
    </cfRule>
  </conditionalFormatting>
  <conditionalFormatting sqref="H51:H62">
    <cfRule type="cellIs" dxfId="1229" priority="1284" operator="equal">
      <formula>43586</formula>
    </cfRule>
  </conditionalFormatting>
  <conditionalFormatting sqref="H162:H174">
    <cfRule type="cellIs" dxfId="1228" priority="1331" operator="equal">
      <formula>43402</formula>
    </cfRule>
    <cfRule type="cellIs" dxfId="1227" priority="1332" operator="equal">
      <formula>43401</formula>
    </cfRule>
    <cfRule type="cellIs" dxfId="1226" priority="1327" operator="equal">
      <formula>43538</formula>
    </cfRule>
    <cfRule type="cellIs" dxfId="1225" priority="1328" operator="equal">
      <formula>43586</formula>
    </cfRule>
    <cfRule type="cellIs" dxfId="1224" priority="1329" operator="equal">
      <formula>43578</formula>
    </cfRule>
    <cfRule type="cellIs" dxfId="1223" priority="1330" operator="equal">
      <formula>43466</formula>
    </cfRule>
  </conditionalFormatting>
  <conditionalFormatting sqref="H224:H229 D230 AB235 G237:H242 AA242 AD242 H268 H271 H274 AA276:AB276 H277 H299 E323 E330:E332">
    <cfRule type="cellIs" dxfId="1222" priority="1105" operator="equal">
      <formula>43397</formula>
    </cfRule>
  </conditionalFormatting>
  <conditionalFormatting sqref="H243:H248 D261:D266 C1107:C1118 C1138:C1149 C1169:C1180">
    <cfRule type="cellIs" dxfId="1221" priority="1731" operator="equal">
      <formula>"51/2019"</formula>
    </cfRule>
  </conditionalFormatting>
  <conditionalFormatting sqref="H255">
    <cfRule type="cellIs" dxfId="1220" priority="1036" operator="equal">
      <formula>43586</formula>
    </cfRule>
    <cfRule type="cellIs" dxfId="1219" priority="1037" operator="equal">
      <formula>43578</formula>
    </cfRule>
    <cfRule type="cellIs" dxfId="1218" priority="1038" operator="equal">
      <formula>43538</formula>
    </cfRule>
    <cfRule type="cellIs" dxfId="1217" priority="1041" operator="equal">
      <formula>43397</formula>
    </cfRule>
    <cfRule type="cellIs" dxfId="1216" priority="1040" operator="equal">
      <formula>43402</formula>
    </cfRule>
    <cfRule type="cellIs" dxfId="1215" priority="1039" operator="equal">
      <formula>43401</formula>
    </cfRule>
    <cfRule type="cellIs" dxfId="1214" priority="1035" operator="equal">
      <formula>43466</formula>
    </cfRule>
  </conditionalFormatting>
  <conditionalFormatting sqref="H320:H322">
    <cfRule type="cellIs" dxfId="1213" priority="977" operator="equal">
      <formula>43397</formula>
    </cfRule>
  </conditionalFormatting>
  <conditionalFormatting sqref="H320:H328">
    <cfRule type="cellIs" dxfId="1212" priority="948" operator="equal">
      <formula>43401</formula>
    </cfRule>
    <cfRule type="cellIs" dxfId="1211" priority="947" operator="equal">
      <formula>43402</formula>
    </cfRule>
  </conditionalFormatting>
  <conditionalFormatting sqref="H326:H328">
    <cfRule type="cellIs" dxfId="1210" priority="944" operator="equal">
      <formula>43397</formula>
    </cfRule>
  </conditionalFormatting>
  <conditionalFormatting sqref="H348:H366">
    <cfRule type="cellIs" dxfId="1209" priority="1028" operator="equal">
      <formula>43466</formula>
    </cfRule>
    <cfRule type="cellIs" dxfId="1208" priority="1027" operator="equal">
      <formula>43586</formula>
    </cfRule>
  </conditionalFormatting>
  <conditionalFormatting sqref="H410">
    <cfRule type="cellIs" dxfId="1207" priority="3766" operator="equal">
      <formula>43586</formula>
    </cfRule>
    <cfRule type="cellIs" dxfId="1206" priority="3767" operator="equal">
      <formula>43578</formula>
    </cfRule>
    <cfRule type="cellIs" dxfId="1205" priority="3765" operator="equal">
      <formula>43538</formula>
    </cfRule>
    <cfRule type="cellIs" dxfId="1204" priority="3763" operator="equal">
      <formula>43466</formula>
    </cfRule>
    <cfRule type="cellIs" dxfId="1203" priority="3764" operator="equal">
      <formula>43401</formula>
    </cfRule>
    <cfRule type="cellIs" dxfId="1202" priority="3762" operator="equal">
      <formula>43402</formula>
    </cfRule>
  </conditionalFormatting>
  <conditionalFormatting sqref="H422:H434 C502:N502 H503:M514">
    <cfRule type="cellIs" dxfId="1201" priority="5054" operator="equal">
      <formula>43466</formula>
    </cfRule>
    <cfRule type="cellIs" dxfId="1200" priority="5051" operator="equal">
      <formula>43538</formula>
    </cfRule>
    <cfRule type="cellIs" dxfId="1199" priority="5052" operator="equal">
      <formula>43586</formula>
    </cfRule>
  </conditionalFormatting>
  <conditionalFormatting sqref="H491:H496">
    <cfRule type="cellIs" dxfId="1198" priority="508" operator="equal">
      <formula>43401</formula>
    </cfRule>
    <cfRule type="cellIs" dxfId="1197" priority="507" operator="equal">
      <formula>43402</formula>
    </cfRule>
    <cfRule type="cellIs" dxfId="1196" priority="506" operator="equal">
      <formula>43578</formula>
    </cfRule>
    <cfRule type="cellIs" dxfId="1195" priority="511" operator="equal">
      <formula>43466</formula>
    </cfRule>
    <cfRule type="cellIs" dxfId="1194" priority="509" operator="equal">
      <formula>43586</formula>
    </cfRule>
  </conditionalFormatting>
  <conditionalFormatting sqref="H503:H527">
    <cfRule type="cellIs" dxfId="1193" priority="3391" operator="equal">
      <formula>43402</formula>
    </cfRule>
    <cfRule type="cellIs" dxfId="1192" priority="3392" operator="equal">
      <formula>43401</formula>
    </cfRule>
  </conditionalFormatting>
  <conditionalFormatting sqref="H516:H527">
    <cfRule type="cellIs" dxfId="1191" priority="3394" operator="equal">
      <formula>43586</formula>
    </cfRule>
  </conditionalFormatting>
  <conditionalFormatting sqref="H534:H552">
    <cfRule type="cellIs" dxfId="1190" priority="4281" operator="equal">
      <formula>43402</formula>
    </cfRule>
  </conditionalFormatting>
  <conditionalFormatting sqref="H757:H761">
    <cfRule type="cellIs" dxfId="1189" priority="399" operator="equal">
      <formula>"51/2019"</formula>
    </cfRule>
  </conditionalFormatting>
  <conditionalFormatting sqref="H764:H775">
    <cfRule type="cellIs" dxfId="1188" priority="2782" operator="equal">
      <formula>43538</formula>
    </cfRule>
    <cfRule type="cellIs" dxfId="1187" priority="2788" operator="equal">
      <formula>43466</formula>
    </cfRule>
    <cfRule type="cellIs" dxfId="1186" priority="2787" operator="equal">
      <formula>43586</formula>
    </cfRule>
    <cfRule type="cellIs" dxfId="1185" priority="2785" operator="equal">
      <formula>43401</formula>
    </cfRule>
    <cfRule type="cellIs" dxfId="1184" priority="2784" operator="equal">
      <formula>43402</formula>
    </cfRule>
    <cfRule type="cellIs" dxfId="1183" priority="2783" operator="equal">
      <formula>43578</formula>
    </cfRule>
  </conditionalFormatting>
  <conditionalFormatting sqref="H844">
    <cfRule type="cellIs" dxfId="1182" priority="2731" operator="equal">
      <formula>43538</formula>
    </cfRule>
    <cfRule type="cellIs" dxfId="1181" priority="2728" operator="equal">
      <formula>43402</formula>
    </cfRule>
    <cfRule type="cellIs" dxfId="1180" priority="2733" operator="equal">
      <formula>43578</formula>
    </cfRule>
    <cfRule type="cellIs" dxfId="1179" priority="2730" operator="equal">
      <formula>43401</formula>
    </cfRule>
    <cfRule type="cellIs" dxfId="1178" priority="2729" operator="equal">
      <formula>43466</formula>
    </cfRule>
    <cfRule type="cellIs" dxfId="1177" priority="2732" operator="equal">
      <formula>43586</formula>
    </cfRule>
  </conditionalFormatting>
  <conditionalFormatting sqref="H857">
    <cfRule type="cellIs" dxfId="1176" priority="2726" operator="equal">
      <formula>43586</formula>
    </cfRule>
    <cfRule type="cellIs" dxfId="1175" priority="2723" operator="equal">
      <formula>43466</formula>
    </cfRule>
    <cfRule type="cellIs" dxfId="1174" priority="2724" operator="equal">
      <formula>43401</formula>
    </cfRule>
    <cfRule type="cellIs" dxfId="1173" priority="2727" operator="equal">
      <formula>43578</formula>
    </cfRule>
    <cfRule type="cellIs" dxfId="1172" priority="2725" operator="equal">
      <formula>43538</formula>
    </cfRule>
    <cfRule type="cellIs" dxfId="1171" priority="2722" operator="equal">
      <formula>43402</formula>
    </cfRule>
  </conditionalFormatting>
  <conditionalFormatting sqref="H968">
    <cfRule type="cellIs" dxfId="1170" priority="2437" operator="equal">
      <formula>43586</formula>
    </cfRule>
    <cfRule type="cellIs" dxfId="1169" priority="2434" operator="equal">
      <formula>43538</formula>
    </cfRule>
    <cfRule type="cellIs" dxfId="1168" priority="2433" operator="equal">
      <formula>43578</formula>
    </cfRule>
    <cfRule type="cellIs" dxfId="1167" priority="2436" operator="equal">
      <formula>43401</formula>
    </cfRule>
    <cfRule type="cellIs" dxfId="1166" priority="2435" operator="equal">
      <formula>43402</formula>
    </cfRule>
    <cfRule type="cellIs" dxfId="1165" priority="2438" operator="equal">
      <formula>43466</formula>
    </cfRule>
  </conditionalFormatting>
  <conditionalFormatting sqref="H989 H992">
    <cfRule type="cellIs" dxfId="1164" priority="194" operator="equal">
      <formula>43397</formula>
    </cfRule>
  </conditionalFormatting>
  <conditionalFormatting sqref="H1012:H1023">
    <cfRule type="cellIs" dxfId="1163" priority="4236" operator="equal">
      <formula>43402</formula>
    </cfRule>
    <cfRule type="cellIs" dxfId="1162" priority="4237" operator="equal">
      <formula>43401</formula>
    </cfRule>
  </conditionalFormatting>
  <conditionalFormatting sqref="H1030">
    <cfRule type="cellIs" dxfId="1161" priority="2426" operator="equal">
      <formula>43397</formula>
    </cfRule>
  </conditionalFormatting>
  <conditionalFormatting sqref="H1030:H1041">
    <cfRule type="cellIs" dxfId="1160" priority="2400" operator="equal">
      <formula>43578</formula>
    </cfRule>
    <cfRule type="cellIs" dxfId="1159" priority="2401" operator="equal">
      <formula>43466</formula>
    </cfRule>
    <cfRule type="cellIs" dxfId="1158" priority="2399" operator="equal">
      <formula>43586</formula>
    </cfRule>
    <cfRule type="cellIs" dxfId="1157" priority="2402" operator="equal">
      <formula>43538</formula>
    </cfRule>
    <cfRule type="cellIs" dxfId="1156" priority="2403" operator="equal">
      <formula>43402</formula>
    </cfRule>
    <cfRule type="cellIs" dxfId="1155" priority="2404" operator="equal">
      <formula>43401</formula>
    </cfRule>
  </conditionalFormatting>
  <conditionalFormatting sqref="H1032:H1033">
    <cfRule type="cellIs" dxfId="1154" priority="2419" operator="equal">
      <formula>43397</formula>
    </cfRule>
  </conditionalFormatting>
  <conditionalFormatting sqref="H1035:H1036">
    <cfRule type="cellIs" dxfId="1153" priority="2412" operator="equal">
      <formula>43397</formula>
    </cfRule>
  </conditionalFormatting>
  <conditionalFormatting sqref="H1038:H1039 H1041">
    <cfRule type="cellIs" dxfId="1152" priority="2405" operator="equal">
      <formula>43397</formula>
    </cfRule>
  </conditionalFormatting>
  <conditionalFormatting sqref="H1043">
    <cfRule type="cellIs" dxfId="1151" priority="2398" operator="equal">
      <formula>43397</formula>
    </cfRule>
  </conditionalFormatting>
  <conditionalFormatting sqref="H1043:H1054">
    <cfRule type="cellIs" dxfId="1150" priority="2373" operator="equal">
      <formula>43466</formula>
    </cfRule>
    <cfRule type="cellIs" dxfId="1149" priority="2374" operator="equal">
      <formula>43538</formula>
    </cfRule>
    <cfRule type="cellIs" dxfId="1148" priority="2375" operator="equal">
      <formula>43402</formula>
    </cfRule>
    <cfRule type="cellIs" dxfId="1147" priority="2376" operator="equal">
      <formula>43401</formula>
    </cfRule>
    <cfRule type="cellIs" dxfId="1146" priority="2372" operator="equal">
      <formula>43578</formula>
    </cfRule>
    <cfRule type="cellIs" dxfId="1145" priority="2371" operator="equal">
      <formula>43586</formula>
    </cfRule>
  </conditionalFormatting>
  <conditionalFormatting sqref="H1045:H1046">
    <cfRule type="cellIs" dxfId="1144" priority="2391" operator="equal">
      <formula>43397</formula>
    </cfRule>
  </conditionalFormatting>
  <conditionalFormatting sqref="H1048:H1049">
    <cfRule type="cellIs" dxfId="1143" priority="2384" operator="equal">
      <formula>43397</formula>
    </cfRule>
  </conditionalFormatting>
  <conditionalFormatting sqref="H1051:H1052 H1054">
    <cfRule type="cellIs" dxfId="1142" priority="2377" operator="equal">
      <formula>43397</formula>
    </cfRule>
  </conditionalFormatting>
  <conditionalFormatting sqref="H1125">
    <cfRule type="cellIs" dxfId="1141" priority="1571" operator="equal">
      <formula>43466</formula>
    </cfRule>
    <cfRule type="cellIs" dxfId="1140" priority="1569" operator="equal">
      <formula>43401</formula>
    </cfRule>
    <cfRule type="cellIs" dxfId="1139" priority="1566" operator="equal">
      <formula>43578</formula>
    </cfRule>
    <cfRule type="cellIs" dxfId="1138" priority="1567" operator="equal">
      <formula>43538</formula>
    </cfRule>
    <cfRule type="cellIs" dxfId="1137" priority="1570" operator="equal">
      <formula>43586</formula>
    </cfRule>
    <cfRule type="cellIs" dxfId="1136" priority="1568" operator="equal">
      <formula>43402</formula>
    </cfRule>
  </conditionalFormatting>
  <conditionalFormatting sqref="H1188:H1190">
    <cfRule type="cellIs" dxfId="1135" priority="1698" operator="equal">
      <formula>43401</formula>
    </cfRule>
    <cfRule type="cellIs" dxfId="1134" priority="1697" operator="equal">
      <formula>43402</formula>
    </cfRule>
  </conditionalFormatting>
  <conditionalFormatting sqref="H1188:H1212">
    <cfRule type="cellIs" dxfId="1133" priority="1694" operator="equal">
      <formula>43466</formula>
    </cfRule>
    <cfRule type="cellIs" dxfId="1132" priority="1692" operator="equal">
      <formula>43538</formula>
    </cfRule>
    <cfRule type="cellIs" dxfId="1131" priority="1693" operator="equal">
      <formula>43586</formula>
    </cfRule>
    <cfRule type="cellIs" dxfId="1130" priority="1691" operator="equal">
      <formula>43578</formula>
    </cfRule>
  </conditionalFormatting>
  <conditionalFormatting sqref="H1189:H1190 H1192:H1193 H1195:H1196 H1198:H1199">
    <cfRule type="cellIs" dxfId="1129" priority="1690" operator="equal">
      <formula>"51/2019"</formula>
    </cfRule>
  </conditionalFormatting>
  <conditionalFormatting sqref="H1192:H1193">
    <cfRule type="cellIs" dxfId="1128" priority="828" operator="equal">
      <formula>43402</formula>
    </cfRule>
    <cfRule type="cellIs" dxfId="1127" priority="829" operator="equal">
      <formula>43401</formula>
    </cfRule>
  </conditionalFormatting>
  <conditionalFormatting sqref="H1195:H1196">
    <cfRule type="cellIs" dxfId="1126" priority="826" operator="equal">
      <formula>43402</formula>
    </cfRule>
    <cfRule type="cellIs" dxfId="1125" priority="827" operator="equal">
      <formula>43401</formula>
    </cfRule>
  </conditionalFormatting>
  <conditionalFormatting sqref="H1198:H1212">
    <cfRule type="cellIs" dxfId="1124" priority="825" operator="equal">
      <formula>43401</formula>
    </cfRule>
    <cfRule type="cellIs" dxfId="1123" priority="824" operator="equal">
      <formula>43402</formula>
    </cfRule>
  </conditionalFormatting>
  <conditionalFormatting sqref="H509:K514">
    <cfRule type="cellIs" dxfId="1122" priority="5053" operator="equal">
      <formula>43578</formula>
    </cfRule>
  </conditionalFormatting>
  <conditionalFormatting sqref="H515:N515 I516:N521 H522:N527 C528:N531">
    <cfRule type="cellIs" dxfId="1121" priority="5058" operator="equal">
      <formula>43586</formula>
    </cfRule>
  </conditionalFormatting>
  <conditionalFormatting sqref="H320:O328">
    <cfRule type="cellIs" dxfId="1120" priority="949" operator="equal">
      <formula>43586</formula>
    </cfRule>
    <cfRule type="cellIs" dxfId="1119" priority="946" operator="equal">
      <formula>43538</formula>
    </cfRule>
    <cfRule type="cellIs" dxfId="1118" priority="945" operator="equal">
      <formula>43578</formula>
    </cfRule>
    <cfRule type="cellIs" dxfId="1117" priority="950" operator="equal">
      <formula>43466</formula>
    </cfRule>
  </conditionalFormatting>
  <conditionalFormatting sqref="H515:O527">
    <cfRule type="cellIs" dxfId="1116" priority="3389" operator="equal">
      <formula>43578</formula>
    </cfRule>
    <cfRule type="cellIs" dxfId="1115" priority="3388" operator="equal">
      <formula>43538</formula>
    </cfRule>
    <cfRule type="cellIs" dxfId="1114" priority="3390" operator="equal">
      <formula>43466</formula>
    </cfRule>
  </conditionalFormatting>
  <conditionalFormatting sqref="I3:I32 Y3:Y32 C4:H5 J4:O5 S4:X5 Z4:AE5 C7 J7 S7 Z7 K7:O32 T7:X32 C10 J10 S10 Z10 H10:H15 D10:D18 C13 J13 S13 Z13 E14:E18 C16 J16 S16 Z16 C19:H19 AA19:AE19 J19:J20 S19:S20 Z19:Z20 C20 E20:E25 G20:G25 C23 J23 S23 Z23 C26 J26 S26 Z26 C29 J29 S29 Z29 D32:H32 AA32:AE32 C36:O36 S36:AE36 G51:G62 C67:O67 S67:AE67 E88:E93 C98:O98 S98:AE98 C129:O129 S129:AE129 C160:O160 S160:AE160">
    <cfRule type="cellIs" dxfId="1113" priority="1340" operator="equal">
      <formula>43586</formula>
    </cfRule>
  </conditionalFormatting>
  <conditionalFormatting sqref="I3:I32 Y3:Y32 C4:H5 J4:O5 S4:X5 Z4:AE5 C7 J7 S7 Z7 K7:O32 T7:X32 C10 J10 S10 Z10 H10:H15 D10:D18 C13 J13 S13 Z13 E14:E18 C16 J16 S16 Z16 D19:H19 AA19:AE19 C19:C20 J19:J20 S19:S20 Z19:Z20 E20:E25 G20:G25 C23 J23 S23 Z23 C26 J26 S26 Z26 C29 J29 S29 Z29 D32:H32 AA32:AE32 C36:O36 S36:AE36 G51:G62 C67:O67 S67:AE67 E88:E93 C98:O98 S98:AE98 C129:O129 S129:AE129 C160:O160 S160:AE160">
    <cfRule type="cellIs" dxfId="1112" priority="1337" operator="equal">
      <formula>43466</formula>
    </cfRule>
  </conditionalFormatting>
  <conditionalFormatting sqref="I162:I190 Y187:Y190 D192:I192 K192:N192 T192:Y192 AA192:AD192 M193:M195 V193:V195 K193:L204 T193:U204 I193:I221 Y193:Y221 K206:L217 T206:U217 D223:I223 K223:N223 T223:Y223 AA223:AD223 K224:O248 T224:X248 I224:I252 Y224:Y252 D254:I254 K254:N254 T254:Y254 T255:X267 K255:O279 I255:I283 Y255:Y283 T268:V279 E269:E279 W269:W279 D285:I285 T285:Y285 K285:N310 AD286:AD297 O286:O310 T286:X310 I286:I314 Y286:Y314 AA298:AC298 D299:D307 F305:F310 D316:I316 K316:N316 T316:Y316 AA316:AD316 V317:X322 T317:U328 K317:O341 AE317:AE341 I317:I345 Y317:Y345 V323:W328 X323:X329 T329:W329 T330:X341 D347:I347 K347:N347 AA347:AE347 T347:Y372 H348:H350 AE348:AE350 D348:F353 AA348:AA353 K348:O372 I348:I376 D354:D359 F354:F359 D360:F363 D364:D369 F364:F369 AD367:AE369 D370:F372 AB370:AE372">
    <cfRule type="cellIs" dxfId="1111" priority="1184" operator="equal">
      <formula>43402</formula>
    </cfRule>
  </conditionalFormatting>
  <conditionalFormatting sqref="I162:I190 Y187:Y190 D192:I192 K192:N192 T192:Y192 AA192:AD192 M193:M195 V193:V195 K193:L204 T193:U204 I193:I221 Y193:Y221 K206:L217 T206:U217 D223:I223 K223:N223 T223:Y223 AA223:AD223 K224:O248 T224:X248 I224:I252 Y224:Y252 D254:I254 K254:N254 T254:Y254 T255:X267 K255:O279 I255:I283 Y255:Y283 T268:V279 X268:X279 E269:E279 W269:W279 D285:I285 T285:Y285 K285:N310 O286:O310 T286:X310 I286:I314 Y286:Y314 AA298:AC298 D299:D307 F305:F310 D316:I316 K316:N316 T316:Y316 V317:X322 T317:U328 K317:O341 AE317:AE341 I317:I345 Y317:Y345 V323:W328 X323:X329 T329:W329 T330:X341 AC336:AC341 D347:I347 K347:N347 AA347:AE347 T347:Y372 H348:H350 AE348:AE350 D348:F353 AA348:AA353 K348:O372 I348:I376 D354:D359 F354:F359 D360:F363 D364:D369 F364:F369 AD367:AE369 D370:F372 AB370:AE372">
    <cfRule type="cellIs" dxfId="1110" priority="1185" operator="equal">
      <formula>43401</formula>
    </cfRule>
  </conditionalFormatting>
  <conditionalFormatting sqref="J2:J5 S3:S5 I3:I35 Y3:Y35 C4:H5 Z4:AE5 K4:O32 T4:X32 C7 J7 S7 Z7 C10 J10 S10 Z10 C13 J13 S13 Z13 C16 J16 S16 Z16 C19:C20 J19:J20 S19:S20 Z19:Z20 C23 J23 S23 Z23 C26 J26 S26 Z26 C29 J29 S29 Z29 C36:O36 S36:AE36 AA37:AD37 C67:P67 S67:AE67 E81:H93 C98:P98 S98:AE98 C129:P129 S129:AE129 C160:P160 S160:AE160">
    <cfRule type="cellIs" dxfId="1109" priority="1336" operator="equal">
      <formula>43401</formula>
    </cfRule>
  </conditionalFormatting>
  <conditionalFormatting sqref="J2:J5 S3:S5 I3:I35 Y3:Y35 C4:H5 Z4:AE5 K4:O32 T4:X32 C7 J7 S7 Z7 C10 J10 S10 Z10 C13 J13 S13 Z13 C16 J16 S16 Z16 C19:H19 J19:J20 S19:S20 Z19:Z20 C20 C23 J23 S23 Z23 C26 J26 S26 Z26 C29 J29 S29 Z29 C36:O36 S36:AE36 AA37:AD37 C67:P67 S67:AE67 AB69:AB74 AA75:AB80 E81:H93 C98:P98 S98:AE98 AA113:AC118 C129:P129 S129:AE129 C160:P160 S160:AE160">
    <cfRule type="cellIs" dxfId="1108" priority="1335" operator="equal">
      <formula>43402</formula>
    </cfRule>
  </conditionalFormatting>
  <conditionalFormatting sqref="K38:O62 T38:X62 N51:N56 M69:M74 K75:K80 O88:O93 N113:N118 D115 D118 L119:L124 N131:N136 K137:K142 V139 V142 O165:O173 V167 W170 W173">
    <cfRule type="cellIs" dxfId="1107" priority="1334" operator="equal">
      <formula>43402</formula>
    </cfRule>
  </conditionalFormatting>
  <conditionalFormatting sqref="L38:L43 AA41:AA43 K44:K46 V46 V49 D50:H50 K50:O50 T50:X50 AA50:AE50 N51:N56 AC51:AC62 M69:M74 K75:K80 AA75:AA80 O88:O93 AD110 N113:N118 AC113:AC124 D115 D118 L119:L124 H123:H124 N131:N136 K137:K142 V139 F141 V142 O165:O173 V167 W170 W173">
    <cfRule type="cellIs" dxfId="1106" priority="1333" operator="equal">
      <formula>43397</formula>
    </cfRule>
  </conditionalFormatting>
  <conditionalFormatting sqref="L162:O173 X162:X173 M175:O186 X175:X186">
    <cfRule type="cellIs" dxfId="1105" priority="1342" operator="equal">
      <formula>43578</formula>
    </cfRule>
  </conditionalFormatting>
  <conditionalFormatting sqref="L162:O173">
    <cfRule type="cellIs" dxfId="1104" priority="1343" operator="equal">
      <formula>43538</formula>
    </cfRule>
    <cfRule type="cellIs" dxfId="1103" priority="1344" operator="equal">
      <formula>43586</formula>
    </cfRule>
  </conditionalFormatting>
  <conditionalFormatting sqref="N162:N173 X162:X173 N175:N186 X175:X186">
    <cfRule type="cellIs" dxfId="1102" priority="1341" operator="equal">
      <formula>"51/2019"</formula>
    </cfRule>
  </conditionalFormatting>
  <conditionalFormatting sqref="O37 AE37 O68 AE68 O99 AE99 O130 AE130 O161 AE161">
    <cfRule type="cellIs" dxfId="1101" priority="1370" operator="equal">
      <formula>43401</formula>
    </cfRule>
    <cfRule type="cellIs" dxfId="1100" priority="1365" operator="equal">
      <formula>43538</formula>
    </cfRule>
    <cfRule type="cellIs" dxfId="1099" priority="1369" operator="equal">
      <formula>43402</formula>
    </cfRule>
    <cfRule type="cellIs" dxfId="1098" priority="1368" operator="equal">
      <formula>43466</formula>
    </cfRule>
    <cfRule type="cellIs" dxfId="1097" priority="1367" operator="equal">
      <formula>43578</formula>
    </cfRule>
    <cfRule type="cellIs" dxfId="1096" priority="1366" operator="equal">
      <formula>43586</formula>
    </cfRule>
  </conditionalFormatting>
  <conditionalFormatting sqref="O192 AE192 O223 AE223 O254 AE254 O285 AE285 O316 AE316 O347">
    <cfRule type="cellIs" dxfId="1095" priority="1188" operator="equal">
      <formula>43578</formula>
    </cfRule>
    <cfRule type="cellIs" dxfId="1094" priority="1187" operator="equal">
      <formula>43586</formula>
    </cfRule>
    <cfRule type="cellIs" dxfId="1093" priority="1186" operator="equal">
      <formula>43538</formula>
    </cfRule>
    <cfRule type="cellIs" dxfId="1092" priority="1189" operator="equal">
      <formula>43466</formula>
    </cfRule>
  </conditionalFormatting>
  <conditionalFormatting sqref="O192 AE192 P222 O223 AE223 O254 AE254 O285 AE285 O316 AE316 O347">
    <cfRule type="cellIs" dxfId="1091" priority="1190" operator="equal">
      <formula>43402</formula>
    </cfRule>
    <cfRule type="cellIs" dxfId="1090" priority="1191" operator="equal">
      <formula>43401</formula>
    </cfRule>
  </conditionalFormatting>
  <conditionalFormatting sqref="O378 O409 O440 O471 O502 O533 O564 O595 O626 O659 O690 O721 O752 O783 O814 O845 O876 O907 O938 O969 O998 O1031 O1062 O1093 O1124 O1155">
    <cfRule type="cellIs" dxfId="1089" priority="36390" operator="equal">
      <formula>43538</formula>
    </cfRule>
    <cfRule type="cellIs" dxfId="1088" priority="36391" operator="equal">
      <formula>43586</formula>
    </cfRule>
    <cfRule type="cellIs" dxfId="1087" priority="36392" operator="equal">
      <formula>43578</formula>
    </cfRule>
    <cfRule type="cellIs" dxfId="1086" priority="36393" operator="equal">
      <formula>43466</formula>
    </cfRule>
    <cfRule type="cellIs" dxfId="1085" priority="36394" operator="equal">
      <formula>43402</formula>
    </cfRule>
    <cfRule type="cellIs" dxfId="1084" priority="36395" operator="equal">
      <formula>43401</formula>
    </cfRule>
  </conditionalFormatting>
  <conditionalFormatting sqref="P2:P5">
    <cfRule type="cellIs" dxfId="1083" priority="1345" operator="equal">
      <formula>43538</formula>
    </cfRule>
    <cfRule type="cellIs" dxfId="1082" priority="1347" operator="equal">
      <formula>43578</formula>
    </cfRule>
    <cfRule type="cellIs" dxfId="1081" priority="1346" operator="equal">
      <formula>43586</formula>
    </cfRule>
    <cfRule type="cellIs" dxfId="1080" priority="1348" operator="equal">
      <formula>43466</formula>
    </cfRule>
  </conditionalFormatting>
  <conditionalFormatting sqref="P3:P5">
    <cfRule type="cellIs" dxfId="1079" priority="1350" operator="equal">
      <formula>43401</formula>
    </cfRule>
    <cfRule type="cellIs" dxfId="1078" priority="1349" operator="equal">
      <formula>43402</formula>
    </cfRule>
  </conditionalFormatting>
  <conditionalFormatting sqref="P7:P32 D37:I37 K37:N37 T38:X49 I38:I66 T51:X62 K69:O93 T69:X93 P98 D99:I99 K99:N99 I100:I128 Y100:Y128 P129 AA130:AD130 K130:N143 Y131:Y159 P160 D161:I161 K161:N161 AA161:AD161 G162:G164 AA162:AE164 I162:I186 T162:X186 AE165:AE173 G174">
    <cfRule type="cellIs" dxfId="1077" priority="1359" operator="equal">
      <formula>43538</formula>
    </cfRule>
    <cfRule type="cellIs" dxfId="1076" priority="1361" operator="equal">
      <formula>43578</formula>
    </cfRule>
  </conditionalFormatting>
  <conditionalFormatting sqref="P7:P32 D37:I37 K37:N37 T38:X49 I38:I66 T51:X62 AA68:AD68 K69:O93 T69:X93 P98 D99:I99 K99:N99 I100:I128 Y100:Y128 P129 AA130:AD130 K130:N143 Y131:Y159 P160 D161:I161 K161:N161 AA161:AD161 G162:G164 AA162:AE164 I162:I186 T162:X186 AE165:AE173 G174">
    <cfRule type="cellIs" dxfId="1075" priority="1360" operator="equal">
      <formula>43586</formula>
    </cfRule>
    <cfRule type="cellIs" dxfId="1074" priority="1362" operator="equal">
      <formula>43466</formula>
    </cfRule>
  </conditionalFormatting>
  <conditionalFormatting sqref="P7:P32 D37:I37 K37:N37 T37:Y37 I38:I66 Y38:Y66 D68:I68 K68:N68 T68:Y68 AA68:AD68 K69:O93 T69:X93 I69:I97 Y69:Y97 D99:I99 K99:N99 T99:Y99 K100:O124 T100:X124 I100:I128 Y100:Y128 D130:I130 T130:Y130 AA130:AD130 K130:N143 AC131 AA131:AB142 O131:O143 T131:X155 I131:I159 Y131:Y159 AC133:AC134 AC136:AC137 AC139:AC140 AC142 K144:O155 D161:I161 K161:N161 AA161:AD161 T161:Y186 K162 G162:G164 AA162:AE164 E162:F167 L162:O173 D162:D186 K164:K165 AA165:AC167 AE165:AE173 K167:K168 E168:E173 AA168:AA173 AC168:AC173 K170:K171 K173 G174 AA174:AE177 K174:O186 E175:H177 E178:E183 G178:H183 AA178:AA183 AC178:AE183 E184:H186 AA184:AE186">
    <cfRule type="cellIs" dxfId="1073" priority="1363" operator="equal">
      <formula>43402</formula>
    </cfRule>
  </conditionalFormatting>
  <conditionalFormatting sqref="P7:P32 D37:I37 K37:N37 T37:Y37 K38:O49 T38:X49 I38:I66 Y38:Y66 K51:O62 T51:X62 D68:I68 K68:N68 T68:Y68 K69:O93 T69:X93 I69:I97 Y69:Y97 D99:I99 K99:N99 T99:Y99 K100:O124 T100:X124 I100:I128 Y100:Y128 D130:I130 T130:Y130 AA130:AD130 K130:N143 AC131 AA131:AB142 O131:O143 T131:X155 I131:I159 Y131:Y159 AC133:AC134 AC136:AC137 AC139:AC140 AC142 K144:O155 D161:I161 K161:N161 AA161:AD161 T161:Y186 K162 G162:G164 AA162:AE164 E162:F167 L162:O173 D162:D186 K164:K165 AA165:AC167 AE165:AE173 K167:K168 E168:E173 AA168:AA173 AC168:AC173 K170:K171 K173 G174 AA174:AE177 K174:O186 E175:H177 E178:E183 G178:H183 AA178:AA183 AC178:AE183 E184:H186 AA184:AE186">
    <cfRule type="cellIs" dxfId="1072" priority="1364" operator="equal">
      <formula>43401</formula>
    </cfRule>
  </conditionalFormatting>
  <conditionalFormatting sqref="P67">
    <cfRule type="cellIs" dxfId="1071" priority="1355" operator="equal">
      <formula>43578</formula>
    </cfRule>
  </conditionalFormatting>
  <conditionalFormatting sqref="P191 D192:I192 K192:N192 AA192:AD192 V193:V195 T193:U204 I193:I221 Y193:Y221 T206:U217 D223:I223 K223:N223 AA223:AD223 T224:X248 I224:I252 P253 T254:Y254 K255:O279 Y255:Y283 P284 K285:N310 O286:O310 T286:X310 P315 T316:Y316 AA316:AD316 K317:O341 Y317:Y345 P346 AA347:AE347 T348:X372">
    <cfRule type="cellIs" dxfId="1070" priority="1183" operator="equal">
      <formula>43466</formula>
    </cfRule>
    <cfRule type="cellIs" dxfId="1069" priority="1182" operator="equal">
      <formula>43578</formula>
    </cfRule>
    <cfRule type="cellIs" dxfId="1068" priority="1181" operator="equal">
      <formula>43586</formula>
    </cfRule>
    <cfRule type="cellIs" dxfId="1067" priority="1180" operator="equal">
      <formula>43538</formula>
    </cfRule>
  </conditionalFormatting>
  <conditionalFormatting sqref="P377 N379:N381 W379:W381 K379:M403 T379:V403 AA409:AE409 K410:O434 Y410:Y438 T416:V434 P439 K441:O465 T441:T465 Y441:Y469 P470 D471:I471 T471:Y471 AA471:AE471 K471:N496 O472:O496 I472:I500 Y472:Y500 P501 AA502:AE502 T503:V515 W515:X515 T516:X527 P532 K534:O558 T534:X558 P563 K564:N564 T565:X589 D587:H589 K595:N595 K626:N626 I627:I657 I659:I688 K660:O684 P689 AA689:AD695 I690:I719 K691:O715 T691:X715 AC696:AD714 P720 K721:N721 T721:Y721 Y722:Y750 P751 I752:I781 K753:O777 P782 I783:I812 K784:O808 T784:X808 P813 I814:I843 K815:O839 T815:X839 H825:H831 F829:G831 D835:H837 AA836:AE838 I845:I874 K846:O870 T846:X870 P875 I876:I905 T877:X901 M880:N882 P906 E906:F917 I907:I936 K908:O932 T908:X932 P937 K938:N950 O939:O950 T939:X963 P968 T969:Y969 I969:I997 N970:N972 K970:M981 Y970:Y998 K983:M994 D998:I998 K998:N998 I999:I1029 T1025:X1026 I1031:I1060 W1032:W1034 T1032:V1043 K1032:O1056 D1060:H1060 P1061 K1062:N1062 T1063:X1087 P1092 T1093:Y1093 I1093:I1122 N1094 K1094:M1105 Y1094:Y1122 O1095:O1096 K1106:O1118 P1123 K1124:N1124 T1125:T1149 Y1125:Y1153 U1127:U1136 V1138:W1149 X1140 L1141:L1149 U1142:U1143 X1143 U1145:U1146 X1146:X1149 U1148:U1149 P1154 T1155:Y1155 I1155:I1180 K1155:N1180 I1182:I65600 T1186:Y1211 Y1213:Y65631">
    <cfRule type="cellIs" dxfId="1066" priority="35574" operator="equal">
      <formula>43538</formula>
    </cfRule>
  </conditionalFormatting>
  <conditionalFormatting sqref="P377 N379:N381 W379:W381 K379:M403 T379:V403 AA409:AE409 T410:W415 K410:O434 Y410:Y438 T416:V434 P439 K441:O465 T441:T465 Y441:Y469 P470 D471:I471 T471:Y471 AA471:AE471 K471:N496 O472:O496 I472:I500 Y472:Y500 P501 AA502:AE502 T503:V515 W515:X515 K515:O527 T516:X527 P532 K534:O558 T534:X558 P563 K564:N564 T565:X589 D587:H589 K595:N595 K626:N626 I627:I657 I659:I688 K660:O684 P689 AA689:AD695 I690:I719 K691:O715 T691:X715 AC696:AD714 P720 K721:N721 T721:Y721 Y722:Y750 P751 I752:I781 K753:O777 P782 I783:I812 K784:O808 T784:X808 P813 I814:I843 K815:O839 T815:X839 H825:H831 F829:G831 D835:H837 AA836:AE838 I845:I874 K846:O870 T846:X870 P875 I876:I905 T877:X901 M880:N882 O880:O888 P906 E906:F917 I907:I936 K908:O932 T908:X932 P937 K938:N950 O939:O950 T939:X963 P968 T969:Y969 I969:I997 N970:N972 K970:M981 Y970:Y998 K983:M994 D998:I998 K998:N998 I999:I1029 T1025:X1026 I1031:I1060 W1032:W1034 T1032:V1043 K1032:O1056 T1045:V1056 D1060:H1060 P1061 K1062:N1062 T1063:X1087 P1092 T1093:Y1093 I1093:I1122 N1094 K1094:M1105 Y1094:Y1122 O1095:O1096 K1106:O1118 P1123 K1124:N1124 T1125:T1149 Y1125:Y1153 U1127:U1136 V1138:W1149 X1140 L1141:L1149 U1142:U1143 X1143 U1145:U1146 X1146:X1149 U1148:U1149 P1154 T1155:Y1155 I1155:I1180 K1155:N1180 I1182:I65600 T1186:Y1211 Y1213:Y65631">
    <cfRule type="cellIs" dxfId="1065" priority="35575" operator="equal">
      <formula>43586</formula>
    </cfRule>
  </conditionalFormatting>
  <conditionalFormatting sqref="P377 N379:N381 W379:W381 K379:M403 T379:V403 AA409:AE409 T410:W415 K410:O434 Y410:Y438 T416:V434 P439 K441:O465 Y441:Y469 P470 D471:I471 T471:Y471 AA471:AE471 K471:N496 O472:O496 I472:I500 Y472:Y500 P501 AA502:AE502 T503:V515 W515:X515 T516:X527 P532 K534:O558 T534:X558 P563 K564:N564 T565:X589 D587:H589 K595:N595 K626:N626 I627:I657 I659:I688 K660:O684 P689 AA689:AD695 I690:I719 K691:O715 T691:X715 AC696:AD714 P720 K721:N721 T721:Y721 Y722:Y750 P751 I752:I781 K753:O777 P782 I783:I812 K784:O808 T784:X808 P813 I814:I843 K815:O839 T815:X839 H825:H831 F829:G831 D835:H837 AA836:AE838 I845:I874 K846:O870 T846:X870 P875 I876:I905 T877:X901 M880:N882 O880:O888 P906 E906:F917 I907:I936 K908:O932 T908:X932 P937 K938:N950 O939:O950 T939:X963 P968 T969:Y969 I969:I997 N970:N972 K970:M981 Y970:Y998 K983:M994 D998:I998 K998:N998 I999:I1029 T1025:X1026 I1031:I1060 W1032:W1034 T1032:V1043 K1032:O1056 T1045:V1056 D1060:H1060 P1061 K1062:N1062 T1063:X1087 P1092 T1093:Y1093 I1093:I1122 K1094:M1105 Y1094:Y1122 P1123 K1124:N1124 T1125:T1149 Y1125:Y1153 U1127:U1136 V1138:W1149 X1140 U1142:U1143 X1143 U1145:U1146 X1146:X1149 U1148:U1149 P1154 T1155:Y1155 I1155:I1180 K1155:N1180 I1182:I65600 T1186:Y1211 Y1213:Y65631">
    <cfRule type="cellIs" dxfId="1064" priority="35577" operator="equal">
      <formula>43466</formula>
    </cfRule>
  </conditionalFormatting>
  <conditionalFormatting sqref="P377 AA378:AE378 N379:N381 W379:W381 K379:M403 T379:V403 AA409:AE409 K410:O434 Y410:Y438 T416:V434 P439 K441:O465 Y441:Y469 P470 D471:I471 T471:Y471 AA471:AE471 K471:N496 O472:O496 I472:I500 Y472:Y500 P501 AA502:AE502 T503:V515 W515:X515 T516:X527 P532 K534:O558 T534:X558 P563 K564:N564 T565:X589 D587:H589 K595:N595 K626:N626 I627:I657 I659:I688 K660:O684 P689 AA689:AD695 I690:I719 K691:O715 T691:X715 AC696:AD714 P720 K721:N721 T721:Y721 Y722:Y750 P751 I752:I781 K753:O777 P782 I783:I812 K784:O808 T784:X808 P813 I814:I843 K815:O839 T815:X839 H825:H831 F829:G831 D835:H837 AA836:AE838 I845:I874 K846:O870 T846:X870 P875 I876:I905 T877:X901 M880:N882 O880:O888 P906 E906:F917 I907:I936 K908:O932 T908:X932 P937 K938:N950 O939:O950 T939:X963 P968 T969:Y969 I969:I997 N970:N972 K970:M981 Y970:Y998 K983:M994 D998:I998 K998:N998 I999:I1029 T1025:X1026 I1031:I1060 W1032:W1034 T1032:V1043 K1032:O1056 T1045:V1056 D1060:H1060 P1061 K1062:N1062 T1063:X1087 P1092 T1093:Y1093 I1093:I1122 Y1094:Y1122 P1123 K1124:N1124 T1125:T1149 Y1125:Y1153 U1127:U1136 V1138:W1149 X1140 X1143 X1146:X1149 P1154 T1155:Y1155 I1155:I1180 K1155:N1180 I1182:I65600 T1186:Y1211 Y1213:Y65631">
    <cfRule type="cellIs" dxfId="1063" priority="35576" operator="equal">
      <formula>43578</formula>
    </cfRule>
  </conditionalFormatting>
  <conditionalFormatting sqref="P408">
    <cfRule type="cellIs" dxfId="1062" priority="36428" operator="equal">
      <formula>43578</formula>
    </cfRule>
    <cfRule type="cellIs" dxfId="1061" priority="36429" operator="equal">
      <formula>43466</formula>
    </cfRule>
  </conditionalFormatting>
  <conditionalFormatting sqref="P658">
    <cfRule type="cellIs" dxfId="1060" priority="36462" operator="equal">
      <formula>43401</formula>
    </cfRule>
    <cfRule type="cellIs" dxfId="1059" priority="36460" operator="equal">
      <formula>43466</formula>
    </cfRule>
    <cfRule type="cellIs" dxfId="1058" priority="36457" operator="equal">
      <formula>43538</formula>
    </cfRule>
    <cfRule type="cellIs" dxfId="1057" priority="36458" operator="equal">
      <formula>43586</formula>
    </cfRule>
    <cfRule type="cellIs" dxfId="1056" priority="36459" operator="equal">
      <formula>43578</formula>
    </cfRule>
  </conditionalFormatting>
  <conditionalFormatting sqref="P1030">
    <cfRule type="cellIs" dxfId="1055" priority="36515" operator="equal">
      <formula>43402</formula>
    </cfRule>
    <cfRule type="cellIs" dxfId="1054" priority="36511" operator="equal">
      <formula>43538</formula>
    </cfRule>
  </conditionalFormatting>
  <conditionalFormatting sqref="S1155:S1181 C1168:C1180 T1181:X1181 R1182:X1182 S1183:Y1184">
    <cfRule type="cellIs" dxfId="1053" priority="1738" operator="equal">
      <formula>43466</formula>
    </cfRule>
  </conditionalFormatting>
  <conditionalFormatting sqref="S1155:S1181 T1181:X1181 R1182:X1182 S1183:Y1184 C1188:D1209">
    <cfRule type="cellIs" dxfId="1052" priority="1535" operator="equal">
      <formula>43586</formula>
    </cfRule>
  </conditionalFormatting>
  <conditionalFormatting sqref="S410:W416 F410:F420 T419:W419 H441 V441 U441:U458 H444 V444 T472:T496 V478 V481 D516 D519 J766:J777 J797:J808 S797:S808 C826:C837 Z827:Z838 J828:J839 S828:S839 J859:J870 S859:S870 Z875:Z900 O880:O888 C888:E896 G888:H896 J890:J901 S890:S901 C897:H903 J921:J932 S921:S932 S952:S963 J983:J1025 J1045:J1056 S1045:V1056 C1060:C1085 I1062:J1091 S1076:S1087 J1107:J1118 S1107:S1118 I1124:J1153 S1138:S1149 T1156:V1167 J1169:J1180 S1200:S1211">
    <cfRule type="cellIs" dxfId="1051" priority="30820" operator="equal">
      <formula>43538</formula>
    </cfRule>
  </conditionalFormatting>
  <conditionalFormatting sqref="S68:AD80">
    <cfRule type="cellIs" dxfId="1050" priority="1244" operator="equal">
      <formula>43538</formula>
    </cfRule>
    <cfRule type="cellIs" dxfId="1049" priority="1243" operator="equal">
      <formula>43578</formula>
    </cfRule>
  </conditionalFormatting>
  <conditionalFormatting sqref="S82:AD93">
    <cfRule type="cellIs" dxfId="1048" priority="1239" operator="equal">
      <formula>43578</formula>
    </cfRule>
    <cfRule type="cellIs" dxfId="1047" priority="1240" operator="equal">
      <formula>43538</formula>
    </cfRule>
  </conditionalFormatting>
  <conditionalFormatting sqref="S81:AE97">
    <cfRule type="cellIs" dxfId="1046" priority="1237" operator="equal">
      <formula>43586</formula>
    </cfRule>
    <cfRule type="cellIs" dxfId="1045" priority="1238" operator="equal">
      <formula>43466</formula>
    </cfRule>
  </conditionalFormatting>
  <conditionalFormatting sqref="S533:AE562">
    <cfRule type="cellIs" dxfId="1044" priority="455" operator="equal">
      <formula>43466</formula>
    </cfRule>
    <cfRule type="cellIs" dxfId="1043" priority="458" operator="equal">
      <formula>43538</formula>
    </cfRule>
    <cfRule type="cellIs" dxfId="1042" priority="459" operator="equal">
      <formula>43586</formula>
    </cfRule>
    <cfRule type="cellIs" dxfId="1041" priority="460" operator="equal">
      <formula>43578</formula>
    </cfRule>
  </conditionalFormatting>
  <conditionalFormatting sqref="T441:X465 T472:W496 D484:G484 U511 U514:V514 V539 D702:E710 T735:U746 N1094:O1097 N1100:O1100 N1103:O1103 J1106:O1118 V1129:V1130 V1132:V1133 V1135:V1136 U1138:U1140 L1138:M1149">
    <cfRule type="cellIs" dxfId="1040" priority="35548" operator="equal">
      <formula>43402</formula>
    </cfRule>
  </conditionalFormatting>
  <conditionalFormatting sqref="T441:X465 T472:W496 D484:G484 U511 U514:V514 V539 T542:V542 T545:V545 Z671 J672 D702:E710 S703 T735:U746 C763:C775 Z764:Z776 J765:J777 C794:C806 J796:J808 S796:S808 C825:C837 Z826:Z838 J827:J839 S827:S839 C856:C868 Z857:Z869 J858:J870 S858:S870 C887:C899 J889:J901 S889:S901 C918:C930 J920:J932 S920:S932 S951:S963 C980:C994 J982:J994 C1042:C1054 Z1043:Z1055 J1044:J1056 S1044:S1056 C1073:C1085 Z1074:Z1086 J1075:J1087 S1075:S1087 N1094:O1097 N1100:O1100 N1103:O1103 J1106:O1118 S1106:S1118 V1129:V1130 V1132:V1133 V1135:V1136 J1137:J1149 S1137:S1149 U1138:U1140 L1138:M1149 J1168:J1180 S1168:S1180 S1199:S1211">
    <cfRule type="cellIs" dxfId="1039" priority="35549" operator="equal">
      <formula>43401</formula>
    </cfRule>
  </conditionalFormatting>
  <conditionalFormatting sqref="T1093:AE1093 AC1138:AE1138 T1155:AE1155">
    <cfRule type="cellIs" dxfId="1038" priority="1521" operator="equal">
      <formula>43402</formula>
    </cfRule>
    <cfRule type="cellIs" dxfId="1037" priority="1522" operator="equal">
      <formula>43401</formula>
    </cfRule>
  </conditionalFormatting>
  <conditionalFormatting sqref="T1124:AE1124">
    <cfRule type="cellIs" dxfId="1036" priority="765" operator="equal">
      <formula>43401</formula>
    </cfRule>
    <cfRule type="cellIs" dxfId="1035" priority="764" operator="equal">
      <formula>43402</formula>
    </cfRule>
  </conditionalFormatting>
  <conditionalFormatting sqref="U224:U229 T230 V230:V235 D233 T233 F255 T255 X256:X266 F258 T258 F261 U261 F264 U264 X268:X283 U286:V286 U289:V289 G292 V292 T292:U297 G295:H295 V295 T323:V323 T326:V326 T348 T351:U351 U354 U357">
    <cfRule type="cellIs" dxfId="1034" priority="1175" operator="equal">
      <formula>43538</formula>
    </cfRule>
  </conditionalFormatting>
  <conditionalFormatting sqref="U224:U229 T230 V230:V235 D233 T233 AD239 N245 F255 T255 X256:X266 M257 F258 T258 M260 F261 U261 F263:F264 U264 F266 X268:X279 K270 K273 U286:V286 AA286:AA297 U289:V289 G292 V292 T292:U297 K294 G294:G295 V294:V295 G297:H297 K297 V297 AC305:AD310 M322 T323:V323 AD323:AD341 F325 V325 T326:V326 F328 V328 AC336:AC341 T348 T350 T351:U351 T353 W353 U353:U354 W356 U356:U357 U359 W359 AE360:AE372 L363 N363 L366 L369">
    <cfRule type="cellIs" dxfId="1033" priority="1166" operator="equal">
      <formula>43402</formula>
    </cfRule>
  </conditionalFormatting>
  <conditionalFormatting sqref="V1156:V1167">
    <cfRule type="cellIs" dxfId="1032" priority="14769" operator="equal">
      <formula>43401</formula>
    </cfRule>
    <cfRule type="cellIs" dxfId="1031" priority="14768" operator="equal">
      <formula>43402</formula>
    </cfRule>
  </conditionalFormatting>
  <conditionalFormatting sqref="V1164">
    <cfRule type="cellIs" dxfId="1030" priority="14770" operator="equal">
      <formula>43538</formula>
    </cfRule>
    <cfRule type="cellIs" dxfId="1029" priority="14767" operator="equal">
      <formula>43466</formula>
    </cfRule>
    <cfRule type="cellIs" dxfId="1028" priority="14766" operator="equal">
      <formula>43578</formula>
    </cfRule>
    <cfRule type="cellIs" dxfId="1027" priority="14765" operator="equal">
      <formula>43586</formula>
    </cfRule>
  </conditionalFormatting>
  <conditionalFormatting sqref="W505">
    <cfRule type="cellIs" dxfId="1026" priority="28666" operator="equal">
      <formula>43586</formula>
    </cfRule>
    <cfRule type="cellIs" dxfId="1025" priority="28667" operator="equal">
      <formula>43578</formula>
    </cfRule>
    <cfRule type="cellIs" dxfId="1024" priority="28668" operator="equal">
      <formula>43466</formula>
    </cfRule>
  </conditionalFormatting>
  <conditionalFormatting sqref="W508">
    <cfRule type="cellIs" dxfId="1023" priority="28672" operator="equal">
      <formula>43586</formula>
    </cfRule>
    <cfRule type="cellIs" dxfId="1022" priority="28673" operator="equal">
      <formula>43578</formula>
    </cfRule>
    <cfRule type="cellIs" dxfId="1021" priority="28674" operator="equal">
      <formula>43466</formula>
    </cfRule>
  </conditionalFormatting>
  <conditionalFormatting sqref="X162:X173 N175:N186 X175:X186">
    <cfRule type="cellIs" dxfId="1020" priority="1358" operator="equal">
      <formula>43401</formula>
    </cfRule>
    <cfRule type="cellIs" dxfId="1019" priority="1357" operator="equal">
      <formula>43402</formula>
    </cfRule>
  </conditionalFormatting>
  <conditionalFormatting sqref="X441:X445">
    <cfRule type="cellIs" dxfId="1018" priority="30853" operator="equal">
      <formula>43578</formula>
    </cfRule>
  </conditionalFormatting>
  <conditionalFormatting sqref="Y373:Y376 D378:I378 K378:N378 T378:Y378 AA378:AE378 N379:N381 W379:W381 K379:M403 T379:V403 I379:I407 Y379:Y407 D409:I409 K409:N409 T409:Y409 AA409:AE409 T410:W415 X410:X421 K410:O434 I410:I438 Y410:Y438 W416:W421 T416:V434 F422:H422 W422:X434 AA429:AA431 K440:N440 T440:Y440 K441:O465 I441:I469 Y441:Y469 D471:I471 T471:Y471 AA471:AE471 K471:N496 X472:X483 O472:O496 I472:I500 Y472:Y500 AA484:AE484 X485:X496 D502:I502 K502:N502 T502:Y502 AA502:AE502 W503:W504 N503:O508 K503:M514 X503:X514 T503:V515 I503:I531 Y503:Y531 W506:W514 M509:O514 W515:X515 K515:O527 T516:X527 D533:I533 K533:N533 T533:Y533 H534:H552 K534:O558 T534:X558 I534:I562 Y534:Y562 H556:H558 D564:I564 K564:N564 T564:Y564 AA564:AE564 D565:F570 AA565:AC570 K565:O589 T565:X589 I565:I594 Y565:Y594 D571:E576 AA571:AA576 AC571:AC576 D577:H580 AA577:AE580 D581:E586 G581:H586 AA581:AA586 AC581:AE586 D587:H589 AA587:AE589 D595:I595 K595:N595 T595:Y595 AA595:AE595 I596:I625 Y596:Y626 D626:I626 K626:N626 T627:Y627 AA627:AE627 I627:I657 Y628:Y658 AB658:AE658 AA658:AA683 K659:N659 T659:Y659 AC659:AC664 I659:I688 K660:O684 Y660:Y688 D671:E676 AB672:AB680 AB681:AC683 AA689:AD695 AE689:AE714 K690:N690 T690:Y690 I690:I719 K691:O715 T691:X715 Y691:Y719 AA696:AA701 AC696:AD714 AB697:AB698 AB700:AB701 AA702:AB705 AA709:AB714 AA720:AE720 K721:N721 T721:Y721 I721:I750 T722:V734 W722:X737 K722:O746 Y722:Y750 AA727:AA733 AA735:AA736 V735:V737 AA738:AA745 V738:X746 K752:N752 T752:Y752 I752:I781 K753:O777 T753:X777 Y753:Y781 AA782:AE782 K783:N783 T783:Y783 AC783:AE807 I783:I812 K784:O808 T784:X808 Y784:Y812 D812:H812 AA813:AE813 D813:F818 K814:N814 T814:Y814 AA814:AC819 I814:I843 K815:O839 T815:X839 Y815:Y843 D819:D824 F819:F824 AA820:AB825 D825:G828 H825:H831 AA826:AE829 F829:G831 D829:D834 AA830:AB835 AD830:AE835 F832:H834 D835:H837 AA836:AE838 AB844:AB847 K845:N845 T845:Y845 I845:I874 K846:O870 T846:X870 Y846:Y874 K876:N876 T876:Y876 I876:I905 M877:O879 L877:L888 K877:K901 T877:X901 Y877:Y905 M880:N882 O880:O888 L883:N888 G888:H896 L889:O901 D897:H899 K907:N907 T907:Y907 Q907:Q909 I907:I936 K908:O932 T908:X932 Y908:Y936 T938:Y938 K938:N950 I938:I967 O939:O950 T939:X963 Y939:Y967 AD951:AD952 K951:O963 AB952:AB953 AD954:AD955 D967:H967 K969:N969 T969:Y969 I969:I997 N970:N972 T970:U972 K970:M981 V970:X981 Y970:Y998 U973:U981 T973:T995 U982:X995 K983:M994 D998:I998 K998:N998 T999:Y999 I999:I1029 Y1000:Y1029 T1025:X1026 D1029:H1029 K1031:N1031 T1031:Y1031 I1031:I1060 W1032:W1034 T1032:V1043 K1032:O1056 Y1032:Y1060 T1045:V1056 D1060:H1060 D1061:G1061 H1061:H1085 K1062:N1062 T1062:Y1062 D1062:F1063 I1062:I1091 K1063:M1063 N1063:O1074 T1063:X1087 Y1063:Y1091 F1064:F1066 D1064:E1072 D1073:F1073 D1074:E1082 G1074:G1085 K1075:O1075 K1076:M1076 N1076:O1087 D1083:G1085 K1093:N1093 I1093:I1122 T1094:V1094 K1094:M1105 W1094:X1118 Y1094:Y1122 T1106:V1107 K1124:N1124 I1124:I1153 N1125 V1125:V1127 W1125:W1130 M1125:M1133 L1125:L1136 O1125:O1136 X1125:X1136 K1125:K1149 T1125:T1149 Y1125:Y1153 U1127:U1136 L1134:M1136 L1137:O1137 U1137:V1137 N1138 O1138:O1149 V1138:W1149 X1140 U1142:U1143 X1143 U1145:U1146 X1146:X1149 U1148:U1149 I1155:I1180 K1155:N1180 W1156 X1156:X1180 T1164 T1167 T1168:W1168 W1169 T1169:T1171 U1169:U1174 V1169:V1180 T1174:T1180 U1177:U1179 I1182:I65600 T1186:Y1211 Y1213:Y65631">
    <cfRule type="cellIs" dxfId="1017" priority="35579" operator="equal">
      <formula>43401</formula>
    </cfRule>
  </conditionalFormatting>
  <conditionalFormatting sqref="Y373:Y376 D378:I378 K378:N378 T378:Y378 AA378:AE378 N379:N381 W379:W381 K379:M403 T379:V403 I379:I407 Y379:Y407 D409:I409 K409:N409 T409:Y409 AA409:AE409 X410:X421 K410:O434 I410:I438 Y410:Y438 W416:W421 T416:V434 F422:H422 W422:X434 AA429:AA431 K440:N440 T440:Y440 K441:O465 I441:I469 Y441:Y469 D471:I471 T471:Y471 AA471:AE471 K471:N496 O472:O496 I472:I500 Y472:Y500 AA484:AE484 X485:X496 D502:I502 K502:N502 T502:Y502 AA502:AE502 W503:W504 N503:O508 K503:M514 X503:X514 T503:V515 I503:I531 Y503:Y531 M509:O514 W515:X515 K515:O527 T516:X527 D533:I533 K533:N533 T533:Y533 K534:O558 T534:X558 I534:I562 Y534:Y562 H556:H558 D564:I564 K564:N564 T564:Y564 AA564:AE564 D565:F570 AA565:AC570 K565:O589 T565:X589 I565:I594 Y565:Y594 D571:E576 AA571:AA576 AC571:AC576 D577:H580 AA577:AE580 D581:E586 G581:H586 AA581:AA586 AC581:AE586 D587:H589 AA587:AE589 D595:I595 K595:N595 T595:Y595 AA595:AE595 I596:I625 Y596:Y626 D626:I626 K626:N626 T627:Y627 AA627:AE627 I627:I657 Y628:Y658 AB658:AE658 AA658:AA683 K659:N659 T659:Y659 AC659:AC664 I659:I688 K660:O684 Y660:Y688 D671:E676 AB672:AB680 AA689:AD695 K690:N690 T690:Y690 I690:I719 K691:O715 T691:X715 Y691:Y719 AC696:AD714 AB697:AB698 AB700:AB701 AA702:AB705 K721:N721 T721:Y721 I721:I750 T722:V734 W722:X737 K722:O746 Y722:Y750 AA727:AA733 AA735:AA736 V735:V737 AA738:AA745 V738:X746 K752:N752 T752:Y752 I752:I781 K753:O777 T753:X777 Y753:Y781 K783:N783 T783:Y783 I783:I812 K784:O808 T784:X808 Y784:Y812 D812:H812 D813:F818 K814:N814 T814:Y814 I814:I843 K815:O839 T815:X839 Y815:Y843 D819:D824 F819:F824 D825:G828 H825:H831 F829:G831 D829:D834 F832:H834 D835:H837 K845:N845 T845:Y845 I845:I874 K846:O870 T846:X870 Y846:Y874 K876:N876 T876:Y876 I876:I905 M877:O879 L877:L888 K877:K901 T877:X901 Y877:Y905 M880:N882 O880:O888 L883:N888 L889:O901 K907:N907 T907:Y907 I907:I936 K908:O932 T908:X932 Y908:Y936 T938:Y938 K938:N950 I938:I967 O939:O950 T939:X963 Y939:Y967 AD951:AD952 K951:O963 AB952:AB953 AD954:AD955 D967:H967 K969:N969 T969:Y969 I969:I997 N970:N972 T970:U972 K970:M981 V970:X981 Y970:Y998 T973:T995 U982:X995 K983:M994 D998:I998 K998:N998 T999:Y999 I999:I1029 Y1000:Y1029 T1025:X1026 D1029:H1029 K1031:N1031 T1031:Y1031 I1031:I1060 W1032:W1034 T1032:V1043 K1032:O1056 Y1032:Y1060 T1045:V1056 D1060:H1060 D1061:G1061 H1061:H1085 K1062:N1062 T1062:Y1062 D1062:F1063 I1062:I1091 K1063:M1063 N1063:O1074 T1063:X1087 Y1063:Y1091 F1064:F1066 D1064:E1072 D1073:F1073 D1074:E1082 G1074:G1085 K1075:O1075 K1076:M1076 N1076:O1087 D1083:G1085 K1093:N1093 I1093:I1122 T1094:V1094 K1094:M1105 W1094:X1118 Y1094:Y1122 T1106:V1107 K1124:N1124 I1124:I1153 N1125 V1125:V1127 W1125:W1130 L1125:L1136 O1125:O1136 X1125:X1136 T1125:T1149 Y1125:Y1153 U1127:U1136 L1134:M1136 L1137:O1137 U1137:V1137 N1138 O1138:O1149 V1138:W1149 X1140 U1142:U1143 X1143 U1145:U1146 X1146:X1149 U1148:U1149 I1155:I1180 K1155:N1180 W1156 X1156:X1180 T1164 T1167 T1168:W1168 W1169 T1169:T1171 U1169:U1174 V1169:V1180 T1174:T1180 U1177:U1179 I1182:I65600 T1186:Y1211 Y1213:Y65631">
    <cfRule type="cellIs" dxfId="1016" priority="35578" operator="equal">
      <formula>43402</formula>
    </cfRule>
  </conditionalFormatting>
  <conditionalFormatting sqref="Y1156:AE1181">
    <cfRule type="cellIs" dxfId="1015" priority="1506" operator="equal">
      <formula>43586</formula>
    </cfRule>
    <cfRule type="cellIs" dxfId="1014" priority="1505" operator="equal">
      <formula>43538</formula>
    </cfRule>
    <cfRule type="cellIs" dxfId="1013" priority="1507" operator="equal">
      <formula>43578</formula>
    </cfRule>
    <cfRule type="cellIs" dxfId="1012" priority="1508" operator="equal">
      <formula>43466</formula>
    </cfRule>
  </conditionalFormatting>
  <conditionalFormatting sqref="Z1107:Z1119">
    <cfRule type="cellIs" dxfId="1011" priority="1430" operator="equal">
      <formula>43401</formula>
    </cfRule>
  </conditionalFormatting>
  <conditionalFormatting sqref="Z1108:Z1119">
    <cfRule type="cellIs" dxfId="1010" priority="1429" operator="equal">
      <formula>"51/2019"</formula>
    </cfRule>
  </conditionalFormatting>
  <conditionalFormatting sqref="Z1126:Z1150 Z1138:AA1138">
    <cfRule type="cellIs" dxfId="1009" priority="1378" operator="equal">
      <formula>43578</formula>
    </cfRule>
  </conditionalFormatting>
  <conditionalFormatting sqref="Z1126:Z1150">
    <cfRule type="cellIs" dxfId="1008" priority="1451" operator="equal">
      <formula>43466</formula>
    </cfRule>
  </conditionalFormatting>
  <conditionalFormatting sqref="Z1138">
    <cfRule type="cellIs" dxfId="1007" priority="1441" operator="equal">
      <formula>43397</formula>
    </cfRule>
  </conditionalFormatting>
  <conditionalFormatting sqref="Z1139:Z1150 AE1140:AE1141 AE1143:AE1144 AE1146:AE1147 AE1149:AE1150">
    <cfRule type="cellIs" dxfId="1006" priority="1449" operator="equal">
      <formula>"51/2019"</formula>
    </cfRule>
  </conditionalFormatting>
  <conditionalFormatting sqref="Z1169">
    <cfRule type="cellIs" dxfId="1005" priority="1519" operator="equal">
      <formula>43397</formula>
    </cfRule>
  </conditionalFormatting>
  <conditionalFormatting sqref="Z1169:Z1181">
    <cfRule type="cellIs" dxfId="1004" priority="1532" operator="equal">
      <formula>43466</formula>
    </cfRule>
    <cfRule type="cellIs" dxfId="1003" priority="1520" operator="equal">
      <formula>43402</formula>
    </cfRule>
    <cfRule type="cellIs" dxfId="1002" priority="1533" operator="equal">
      <formula>43401</formula>
    </cfRule>
  </conditionalFormatting>
  <conditionalFormatting sqref="Z1170:Z1181">
    <cfRule type="cellIs" dxfId="1001" priority="1527" operator="equal">
      <formula>"51/2019"</formula>
    </cfRule>
  </conditionalFormatting>
  <conditionalFormatting sqref="Z1187:Z1212 AD1188:AD1200">
    <cfRule type="cellIs" dxfId="1000" priority="1470" operator="equal">
      <formula>43578</formula>
    </cfRule>
  </conditionalFormatting>
  <conditionalFormatting sqref="Z1187:Z1212">
    <cfRule type="cellIs" dxfId="999" priority="1471" operator="equal">
      <formula>43538</formula>
    </cfRule>
  </conditionalFormatting>
  <conditionalFormatting sqref="Z1230">
    <cfRule type="cellIs" dxfId="998" priority="1486" operator="equal">
      <formula>43397</formula>
    </cfRule>
  </conditionalFormatting>
  <conditionalFormatting sqref="Z1230:Z1242">
    <cfRule type="cellIs" dxfId="997" priority="1501" operator="equal">
      <formula>43466</formula>
    </cfRule>
    <cfRule type="cellIs" dxfId="996" priority="1487" operator="equal">
      <formula>43402</formula>
    </cfRule>
    <cfRule type="cellIs" dxfId="995" priority="1502" operator="equal">
      <formula>43401</formula>
    </cfRule>
  </conditionalFormatting>
  <conditionalFormatting sqref="Z1231:Z1242">
    <cfRule type="cellIs" dxfId="994" priority="1494" operator="equal">
      <formula>"51/2019"</formula>
    </cfRule>
  </conditionalFormatting>
  <conditionalFormatting sqref="Z845:AA873">
    <cfRule type="cellIs" dxfId="993" priority="1775" operator="equal">
      <formula>43538</formula>
    </cfRule>
    <cfRule type="cellIs" dxfId="992" priority="1777" operator="equal">
      <formula>43466</formula>
    </cfRule>
    <cfRule type="cellIs" dxfId="991" priority="1776" operator="equal">
      <formula>43578</formula>
    </cfRule>
    <cfRule type="cellIs" dxfId="990" priority="1772" operator="equal">
      <formula>43586</formula>
    </cfRule>
  </conditionalFormatting>
  <conditionalFormatting sqref="Z1126:AA1150">
    <cfRule type="cellIs" dxfId="989" priority="87" operator="equal">
      <formula>43538</formula>
    </cfRule>
    <cfRule type="cellIs" dxfId="988" priority="88" operator="equal">
      <formula>43586</formula>
    </cfRule>
  </conditionalFormatting>
  <conditionalFormatting sqref="Z1138:AA1138 Z1151:AE1154">
    <cfRule type="cellIs" dxfId="987" priority="1531" operator="equal">
      <formula>43466</formula>
    </cfRule>
  </conditionalFormatting>
  <conditionalFormatting sqref="Z1138:AA1150">
    <cfRule type="cellIs" dxfId="986" priority="1383" operator="equal">
      <formula>43401</formula>
    </cfRule>
    <cfRule type="cellIs" dxfId="985" priority="1379" operator="equal">
      <formula>43402</formula>
    </cfRule>
  </conditionalFormatting>
  <conditionalFormatting sqref="Z1216:AA1216 AC1216:AE1216">
    <cfRule type="cellIs" dxfId="984" priority="755" operator="equal">
      <formula>43538</formula>
    </cfRule>
    <cfRule type="cellIs" dxfId="983" priority="757" operator="equal">
      <formula>43586</formula>
    </cfRule>
    <cfRule type="cellIs" dxfId="982" priority="756" operator="equal">
      <formula>43578</formula>
    </cfRule>
    <cfRule type="cellIs" dxfId="981" priority="754" operator="equal">
      <formula>43466</formula>
    </cfRule>
  </conditionalFormatting>
  <conditionalFormatting sqref="Z1216:AA1216">
    <cfRule type="cellIs" dxfId="980" priority="1489" operator="equal">
      <formula>43401</formula>
    </cfRule>
    <cfRule type="cellIs" dxfId="979" priority="1488" operator="equal">
      <formula>43402</formula>
    </cfRule>
  </conditionalFormatting>
  <conditionalFormatting sqref="Z920:AB931">
    <cfRule type="cellIs" dxfId="978" priority="2662" operator="equal">
      <formula>43402</formula>
    </cfRule>
  </conditionalFormatting>
  <conditionalFormatting sqref="Z1000:AC1011">
    <cfRule type="cellIs" dxfId="977" priority="1997" operator="equal">
      <formula>43586</formula>
    </cfRule>
    <cfRule type="cellIs" dxfId="976" priority="1998" operator="equal">
      <formula>43538</formula>
    </cfRule>
    <cfRule type="cellIs" dxfId="975" priority="1999" operator="equal">
      <formula>43578</formula>
    </cfRule>
    <cfRule type="cellIs" dxfId="974" priority="2000" operator="equal">
      <formula>43466</formula>
    </cfRule>
  </conditionalFormatting>
  <conditionalFormatting sqref="Z1013:AC1024">
    <cfRule type="cellIs" dxfId="973" priority="2024" operator="equal">
      <formula>43466</formula>
    </cfRule>
    <cfRule type="cellIs" dxfId="972" priority="2023" operator="equal">
      <formula>43578</formula>
    </cfRule>
    <cfRule type="cellIs" dxfId="971" priority="2022" operator="equal">
      <formula>43538</formula>
    </cfRule>
    <cfRule type="cellIs" dxfId="970" priority="2019" operator="equal">
      <formula>43586</formula>
    </cfRule>
  </conditionalFormatting>
  <conditionalFormatting sqref="Z969:AD980">
    <cfRule type="cellIs" dxfId="969" priority="122" operator="equal">
      <formula>43466</formula>
    </cfRule>
    <cfRule type="cellIs" dxfId="968" priority="125" operator="equal">
      <formula>43538</formula>
    </cfRule>
    <cfRule type="cellIs" dxfId="967" priority="126" operator="equal">
      <formula>43586</formula>
    </cfRule>
    <cfRule type="cellIs" dxfId="966" priority="127" operator="equal">
      <formula>43578</formula>
    </cfRule>
  </conditionalFormatting>
  <conditionalFormatting sqref="Z751:AE780">
    <cfRule type="cellIs" dxfId="965" priority="367" operator="equal">
      <formula>43466</formula>
    </cfRule>
    <cfRule type="cellIs" dxfId="964" priority="370" operator="equal">
      <formula>43538</formula>
    </cfRule>
    <cfRule type="cellIs" dxfId="963" priority="372" operator="equal">
      <formula>43578</formula>
    </cfRule>
    <cfRule type="cellIs" dxfId="962" priority="371" operator="equal">
      <formula>43586</formula>
    </cfRule>
  </conditionalFormatting>
  <conditionalFormatting sqref="Z782:AE811">
    <cfRule type="cellIs" dxfId="961" priority="329" operator="equal">
      <formula>43466</formula>
    </cfRule>
    <cfRule type="cellIs" dxfId="960" priority="334" operator="equal">
      <formula>43578</formula>
    </cfRule>
    <cfRule type="cellIs" dxfId="959" priority="332" operator="equal">
      <formula>43538</formula>
    </cfRule>
    <cfRule type="cellIs" dxfId="958" priority="333" operator="equal">
      <formula>43586</formula>
    </cfRule>
  </conditionalFormatting>
  <conditionalFormatting sqref="Z813:AE813 Z814:AC819 Z820:AB825 Z826:AE829 Z830:AB835 AD830:AE835 Z836:AE842">
    <cfRule type="cellIs" dxfId="957" priority="6589" operator="equal">
      <formula>43586</formula>
    </cfRule>
    <cfRule type="cellIs" dxfId="956" priority="6590" operator="equal">
      <formula>43578</formula>
    </cfRule>
    <cfRule type="cellIs" dxfId="955" priority="6591" operator="equal">
      <formula>43466</formula>
    </cfRule>
    <cfRule type="cellIs" dxfId="954" priority="6588" operator="equal">
      <formula>43538</formula>
    </cfRule>
  </conditionalFormatting>
  <conditionalFormatting sqref="Z844:AE844 C844:G855 AB851:AB863 AA882:AC887 AD920:AD928 Z920:AB931 AE920:AE931 AC929:AD931 Z932:AE935 AA951:AA956 AA957:AB962 AE1013:AE1024 AA1044:AB1049">
    <cfRule type="cellIs" dxfId="953" priority="2689" operator="equal">
      <formula>43586</formula>
    </cfRule>
    <cfRule type="cellIs" dxfId="952" priority="2691" operator="equal">
      <formula>43466</formula>
    </cfRule>
    <cfRule type="cellIs" dxfId="951" priority="2688" operator="equal">
      <formula>43538</formula>
    </cfRule>
    <cfRule type="cellIs" dxfId="950" priority="2690" operator="equal">
      <formula>43578</formula>
    </cfRule>
  </conditionalFormatting>
  <conditionalFormatting sqref="Z888:AE888 Z889:Z894 AB889:AE894 Z920:AB931">
    <cfRule type="cellIs" dxfId="949" priority="2661" operator="equal">
      <formula>43401</formula>
    </cfRule>
  </conditionalFormatting>
  <conditionalFormatting sqref="Z888:AE900">
    <cfRule type="cellIs" dxfId="948" priority="1835" operator="equal">
      <formula>43402</formula>
    </cfRule>
  </conditionalFormatting>
  <conditionalFormatting sqref="Z895:AE900">
    <cfRule type="cellIs" dxfId="947" priority="1836" operator="equal">
      <formula>43401</formula>
    </cfRule>
  </conditionalFormatting>
  <conditionalFormatting sqref="Z906:AE919">
    <cfRule type="cellIs" dxfId="946" priority="1868" operator="equal">
      <formula>43466</formula>
    </cfRule>
    <cfRule type="cellIs" dxfId="945" priority="1862" operator="equal">
      <formula>43578</formula>
    </cfRule>
    <cfRule type="cellIs" dxfId="944" priority="1858" operator="equal">
      <formula>43586</formula>
    </cfRule>
    <cfRule type="cellIs" dxfId="943" priority="1861" operator="equal">
      <formula>43538</formula>
    </cfRule>
  </conditionalFormatting>
  <conditionalFormatting sqref="Z919:AE919">
    <cfRule type="cellIs" dxfId="942" priority="5162" operator="equal">
      <formula>43402</formula>
    </cfRule>
    <cfRule type="cellIs" dxfId="941" priority="5163" operator="equal">
      <formula>43401</formula>
    </cfRule>
  </conditionalFormatting>
  <conditionalFormatting sqref="Z968:AE968 Z1012:AE1012 Z1025:AE1028">
    <cfRule type="cellIs" dxfId="940" priority="5146" operator="equal">
      <formula>43466</formula>
    </cfRule>
    <cfRule type="cellIs" dxfId="939" priority="5145" operator="equal">
      <formula>43578</formula>
    </cfRule>
    <cfRule type="cellIs" dxfId="938" priority="5144" operator="equal">
      <formula>43586</formula>
    </cfRule>
    <cfRule type="cellIs" dxfId="937" priority="5143" operator="equal">
      <formula>43538</formula>
    </cfRule>
  </conditionalFormatting>
  <conditionalFormatting sqref="Z981:AE993">
    <cfRule type="cellIs" dxfId="936" priority="137" operator="equal">
      <formula>43402</formula>
    </cfRule>
    <cfRule type="cellIs" dxfId="935" priority="138" operator="equal">
      <formula>43401</formula>
    </cfRule>
  </conditionalFormatting>
  <conditionalFormatting sqref="Z981:AE997">
    <cfRule type="cellIs" dxfId="934" priority="141" operator="equal">
      <formula>43466</formula>
    </cfRule>
    <cfRule type="cellIs" dxfId="933" priority="136" operator="equal">
      <formula>43586</formula>
    </cfRule>
    <cfRule type="cellIs" dxfId="932" priority="139" operator="equal">
      <formula>43538</formula>
    </cfRule>
    <cfRule type="cellIs" dxfId="931" priority="140" operator="equal">
      <formula>43578</formula>
    </cfRule>
  </conditionalFormatting>
  <conditionalFormatting sqref="Z998:AE998">
    <cfRule type="cellIs" dxfId="930" priority="773" operator="equal">
      <formula>43538</formula>
    </cfRule>
    <cfRule type="cellIs" dxfId="929" priority="772" operator="equal">
      <formula>43466</formula>
    </cfRule>
    <cfRule type="cellIs" dxfId="928" priority="770" operator="equal">
      <formula>43402</formula>
    </cfRule>
    <cfRule type="cellIs" dxfId="927" priority="771" operator="equal">
      <formula>43401</formula>
    </cfRule>
    <cfRule type="cellIs" dxfId="926" priority="775" operator="equal">
      <formula>43586</formula>
    </cfRule>
    <cfRule type="cellIs" dxfId="925" priority="774" operator="equal">
      <formula>43578</formula>
    </cfRule>
  </conditionalFormatting>
  <conditionalFormatting sqref="Z999:AE999">
    <cfRule type="cellIs" dxfId="924" priority="1956" operator="equal">
      <formula>43466</formula>
    </cfRule>
    <cfRule type="cellIs" dxfId="923" priority="1955" operator="equal">
      <formula>43578</formula>
    </cfRule>
    <cfRule type="cellIs" dxfId="922" priority="1954" operator="equal">
      <formula>43538</formula>
    </cfRule>
    <cfRule type="cellIs" dxfId="921" priority="1951" operator="equal">
      <formula>43586</formula>
    </cfRule>
  </conditionalFormatting>
  <conditionalFormatting sqref="Z1030:AE1030">
    <cfRule type="cellIs" dxfId="920" priority="5835" operator="equal">
      <formula>43586</formula>
    </cfRule>
    <cfRule type="cellIs" dxfId="919" priority="5834" operator="equal">
      <formula>43538</formula>
    </cfRule>
    <cfRule type="cellIs" dxfId="918" priority="5836" operator="equal">
      <formula>43578</formula>
    </cfRule>
    <cfRule type="cellIs" dxfId="917" priority="5837" operator="equal">
      <formula>43466</formula>
    </cfRule>
  </conditionalFormatting>
  <conditionalFormatting sqref="Z1056:AE1059">
    <cfRule type="cellIs" dxfId="916" priority="2235" operator="equal">
      <formula>43538</formula>
    </cfRule>
    <cfRule type="cellIs" dxfId="915" priority="2238" operator="equal">
      <formula>43466</formula>
    </cfRule>
    <cfRule type="cellIs" dxfId="914" priority="2236" operator="equal">
      <formula>43586</formula>
    </cfRule>
    <cfRule type="cellIs" dxfId="913" priority="2237" operator="equal">
      <formula>43578</formula>
    </cfRule>
  </conditionalFormatting>
  <conditionalFormatting sqref="Z1061:AE1061 Z1062:AC1064 AE1062:AE1073 Z1065:AA1073 AC1065:AC1073 Z1074:AE1074 Z1075:AA1083 Z1084:AE1086">
    <cfRule type="cellIs" dxfId="912" priority="5564" operator="equal">
      <formula>43538</formula>
    </cfRule>
    <cfRule type="cellIs" dxfId="911" priority="5567" operator="equal">
      <formula>43466</formula>
    </cfRule>
    <cfRule type="cellIs" dxfId="910" priority="5566" operator="equal">
      <formula>43578</formula>
    </cfRule>
    <cfRule type="cellIs" dxfId="909" priority="5565" operator="equal">
      <formula>43586</formula>
    </cfRule>
  </conditionalFormatting>
  <conditionalFormatting sqref="Z1090:AE1092">
    <cfRule type="cellIs" dxfId="908" priority="1517" operator="equal">
      <formula>43578</formula>
    </cfRule>
    <cfRule type="cellIs" dxfId="907" priority="1515" operator="equal">
      <formula>43538</formula>
    </cfRule>
    <cfRule type="cellIs" dxfId="906" priority="1518" operator="equal">
      <formula>43466</formula>
    </cfRule>
    <cfRule type="cellIs" dxfId="905" priority="1516" operator="equal">
      <formula>43586</formula>
    </cfRule>
  </conditionalFormatting>
  <conditionalFormatting sqref="Z1093:AE1093 Z1155:AE1155">
    <cfRule type="cellIs" dxfId="904" priority="1526" operator="equal">
      <formula>43586</formula>
    </cfRule>
    <cfRule type="cellIs" dxfId="903" priority="1525" operator="equal">
      <formula>43578</formula>
    </cfRule>
    <cfRule type="cellIs" dxfId="902" priority="1524" operator="equal">
      <formula>43538</formula>
    </cfRule>
    <cfRule type="cellIs" dxfId="901" priority="1523" operator="equal">
      <formula>43466</formula>
    </cfRule>
  </conditionalFormatting>
  <conditionalFormatting sqref="Z1094:AE1123">
    <cfRule type="cellIs" dxfId="900" priority="1423" operator="equal">
      <formula>43578</formula>
    </cfRule>
    <cfRule type="cellIs" dxfId="899" priority="1421" operator="equal">
      <formula>43538</formula>
    </cfRule>
    <cfRule type="cellIs" dxfId="898" priority="1424" operator="equal">
      <formula>43466</formula>
    </cfRule>
    <cfRule type="cellIs" dxfId="897" priority="1422" operator="equal">
      <formula>43586</formula>
    </cfRule>
  </conditionalFormatting>
  <conditionalFormatting sqref="Z1124:AE1124">
    <cfRule type="cellIs" dxfId="896" priority="769" operator="equal">
      <formula>43586</formula>
    </cfRule>
    <cfRule type="cellIs" dxfId="895" priority="766" operator="equal">
      <formula>43466</formula>
    </cfRule>
    <cfRule type="cellIs" dxfId="894" priority="767" operator="equal">
      <formula>43538</formula>
    </cfRule>
    <cfRule type="cellIs" dxfId="893" priority="768" operator="equal">
      <formula>43578</formula>
    </cfRule>
  </conditionalFormatting>
  <conditionalFormatting sqref="Z1125:AE1125">
    <cfRule type="cellIs" dxfId="892" priority="1431" operator="equal">
      <formula>43538</formula>
    </cfRule>
    <cfRule type="cellIs" dxfId="891" priority="1432" operator="equal">
      <formula>43586</formula>
    </cfRule>
    <cfRule type="cellIs" dxfId="890" priority="1433" operator="equal">
      <formula>43466</formula>
    </cfRule>
    <cfRule type="cellIs" dxfId="889" priority="1509" operator="equal">
      <formula>43578</formula>
    </cfRule>
  </conditionalFormatting>
  <conditionalFormatting sqref="Z1151:AE1154 Z1169:Z1181">
    <cfRule type="cellIs" dxfId="888" priority="1528" operator="equal">
      <formula>43578</formula>
    </cfRule>
  </conditionalFormatting>
  <conditionalFormatting sqref="Z1151:AE1154 Z1170:Z1181">
    <cfRule type="cellIs" dxfId="887" priority="1529" operator="equal">
      <formula>43538</formula>
    </cfRule>
  </conditionalFormatting>
  <conditionalFormatting sqref="Z1151:AE1154">
    <cfRule type="cellIs" dxfId="886" priority="1530" operator="equal">
      <formula>43586</formula>
    </cfRule>
  </conditionalFormatting>
  <conditionalFormatting sqref="Z1184:AE1185 Z1187:Z1212 AC1188:AC1212 AE1188:AE1212 AD1190:AD1200 AB1200 AA1201:AA1209 AB1204 AD1204:AD1212 AA1210:AB1212">
    <cfRule type="cellIs" dxfId="885" priority="1473" operator="equal">
      <formula>43586</formula>
    </cfRule>
  </conditionalFormatting>
  <conditionalFormatting sqref="Z1184:AE1185 Z1187:Z1212 AD1188:AD1200 AC1188:AC1212 AE1188:AE1212 AB1200 AA1201:AA1209 AB1204 AD1204:AD1212 AA1210:AB1212">
    <cfRule type="cellIs" dxfId="884" priority="1475" operator="equal">
      <formula>43466</formula>
    </cfRule>
  </conditionalFormatting>
  <conditionalFormatting sqref="Z1184:AE1185 AC1188:AC1212 AE1188:AE1212 AD1190:AD1200 AB1200 AA1201:AA1209 AB1204 AD1204:AD1212 AA1210:AB1212">
    <cfRule type="cellIs" dxfId="883" priority="1472" operator="equal">
      <formula>43538</formula>
    </cfRule>
  </conditionalFormatting>
  <conditionalFormatting sqref="Z1184:AE1185">
    <cfRule type="cellIs" dxfId="882" priority="1460" operator="equal">
      <formula>43578</formula>
    </cfRule>
  </conditionalFormatting>
  <conditionalFormatting sqref="Z1186:AE1186">
    <cfRule type="cellIs" dxfId="881" priority="762" operator="equal">
      <formula>43578</formula>
    </cfRule>
    <cfRule type="cellIs" dxfId="880" priority="761" operator="equal">
      <formula>43538</formula>
    </cfRule>
    <cfRule type="cellIs" dxfId="879" priority="763" operator="equal">
      <formula>43586</formula>
    </cfRule>
    <cfRule type="cellIs" dxfId="878" priority="760" operator="equal">
      <formula>43466</formula>
    </cfRule>
    <cfRule type="cellIs" dxfId="877" priority="759" operator="equal">
      <formula>43401</formula>
    </cfRule>
    <cfRule type="cellIs" dxfId="876" priority="758" operator="equal">
      <formula>43402</formula>
    </cfRule>
  </conditionalFormatting>
  <conditionalFormatting sqref="Z1214:AE1215 AB1216 Z1230:Z1242">
    <cfRule type="cellIs" dxfId="875" priority="1495" operator="equal">
      <formula>43578</formula>
    </cfRule>
  </conditionalFormatting>
  <conditionalFormatting sqref="Z1214:AE1215 AB1216 Z1231:Z1242">
    <cfRule type="cellIs" dxfId="874" priority="1496" operator="equal">
      <formula>43538</formula>
    </cfRule>
  </conditionalFormatting>
  <conditionalFormatting sqref="Z1214:AE1215 AB1216 Z1217:AE1223 Z1224:AB1229 AD1224:AE1229 Z1230:AE1233 Z1234:AB1239 AD1234:AE1239 Z1240:AE1048576">
    <cfRule type="cellIs" dxfId="873" priority="1498" operator="equal">
      <formula>43586</formula>
    </cfRule>
    <cfRule type="cellIs" dxfId="872" priority="1500" operator="equal">
      <formula>43466</formula>
    </cfRule>
  </conditionalFormatting>
  <conditionalFormatting sqref="Z1217:AE1223 Z1224:AB1229 AD1224:AE1229 Z1230:AE1233 Z1234:AB1239 AD1234:AE1239 Z1240:AE1048576">
    <cfRule type="cellIs" dxfId="871" priority="1499" operator="equal">
      <formula>43578</formula>
    </cfRule>
    <cfRule type="cellIs" dxfId="870" priority="1497" operator="equal">
      <formula>43538</formula>
    </cfRule>
  </conditionalFormatting>
  <conditionalFormatting sqref="AA7:AA9">
    <cfRule type="cellIs" dxfId="869" priority="1298" operator="equal">
      <formula>43466</formula>
    </cfRule>
    <cfRule type="cellIs" dxfId="868" priority="1297" operator="equal">
      <formula>43586</formula>
    </cfRule>
  </conditionalFormatting>
  <conditionalFormatting sqref="AA69:AA80">
    <cfRule type="cellIs" dxfId="867" priority="1270" operator="equal">
      <formula>43402</formula>
    </cfRule>
  </conditionalFormatting>
  <conditionalFormatting sqref="AA212:AA217">
    <cfRule type="cellIs" dxfId="866" priority="1135" operator="equal">
      <formula>43397</formula>
    </cfRule>
  </conditionalFormatting>
  <conditionalFormatting sqref="AA268:AA279">
    <cfRule type="cellIs" dxfId="865" priority="972" operator="equal">
      <formula>43578</formula>
    </cfRule>
    <cfRule type="cellIs" dxfId="864" priority="973" operator="equal">
      <formula>43466</formula>
    </cfRule>
    <cfRule type="cellIs" dxfId="863" priority="974" operator="equal">
      <formula>43401</formula>
    </cfRule>
    <cfRule type="cellIs" dxfId="862" priority="976" operator="equal">
      <formula>43402</formula>
    </cfRule>
    <cfRule type="cellIs" dxfId="861" priority="970" operator="equal">
      <formula>43538</formula>
    </cfRule>
    <cfRule type="cellIs" dxfId="860" priority="971" operator="equal">
      <formula>43586</formula>
    </cfRule>
  </conditionalFormatting>
  <conditionalFormatting sqref="AA279">
    <cfRule type="cellIs" dxfId="859" priority="975" operator="equal">
      <formula>43397</formula>
    </cfRule>
  </conditionalFormatting>
  <conditionalFormatting sqref="AA392:AA403">
    <cfRule type="cellIs" dxfId="858" priority="3598" operator="equal">
      <formula>43401</formula>
    </cfRule>
    <cfRule type="cellIs" dxfId="857" priority="3597" operator="equal">
      <formula>43402</formula>
    </cfRule>
    <cfRule type="cellIs" dxfId="856" priority="3596" operator="equal">
      <formula>43466</formula>
    </cfRule>
  </conditionalFormatting>
  <conditionalFormatting sqref="AA454:AA459 AA460:AB465 AA485:AB496">
    <cfRule type="cellIs" dxfId="855" priority="5118" operator="equal">
      <formula>43402</formula>
    </cfRule>
  </conditionalFormatting>
  <conditionalFormatting sqref="AA454:AA459 AA460:AB465 AB485:AB496">
    <cfRule type="cellIs" dxfId="854" priority="5119" operator="equal">
      <formula>43538</formula>
    </cfRule>
    <cfRule type="cellIs" dxfId="853" priority="5120" operator="equal">
      <formula>43586</formula>
    </cfRule>
    <cfRule type="cellIs" dxfId="852" priority="5121" operator="equal">
      <formula>43578</formula>
    </cfRule>
    <cfRule type="cellIs" dxfId="851" priority="5124" operator="equal">
      <formula>43401</formula>
    </cfRule>
  </conditionalFormatting>
  <conditionalFormatting sqref="AA472:AA480">
    <cfRule type="cellIs" dxfId="850" priority="566" operator="equal">
      <formula>43578</formula>
    </cfRule>
    <cfRule type="cellIs" dxfId="849" priority="565" operator="equal">
      <formula>43586</formula>
    </cfRule>
    <cfRule type="cellIs" dxfId="848" priority="564" operator="equal">
      <formula>43538</formula>
    </cfRule>
    <cfRule type="cellIs" dxfId="847" priority="562" operator="equal">
      <formula>43402</formula>
    </cfRule>
    <cfRule type="cellIs" dxfId="846" priority="567" operator="equal">
      <formula>43466</formula>
    </cfRule>
    <cfRule type="cellIs" dxfId="845" priority="563" operator="equal">
      <formula>43401</formula>
    </cfRule>
  </conditionalFormatting>
  <conditionalFormatting sqref="AA503:AA505">
    <cfRule type="cellIs" dxfId="844" priority="492" operator="equal">
      <formula>"51/2019"</formula>
    </cfRule>
  </conditionalFormatting>
  <conditionalFormatting sqref="AA590:AA595">
    <cfRule type="cellIs" dxfId="843" priority="6932" operator="equal">
      <formula>43466</formula>
    </cfRule>
    <cfRule type="cellIs" dxfId="842" priority="6929" operator="equal">
      <formula>43538</formula>
    </cfRule>
    <cfRule type="cellIs" dxfId="841" priority="6930" operator="equal">
      <formula>43586</formula>
    </cfRule>
    <cfRule type="cellIs" dxfId="840" priority="6931" operator="equal">
      <formula>43578</formula>
    </cfRule>
  </conditionalFormatting>
  <conditionalFormatting sqref="AA758:AA762">
    <cfRule type="cellIs" dxfId="839" priority="413" operator="equal">
      <formula>"51/2019"</formula>
    </cfRule>
  </conditionalFormatting>
  <conditionalFormatting sqref="AA845:AA850">
    <cfRule type="cellIs" dxfId="838" priority="1774" operator="equal">
      <formula>43401</formula>
    </cfRule>
    <cfRule type="cellIs" dxfId="837" priority="1773" operator="equal">
      <formula>43402</formula>
    </cfRule>
  </conditionalFormatting>
  <conditionalFormatting sqref="AA889:AA900">
    <cfRule type="cellIs" dxfId="836" priority="4259" operator="equal">
      <formula>43401</formula>
    </cfRule>
  </conditionalFormatting>
  <conditionalFormatting sqref="AA975:AA979">
    <cfRule type="cellIs" dxfId="835" priority="128" operator="equal">
      <formula>"51/2019"</formula>
    </cfRule>
  </conditionalFormatting>
  <conditionalFormatting sqref="AA1050:AA1055">
    <cfRule type="cellIs" dxfId="834" priority="2045" operator="equal">
      <formula>43586</formula>
    </cfRule>
    <cfRule type="cellIs" dxfId="833" priority="2050" operator="equal">
      <formula>43466</formula>
    </cfRule>
    <cfRule type="cellIs" dxfId="832" priority="2049" operator="equal">
      <formula>43578</formula>
    </cfRule>
    <cfRule type="cellIs" dxfId="831" priority="2048" operator="equal">
      <formula>43538</formula>
    </cfRule>
  </conditionalFormatting>
  <conditionalFormatting sqref="AA1126:AA1137">
    <cfRule type="cellIs" dxfId="830" priority="86" operator="equal">
      <formula>43401</formula>
    </cfRule>
    <cfRule type="cellIs" dxfId="829" priority="89" operator="equal">
      <formula>43578</formula>
    </cfRule>
    <cfRule type="cellIs" dxfId="828" priority="84" operator="equal">
      <formula>43466</formula>
    </cfRule>
    <cfRule type="cellIs" dxfId="827" priority="85" operator="equal">
      <formula>43402</formula>
    </cfRule>
  </conditionalFormatting>
  <conditionalFormatting sqref="AA1132:AA1136">
    <cfRule type="cellIs" dxfId="826" priority="90" operator="equal">
      <formula>"51/2019"</formula>
    </cfRule>
  </conditionalFormatting>
  <conditionalFormatting sqref="AA1139:AA1150">
    <cfRule type="cellIs" dxfId="825" priority="98" operator="equal">
      <formula>43578</formula>
    </cfRule>
    <cfRule type="cellIs" dxfId="824" priority="101" operator="equal">
      <formula>43466</formula>
    </cfRule>
  </conditionalFormatting>
  <conditionalFormatting sqref="AA1145:AA1150">
    <cfRule type="cellIs" dxfId="823" priority="99" operator="equal">
      <formula>43538</formula>
    </cfRule>
    <cfRule type="cellIs" dxfId="822" priority="100" operator="equal">
      <formula>43586</formula>
    </cfRule>
  </conditionalFormatting>
  <conditionalFormatting sqref="AA1149">
    <cfRule type="cellIs" dxfId="821" priority="102" operator="equal">
      <formula>43397</formula>
    </cfRule>
  </conditionalFormatting>
  <conditionalFormatting sqref="AA1187:AA1199 AC1187:AC1212 AE1188:AE1212 AB1200 AA1201:AA1209 AB1204 AD1204:AD1212 AA1210:AB1212">
    <cfRule type="cellIs" dxfId="820" priority="1479" operator="equal">
      <formula>43401</formula>
    </cfRule>
  </conditionalFormatting>
  <conditionalFormatting sqref="AA1188:AA1199 AC1188:AC1212 AE1188:AE1212 Z1200:Z1212 AA1201:AA1209 AD1204:AD1212">
    <cfRule type="cellIs" dxfId="819" priority="1462" operator="equal">
      <formula>43402</formula>
    </cfRule>
  </conditionalFormatting>
  <conditionalFormatting sqref="AA119:AB124">
    <cfRule type="cellIs" dxfId="818" priority="1229" operator="equal">
      <formula>43402</formula>
    </cfRule>
  </conditionalFormatting>
  <conditionalFormatting sqref="AA206:AB211 AD206:AE211">
    <cfRule type="cellIs" dxfId="817" priority="1131" operator="equal">
      <formula>43538</formula>
    </cfRule>
    <cfRule type="cellIs" dxfId="816" priority="1132" operator="equal">
      <formula>43586</formula>
    </cfRule>
    <cfRule type="cellIs" dxfId="815" priority="1134" operator="equal">
      <formula>43466</formula>
    </cfRule>
  </conditionalFormatting>
  <conditionalFormatting sqref="AA206:AB211">
    <cfRule type="cellIs" dxfId="814" priority="1136" operator="equal">
      <formula>43402</formula>
    </cfRule>
    <cfRule type="cellIs" dxfId="813" priority="1141" operator="equal">
      <formula>43401</formula>
    </cfRule>
    <cfRule type="cellIs" dxfId="812" priority="1133" operator="equal">
      <formula>43578</formula>
    </cfRule>
  </conditionalFormatting>
  <conditionalFormatting sqref="AA709:AB714">
    <cfRule type="cellIs" dxfId="811" priority="816" operator="equal">
      <formula>43402</formula>
    </cfRule>
    <cfRule type="cellIs" dxfId="810" priority="813" operator="equal">
      <formula>43586</formula>
    </cfRule>
    <cfRule type="cellIs" dxfId="809" priority="814" operator="equal">
      <formula>43578</formula>
    </cfRule>
    <cfRule type="cellIs" dxfId="808" priority="815" operator="equal">
      <formula>43466</formula>
    </cfRule>
    <cfRule type="cellIs" dxfId="807" priority="812" operator="equal">
      <formula>43538</formula>
    </cfRule>
  </conditionalFormatting>
  <conditionalFormatting sqref="AA1034:AB1042">
    <cfRule type="cellIs" dxfId="806" priority="2066" operator="equal">
      <formula>43538</formula>
    </cfRule>
    <cfRule type="cellIs" dxfId="805" priority="2067" operator="equal">
      <formula>43578</formula>
    </cfRule>
    <cfRule type="cellIs" dxfId="804" priority="2068" operator="equal">
      <formula>43466</formula>
    </cfRule>
    <cfRule type="cellIs" dxfId="803" priority="2065" operator="equal">
      <formula>43586</formula>
    </cfRule>
  </conditionalFormatting>
  <conditionalFormatting sqref="AA100:AC111">
    <cfRule type="cellIs" dxfId="802" priority="1232" operator="equal">
      <formula>43466</formula>
    </cfRule>
  </conditionalFormatting>
  <conditionalFormatting sqref="AA447:AC452">
    <cfRule type="cellIs" dxfId="801" priority="613" operator="equal">
      <formula>"51/2019"</formula>
    </cfRule>
  </conditionalFormatting>
  <conditionalFormatting sqref="AA494:AC496">
    <cfRule type="cellIs" dxfId="800" priority="3576" operator="equal">
      <formula>43401</formula>
    </cfRule>
    <cfRule type="cellIs" dxfId="799" priority="3577" operator="equal">
      <formula>43466</formula>
    </cfRule>
  </conditionalFormatting>
  <conditionalFormatting sqref="AA503:AC514">
    <cfRule type="cellIs" dxfId="798" priority="483" operator="equal">
      <formula>43578</formula>
    </cfRule>
    <cfRule type="cellIs" dxfId="797" priority="484" operator="equal">
      <formula>43466</formula>
    </cfRule>
    <cfRule type="cellIs" dxfId="796" priority="481" operator="equal">
      <formula>43401</formula>
    </cfRule>
    <cfRule type="cellIs" dxfId="795" priority="480" operator="equal">
      <formula>43402</formula>
    </cfRule>
  </conditionalFormatting>
  <conditionalFormatting sqref="AA516:AC527">
    <cfRule type="cellIs" dxfId="794" priority="736" operator="equal">
      <formula>43466</formula>
    </cfRule>
    <cfRule type="cellIs" dxfId="793" priority="731" operator="equal">
      <formula>43402</formula>
    </cfRule>
    <cfRule type="cellIs" dxfId="792" priority="732" operator="equal">
      <formula>43401</formula>
    </cfRule>
  </conditionalFormatting>
  <conditionalFormatting sqref="AA721:AC726">
    <cfRule type="cellIs" dxfId="791" priority="2914" operator="equal">
      <formula>43401</formula>
    </cfRule>
    <cfRule type="cellIs" dxfId="790" priority="2913" operator="equal">
      <formula>43402</formula>
    </cfRule>
    <cfRule type="cellIs" dxfId="789" priority="2912" operator="equal">
      <formula>43466</formula>
    </cfRule>
    <cfRule type="cellIs" dxfId="788" priority="2911" operator="equal">
      <formula>43578</formula>
    </cfRule>
    <cfRule type="cellIs" dxfId="787" priority="2909" operator="equal">
      <formula>43538</formula>
    </cfRule>
  </conditionalFormatting>
  <conditionalFormatting sqref="AA876:AC887">
    <cfRule type="cellIs" dxfId="786" priority="1753" operator="equal">
      <formula>43402</formula>
    </cfRule>
    <cfRule type="cellIs" dxfId="785" priority="1754" operator="equal">
      <formula>43401</formula>
    </cfRule>
  </conditionalFormatting>
  <conditionalFormatting sqref="AA1000:AC1011">
    <cfRule type="cellIs" dxfId="784" priority="2003" operator="equal">
      <formula>43401</formula>
    </cfRule>
    <cfRule type="cellIs" dxfId="783" priority="2002" operator="equal">
      <formula>43402</formula>
    </cfRule>
  </conditionalFormatting>
  <conditionalFormatting sqref="AA1013:AC1024">
    <cfRule type="cellIs" dxfId="782" priority="2021" operator="equal">
      <formula>43401</formula>
    </cfRule>
    <cfRule type="cellIs" dxfId="781" priority="2020" operator="equal">
      <formula>43402</formula>
    </cfRule>
  </conditionalFormatting>
  <conditionalFormatting sqref="AA37:AD37 C69:C93 AA99:AD99 AA113:AC118 AA119:AA126">
    <cfRule type="cellIs" dxfId="780" priority="1315" operator="equal">
      <formula>43578</formula>
    </cfRule>
    <cfRule type="cellIs" dxfId="779" priority="1320" operator="equal">
      <formula>43538</formula>
    </cfRule>
  </conditionalFormatting>
  <conditionalFormatting sqref="AA68:AD93">
    <cfRule type="cellIs" dxfId="778" priority="1242" operator="equal">
      <formula>43401</formula>
    </cfRule>
  </conditionalFormatting>
  <conditionalFormatting sqref="AA81:AD93">
    <cfRule type="cellIs" dxfId="777" priority="1241" operator="equal">
      <formula>43402</formula>
    </cfRule>
  </conditionalFormatting>
  <conditionalFormatting sqref="AA99:AD112">
    <cfRule type="cellIs" dxfId="776" priority="1218" operator="equal">
      <formula>43402</formula>
    </cfRule>
  </conditionalFormatting>
  <conditionalFormatting sqref="AA99:AD124">
    <cfRule type="cellIs" dxfId="775" priority="1219" operator="equal">
      <formula>43401</formula>
    </cfRule>
  </conditionalFormatting>
  <conditionalFormatting sqref="AA360:AD360">
    <cfRule type="cellIs" dxfId="774" priority="1014" operator="equal">
      <formula>43466</formula>
    </cfRule>
    <cfRule type="cellIs" dxfId="773" priority="1012" operator="equal">
      <formula>43401</formula>
    </cfRule>
    <cfRule type="cellIs" dxfId="772" priority="1010" operator="equal">
      <formula>43538</formula>
    </cfRule>
    <cfRule type="cellIs" dxfId="771" priority="1009" operator="equal">
      <formula>43578</formula>
    </cfRule>
    <cfRule type="cellIs" dxfId="770" priority="1011" operator="equal">
      <formula>43402</formula>
    </cfRule>
    <cfRule type="cellIs" dxfId="769" priority="1013" operator="equal">
      <formula>43586</formula>
    </cfRule>
  </conditionalFormatting>
  <conditionalFormatting sqref="AA783:AD794">
    <cfRule type="cellIs" dxfId="768" priority="331" operator="equal">
      <formula>43401</formula>
    </cfRule>
    <cfRule type="cellIs" dxfId="767" priority="330" operator="equal">
      <formula>43402</formula>
    </cfRule>
  </conditionalFormatting>
  <conditionalFormatting sqref="AA969:AD980">
    <cfRule type="cellIs" dxfId="766" priority="124" operator="equal">
      <formula>43401</formula>
    </cfRule>
    <cfRule type="cellIs" dxfId="765" priority="123" operator="equal">
      <formula>43402</formula>
    </cfRule>
  </conditionalFormatting>
  <conditionalFormatting sqref="AA1031:AD1055">
    <cfRule type="cellIs" dxfId="764" priority="105" operator="equal">
      <formula>43402</formula>
    </cfRule>
    <cfRule type="cellIs" dxfId="763" priority="106" operator="equal">
      <formula>43401</formula>
    </cfRule>
  </conditionalFormatting>
  <conditionalFormatting sqref="AA6:AE32">
    <cfRule type="cellIs" dxfId="762" priority="1200" operator="equal">
      <formula>43402</formula>
    </cfRule>
    <cfRule type="cellIs" dxfId="761" priority="1201" operator="equal">
      <formula>43401</formula>
    </cfRule>
  </conditionalFormatting>
  <conditionalFormatting sqref="AA7:AE18">
    <cfRule type="cellIs" dxfId="760" priority="1199" operator="equal">
      <formula>43538</formula>
    </cfRule>
    <cfRule type="cellIs" dxfId="759" priority="1198" operator="equal">
      <formula>43578</formula>
    </cfRule>
  </conditionalFormatting>
  <conditionalFormatting sqref="AA20:AE31">
    <cfRule type="cellIs" dxfId="758" priority="1293" operator="equal">
      <formula>43578</formula>
    </cfRule>
    <cfRule type="cellIs" dxfId="757" priority="1294" operator="equal">
      <formula>43538</formula>
    </cfRule>
    <cfRule type="cellIs" dxfId="756" priority="1296" operator="equal">
      <formula>43466</formula>
    </cfRule>
    <cfRule type="cellIs" dxfId="755" priority="1295" operator="equal">
      <formula>43586</formula>
    </cfRule>
  </conditionalFormatting>
  <conditionalFormatting sqref="AA38:AE49">
    <cfRule type="cellIs" dxfId="754" priority="1292" operator="equal">
      <formula>43401</formula>
    </cfRule>
  </conditionalFormatting>
  <conditionalFormatting sqref="AA38:AE62">
    <cfRule type="cellIs" dxfId="753" priority="1288" operator="equal">
      <formula>43402</formula>
    </cfRule>
  </conditionalFormatting>
  <conditionalFormatting sqref="AA38:AE66">
    <cfRule type="cellIs" dxfId="752" priority="1286" operator="equal">
      <formula>43578</formula>
    </cfRule>
    <cfRule type="cellIs" dxfId="751" priority="1291" operator="equal">
      <formula>43466</formula>
    </cfRule>
    <cfRule type="cellIs" dxfId="750" priority="1290" operator="equal">
      <formula>43586</formula>
    </cfRule>
    <cfRule type="cellIs" dxfId="749" priority="1287" operator="equal">
      <formula>43538</formula>
    </cfRule>
  </conditionalFormatting>
  <conditionalFormatting sqref="AA51:AE62">
    <cfRule type="cellIs" dxfId="748" priority="1289" operator="equal">
      <formula>43401</formula>
    </cfRule>
  </conditionalFormatting>
  <conditionalFormatting sqref="AA69:AE80">
    <cfRule type="cellIs" dxfId="747" priority="1247" operator="equal">
      <formula>43466</formula>
    </cfRule>
    <cfRule type="cellIs" dxfId="746" priority="1246" operator="equal">
      <formula>43586</formula>
    </cfRule>
  </conditionalFormatting>
  <conditionalFormatting sqref="AA100:AE112">
    <cfRule type="cellIs" dxfId="745" priority="1217" operator="equal">
      <formula>43538</formula>
    </cfRule>
    <cfRule type="cellIs" dxfId="744" priority="1216" operator="equal">
      <formula>43578</formula>
    </cfRule>
    <cfRule type="cellIs" dxfId="743" priority="1220" operator="equal">
      <formula>43586</formula>
    </cfRule>
  </conditionalFormatting>
  <conditionalFormatting sqref="AA143:AE155">
    <cfRule type="cellIs" dxfId="742" priority="1206" operator="equal">
      <formula>43402</formula>
    </cfRule>
    <cfRule type="cellIs" dxfId="741" priority="1207" operator="equal">
      <formula>43401</formula>
    </cfRule>
  </conditionalFormatting>
  <conditionalFormatting sqref="AA143:AE159">
    <cfRule type="cellIs" dxfId="740" priority="1209" operator="equal">
      <formula>43466</formula>
    </cfRule>
    <cfRule type="cellIs" dxfId="739" priority="1204" operator="equal">
      <formula>43578</formula>
    </cfRule>
    <cfRule type="cellIs" dxfId="738" priority="1205" operator="equal">
      <formula>43538</formula>
    </cfRule>
    <cfRule type="cellIs" dxfId="737" priority="1208" operator="equal">
      <formula>43586</formula>
    </cfRule>
  </conditionalFormatting>
  <conditionalFormatting sqref="AA193:AE204">
    <cfRule type="cellIs" dxfId="736" priority="745" operator="equal">
      <formula>43401</formula>
    </cfRule>
    <cfRule type="cellIs" dxfId="735" priority="744" operator="equal">
      <formula>43402</formula>
    </cfRule>
  </conditionalFormatting>
  <conditionalFormatting sqref="AA193:AE205">
    <cfRule type="cellIs" dxfId="734" priority="740" operator="equal">
      <formula>43538</formula>
    </cfRule>
    <cfRule type="cellIs" dxfId="733" priority="743" operator="equal">
      <formula>43466</formula>
    </cfRule>
    <cfRule type="cellIs" dxfId="732" priority="742" operator="equal">
      <formula>43578</formula>
    </cfRule>
    <cfRule type="cellIs" dxfId="731" priority="741" operator="equal">
      <formula>43586</formula>
    </cfRule>
  </conditionalFormatting>
  <conditionalFormatting sqref="AA212:AE217">
    <cfRule type="cellIs" dxfId="730" priority="906" operator="equal">
      <formula>43402</formula>
    </cfRule>
    <cfRule type="cellIs" dxfId="729" priority="907" operator="equal">
      <formula>43401</formula>
    </cfRule>
  </conditionalFormatting>
  <conditionalFormatting sqref="AA212:AE221">
    <cfRule type="cellIs" dxfId="728" priority="902" operator="equal">
      <formula>43538</formula>
    </cfRule>
    <cfRule type="cellIs" dxfId="727" priority="905" operator="equal">
      <formula>43466</formula>
    </cfRule>
    <cfRule type="cellIs" dxfId="726" priority="903" operator="equal">
      <formula>43586</formula>
    </cfRule>
    <cfRule type="cellIs" dxfId="725" priority="904" operator="equal">
      <formula>43578</formula>
    </cfRule>
  </conditionalFormatting>
  <conditionalFormatting sqref="AA378:AE391">
    <cfRule type="cellIs" dxfId="724" priority="3602" operator="equal">
      <formula>43466</formula>
    </cfRule>
    <cfRule type="cellIs" dxfId="723" priority="3608" operator="equal">
      <formula>43538</formula>
    </cfRule>
    <cfRule type="cellIs" dxfId="722" priority="3609" operator="equal">
      <formula>43586</formula>
    </cfRule>
  </conditionalFormatting>
  <conditionalFormatting sqref="AA440:AE453">
    <cfRule type="cellIs" dxfId="721" priority="612" operator="equal">
      <formula>43578</formula>
    </cfRule>
    <cfRule type="cellIs" dxfId="720" priority="610" operator="equal">
      <formula>43538</formula>
    </cfRule>
    <cfRule type="cellIs" dxfId="719" priority="607" operator="equal">
      <formula>43466</formula>
    </cfRule>
    <cfRule type="cellIs" dxfId="718" priority="609" operator="equal">
      <formula>43401</formula>
    </cfRule>
    <cfRule type="cellIs" dxfId="717" priority="608" operator="equal">
      <formula>43402</formula>
    </cfRule>
    <cfRule type="cellIs" dxfId="716" priority="611" operator="equal">
      <formula>43586</formula>
    </cfRule>
  </conditionalFormatting>
  <conditionalFormatting sqref="AA494:AE496">
    <cfRule type="cellIs" dxfId="715" priority="3575" operator="equal">
      <formula>43578</formula>
    </cfRule>
    <cfRule type="cellIs" dxfId="714" priority="3574" operator="equal">
      <formula>43586</formula>
    </cfRule>
    <cfRule type="cellIs" dxfId="713" priority="3573" operator="equal">
      <formula>43538</formula>
    </cfRule>
  </conditionalFormatting>
  <conditionalFormatting sqref="AA533:AE558">
    <cfRule type="cellIs" dxfId="712" priority="456" operator="equal">
      <formula>43402</formula>
    </cfRule>
    <cfRule type="cellIs" dxfId="711" priority="457" operator="equal">
      <formula>43401</formula>
    </cfRule>
  </conditionalFormatting>
  <conditionalFormatting sqref="AA595:AE652">
    <cfRule type="cellIs" dxfId="710" priority="6896" operator="equal">
      <formula>43466</formula>
    </cfRule>
    <cfRule type="cellIs" dxfId="709" priority="6895" operator="equal">
      <formula>43578</formula>
    </cfRule>
    <cfRule type="cellIs" dxfId="708" priority="6894" operator="equal">
      <formula>43586</formula>
    </cfRule>
    <cfRule type="cellIs" dxfId="707" priority="6893" operator="equal">
      <formula>43538</formula>
    </cfRule>
  </conditionalFormatting>
  <conditionalFormatting sqref="AA658:AE658">
    <cfRule type="cellIs" dxfId="706" priority="6861" operator="equal">
      <formula>43538</formula>
    </cfRule>
    <cfRule type="cellIs" dxfId="705" priority="6862" operator="equal">
      <formula>43586</formula>
    </cfRule>
    <cfRule type="cellIs" dxfId="704" priority="6863" operator="equal">
      <formula>43578</formula>
    </cfRule>
    <cfRule type="cellIs" dxfId="703" priority="6864" operator="equal">
      <formula>43466</formula>
    </cfRule>
  </conditionalFormatting>
  <conditionalFormatting sqref="AA689:AE689">
    <cfRule type="cellIs" dxfId="702" priority="6819" operator="equal">
      <formula>43466</formula>
    </cfRule>
    <cfRule type="cellIs" dxfId="701" priority="6816" operator="equal">
      <formula>43538</formula>
    </cfRule>
    <cfRule type="cellIs" dxfId="700" priority="6817" operator="equal">
      <formula>43586</formula>
    </cfRule>
    <cfRule type="cellIs" dxfId="699" priority="6818" operator="equal">
      <formula>43578</formula>
    </cfRule>
  </conditionalFormatting>
  <conditionalFormatting sqref="AA720:AE720">
    <cfRule type="cellIs" dxfId="698" priority="6754" operator="equal">
      <formula>43466</formula>
    </cfRule>
    <cfRule type="cellIs" dxfId="697" priority="6752" operator="equal">
      <formula>43586</formula>
    </cfRule>
    <cfRule type="cellIs" dxfId="696" priority="6751" operator="equal">
      <formula>43538</formula>
    </cfRule>
    <cfRule type="cellIs" dxfId="695" priority="6753" operator="equal">
      <formula>43578</formula>
    </cfRule>
    <cfRule type="cellIs" dxfId="694" priority="6763" operator="equal">
      <formula>43402</formula>
    </cfRule>
  </conditionalFormatting>
  <conditionalFormatting sqref="AA751:AE776">
    <cfRule type="cellIs" dxfId="693" priority="369" operator="equal">
      <formula>43401</formula>
    </cfRule>
    <cfRule type="cellIs" dxfId="692" priority="368" operator="equal">
      <formula>43402</formula>
    </cfRule>
  </conditionalFormatting>
  <conditionalFormatting sqref="AA782:AE782">
    <cfRule type="cellIs" dxfId="691" priority="6685" operator="equal">
      <formula>43402</formula>
    </cfRule>
  </conditionalFormatting>
  <conditionalFormatting sqref="AA813:AE813 AA814:AC819 AA820:AB825 AA826:AE829 AA830:AB835 AD830:AE835 AA836:AE838">
    <cfRule type="cellIs" dxfId="690" priority="6600" operator="equal">
      <formula>43402</formula>
    </cfRule>
  </conditionalFormatting>
  <conditionalFormatting sqref="AA844:AE844">
    <cfRule type="cellIs" dxfId="689" priority="6513" operator="equal">
      <formula>43402</formula>
    </cfRule>
  </conditionalFormatting>
  <conditionalFormatting sqref="AA875:AE875">
    <cfRule type="cellIs" dxfId="688" priority="6441" operator="equal">
      <formula>43402</formula>
    </cfRule>
    <cfRule type="cellIs" dxfId="687" priority="6446" operator="equal">
      <formula>43401</formula>
    </cfRule>
  </conditionalFormatting>
  <conditionalFormatting sqref="AA875:AE881">
    <cfRule type="cellIs" dxfId="686" priority="1755" operator="equal">
      <formula>43538</formula>
    </cfRule>
    <cfRule type="cellIs" dxfId="685" priority="1752" operator="equal">
      <formula>43586</formula>
    </cfRule>
    <cfRule type="cellIs" dxfId="684" priority="1757" operator="equal">
      <formula>43466</formula>
    </cfRule>
    <cfRule type="cellIs" dxfId="683" priority="1756" operator="equal">
      <formula>43578</formula>
    </cfRule>
  </conditionalFormatting>
  <conditionalFormatting sqref="AA888:AE900">
    <cfRule type="cellIs" dxfId="682" priority="1834" operator="equal">
      <formula>43586</formula>
    </cfRule>
    <cfRule type="cellIs" dxfId="681" priority="1837" operator="equal">
      <formula>43538</formula>
    </cfRule>
    <cfRule type="cellIs" dxfId="680" priority="1839" operator="equal">
      <formula>43466</formula>
    </cfRule>
    <cfRule type="cellIs" dxfId="679" priority="1838" operator="equal">
      <formula>43578</formula>
    </cfRule>
  </conditionalFormatting>
  <conditionalFormatting sqref="AA906:AE918">
    <cfRule type="cellIs" dxfId="678" priority="1859" operator="equal">
      <formula>43402</formula>
    </cfRule>
    <cfRule type="cellIs" dxfId="677" priority="1860" operator="equal">
      <formula>43401</formula>
    </cfRule>
  </conditionalFormatting>
  <conditionalFormatting sqref="AA937:AE950">
    <cfRule type="cellIs" dxfId="676" priority="1881" operator="equal">
      <formula>43401</formula>
    </cfRule>
    <cfRule type="cellIs" dxfId="675" priority="1880" operator="equal">
      <formula>43402</formula>
    </cfRule>
    <cfRule type="cellIs" dxfId="674" priority="1879" operator="equal">
      <formula>43586</formula>
    </cfRule>
    <cfRule type="cellIs" dxfId="673" priority="1884" operator="equal">
      <formula>43466</formula>
    </cfRule>
    <cfRule type="cellIs" dxfId="672" priority="1882" operator="equal">
      <formula>43538</formula>
    </cfRule>
    <cfRule type="cellIs" dxfId="671" priority="1883" operator="equal">
      <formula>43578</formula>
    </cfRule>
  </conditionalFormatting>
  <conditionalFormatting sqref="AA968:AE968">
    <cfRule type="cellIs" dxfId="670" priority="6165" operator="equal">
      <formula>43402</formula>
    </cfRule>
    <cfRule type="cellIs" dxfId="669" priority="6170" operator="equal">
      <formula>43401</formula>
    </cfRule>
  </conditionalFormatting>
  <conditionalFormatting sqref="AA999:AE999">
    <cfRule type="cellIs" dxfId="668" priority="6101" operator="equal">
      <formula>43401</formula>
    </cfRule>
    <cfRule type="cellIs" dxfId="667" priority="6096" operator="equal">
      <formula>43402</formula>
    </cfRule>
  </conditionalFormatting>
  <conditionalFormatting sqref="AA1030:AE1030">
    <cfRule type="cellIs" dxfId="666" priority="5846" operator="equal">
      <formula>43402</formula>
    </cfRule>
    <cfRule type="cellIs" dxfId="665" priority="5851" operator="equal">
      <formula>43401</formula>
    </cfRule>
  </conditionalFormatting>
  <conditionalFormatting sqref="AA1061:AE1061 AA1062:AC1064 AE1062:AE1073 AA1065:AA1073 AC1065:AC1073 AA1074:AE1074 AA1075:AA1083 AA1084:AE1086">
    <cfRule type="cellIs" dxfId="664" priority="5581" operator="equal">
      <formula>43401</formula>
    </cfRule>
  </conditionalFormatting>
  <conditionalFormatting sqref="AA1061:AE1061 AA1062:AC1064 AE1062:AE1073 AA1065:AA1073 AC1065:AC1073 AA1074:AE1074 AA1075:AA1083 AC1075:AC1086 AE1075:AE1086 AC1081:AE1083 AA1084:AE1086">
    <cfRule type="cellIs" dxfId="663" priority="5576" operator="equal">
      <formula>43402</formula>
    </cfRule>
  </conditionalFormatting>
  <conditionalFormatting sqref="AA1094:AE1119">
    <cfRule type="cellIs" dxfId="662" priority="1425" operator="equal">
      <formula>43402</formula>
    </cfRule>
    <cfRule type="cellIs" dxfId="661" priority="1426" operator="equal">
      <formula>43401</formula>
    </cfRule>
  </conditionalFormatting>
  <conditionalFormatting sqref="AA1125:AE1125">
    <cfRule type="cellIs" dxfId="660" priority="1435" operator="equal">
      <formula>43401</formula>
    </cfRule>
    <cfRule type="cellIs" dxfId="659" priority="1434" operator="equal">
      <formula>43402</formula>
    </cfRule>
  </conditionalFormatting>
  <conditionalFormatting sqref="AA1156:AE1156">
    <cfRule type="cellIs" dxfId="658" priority="1513" operator="equal">
      <formula>43578</formula>
    </cfRule>
    <cfRule type="cellIs" dxfId="657" priority="1514" operator="equal">
      <formula>43466</formula>
    </cfRule>
    <cfRule type="cellIs" dxfId="656" priority="1511" operator="equal">
      <formula>43538</formula>
    </cfRule>
    <cfRule type="cellIs" dxfId="655" priority="1512" operator="equal">
      <formula>43586</formula>
    </cfRule>
  </conditionalFormatting>
  <conditionalFormatting sqref="AA1156:AE1181">
    <cfRule type="cellIs" dxfId="654" priority="1503" operator="equal">
      <formula>43402</formula>
    </cfRule>
    <cfRule type="cellIs" dxfId="653" priority="1504" operator="equal">
      <formula>43401</formula>
    </cfRule>
  </conditionalFormatting>
  <conditionalFormatting sqref="AA1187:AE1187 AA1188:AA1199 AC1188:AE1199">
    <cfRule type="cellIs" dxfId="652" priority="1455" operator="equal">
      <formula>43586</formula>
    </cfRule>
    <cfRule type="cellIs" dxfId="651" priority="1457" operator="equal">
      <formula>43466</formula>
    </cfRule>
    <cfRule type="cellIs" dxfId="650" priority="1456" operator="equal">
      <formula>43578</formula>
    </cfRule>
    <cfRule type="cellIs" dxfId="649" priority="1454" operator="equal">
      <formula>43538</formula>
    </cfRule>
  </conditionalFormatting>
  <conditionalFormatting sqref="AA1187:AE1187">
    <cfRule type="cellIs" dxfId="648" priority="1459" operator="equal">
      <formula>43401</formula>
    </cfRule>
    <cfRule type="cellIs" dxfId="647" priority="1458" operator="equal">
      <formula>43402</formula>
    </cfRule>
  </conditionalFormatting>
  <conditionalFormatting sqref="AA1217:AE1217">
    <cfRule type="cellIs" dxfId="646" priority="1480" operator="equal">
      <formula>43538</formula>
    </cfRule>
    <cfRule type="cellIs" dxfId="645" priority="1481" operator="equal">
      <formula>43586</formula>
    </cfRule>
    <cfRule type="cellIs" dxfId="644" priority="1482" operator="equal">
      <formula>43578</formula>
    </cfRule>
    <cfRule type="cellIs" dxfId="643" priority="1483" operator="equal">
      <formula>43466</formula>
    </cfRule>
  </conditionalFormatting>
  <conditionalFormatting sqref="AA1217:AE1223 AA1224:AB1229 AD1224:AE1229 AA1230:AE1233 AA1234:AB1239 AD1234:AE1239 AA1240:AE1242">
    <cfRule type="cellIs" dxfId="642" priority="1485" operator="equal">
      <formula>43401</formula>
    </cfRule>
    <cfRule type="cellIs" dxfId="641" priority="1484" operator="equal">
      <formula>43402</formula>
    </cfRule>
  </conditionalFormatting>
  <conditionalFormatting sqref="AB7:AB12">
    <cfRule type="cellIs" dxfId="640" priority="1314" operator="equal">
      <formula>43397</formula>
    </cfRule>
  </conditionalFormatting>
  <conditionalFormatting sqref="AB119:AB124">
    <cfRule type="cellIs" dxfId="639" priority="1227" operator="equal">
      <formula>43578</formula>
    </cfRule>
    <cfRule type="cellIs" dxfId="638" priority="1228" operator="equal">
      <formula>43538</formula>
    </cfRule>
    <cfRule type="cellIs" dxfId="637" priority="1230" operator="equal">
      <formula>43586</formula>
    </cfRule>
  </conditionalFormatting>
  <conditionalFormatting sqref="AB233:AB235 AD237:AE242 AC243:AE248">
    <cfRule type="cellIs" dxfId="636" priority="1100" operator="equal">
      <formula>43538</formula>
    </cfRule>
    <cfRule type="cellIs" dxfId="635" priority="1101" operator="equal">
      <formula>43586</formula>
    </cfRule>
    <cfRule type="cellIs" dxfId="634" priority="1102" operator="equal">
      <formula>43578</formula>
    </cfRule>
    <cfRule type="cellIs" dxfId="633" priority="1103" operator="equal">
      <formula>43466</formula>
    </cfRule>
  </conditionalFormatting>
  <conditionalFormatting sqref="AB233:AB235">
    <cfRule type="cellIs" dxfId="632" priority="1104" operator="equal">
      <formula>43401</formula>
    </cfRule>
  </conditionalFormatting>
  <conditionalFormatting sqref="AB240:AB248">
    <cfRule type="cellIs" dxfId="631" priority="1064" operator="equal">
      <formula>43586</formula>
    </cfRule>
    <cfRule type="cellIs" dxfId="630" priority="1066" operator="equal">
      <formula>43466</formula>
    </cfRule>
    <cfRule type="cellIs" dxfId="629" priority="1067" operator="equal">
      <formula>43402</formula>
    </cfRule>
    <cfRule type="cellIs" dxfId="628" priority="1068" operator="equal">
      <formula>43401</formula>
    </cfRule>
    <cfRule type="cellIs" dxfId="627" priority="1065" operator="equal">
      <formula>43578</formula>
    </cfRule>
    <cfRule type="cellIs" dxfId="626" priority="1063" operator="equal">
      <formula>43538</formula>
    </cfRule>
  </conditionalFormatting>
  <conditionalFormatting sqref="AB255">
    <cfRule type="cellIs" dxfId="625" priority="1052" operator="equal">
      <formula>43538</formula>
    </cfRule>
    <cfRule type="cellIs" dxfId="624" priority="1051" operator="equal">
      <formula>43466</formula>
    </cfRule>
    <cfRule type="cellIs" dxfId="623" priority="1050" operator="equal">
      <formula>43401</formula>
    </cfRule>
    <cfRule type="cellIs" dxfId="622" priority="1049" operator="equal">
      <formula>43466</formula>
    </cfRule>
    <cfRule type="cellIs" dxfId="621" priority="1048" operator="equal">
      <formula>43397</formula>
    </cfRule>
    <cfRule type="cellIs" dxfId="620" priority="1047" operator="equal">
      <formula>43397</formula>
    </cfRule>
    <cfRule type="cellIs" dxfId="619" priority="1046" operator="equal">
      <formula>43586</formula>
    </cfRule>
    <cfRule type="cellIs" dxfId="618" priority="1045" operator="equal">
      <formula>43401</formula>
    </cfRule>
    <cfRule type="cellIs" dxfId="617" priority="1044" operator="equal">
      <formula>43402</formula>
    </cfRule>
    <cfRule type="cellIs" dxfId="616" priority="1043" operator="equal">
      <formula>43538</formula>
    </cfRule>
    <cfRule type="cellIs" dxfId="615" priority="1042" operator="equal">
      <formula>43578</formula>
    </cfRule>
    <cfRule type="cellIs" dxfId="614" priority="1055" operator="equal">
      <formula>43402</formula>
    </cfRule>
    <cfRule type="cellIs" dxfId="613" priority="1054" operator="equal">
      <formula>43578</formula>
    </cfRule>
    <cfRule type="cellIs" dxfId="612" priority="1053" operator="equal">
      <formula>43586</formula>
    </cfRule>
  </conditionalFormatting>
  <conditionalFormatting sqref="AB270">
    <cfRule type="cellIs" dxfId="611" priority="968" operator="equal">
      <formula>43397</formula>
    </cfRule>
  </conditionalFormatting>
  <conditionalFormatting sqref="AB394">
    <cfRule type="cellIs" dxfId="610" priority="3656" operator="equal">
      <formula>43538</formula>
    </cfRule>
    <cfRule type="cellIs" dxfId="609" priority="3658" operator="equal">
      <formula>43466</formula>
    </cfRule>
    <cfRule type="cellIs" dxfId="608" priority="3657" operator="equal">
      <formula>43586</formula>
    </cfRule>
    <cfRule type="cellIs" dxfId="607" priority="3655" operator="equal">
      <formula>43578</formula>
    </cfRule>
    <cfRule type="cellIs" dxfId="606" priority="3654" operator="equal">
      <formula>"51/2019"</formula>
    </cfRule>
    <cfRule type="cellIs" dxfId="605" priority="3659" operator="equal">
      <formula>43402</formula>
    </cfRule>
    <cfRule type="cellIs" dxfId="604" priority="3660" operator="equal">
      <formula>43401</formula>
    </cfRule>
  </conditionalFormatting>
  <conditionalFormatting sqref="AB397">
    <cfRule type="cellIs" dxfId="603" priority="3647" operator="equal">
      <formula>"51/2019"</formula>
    </cfRule>
  </conditionalFormatting>
  <conditionalFormatting sqref="AB397:AB403">
    <cfRule type="cellIs" dxfId="602" priority="3563" operator="equal">
      <formula>43466</formula>
    </cfRule>
    <cfRule type="cellIs" dxfId="601" priority="3571" operator="equal">
      <formula>43578</formula>
    </cfRule>
    <cfRule type="cellIs" dxfId="600" priority="3570" operator="equal">
      <formula>43586</formula>
    </cfRule>
    <cfRule type="cellIs" dxfId="599" priority="3569" operator="equal">
      <formula>43538</formula>
    </cfRule>
    <cfRule type="cellIs" dxfId="598" priority="3565" operator="equal">
      <formula>43401</formula>
    </cfRule>
    <cfRule type="cellIs" dxfId="597" priority="3564" operator="equal">
      <formula>43402</formula>
    </cfRule>
  </conditionalFormatting>
  <conditionalFormatting sqref="AB423:AB434">
    <cfRule type="cellIs" dxfId="596" priority="3442" operator="equal">
      <formula>43578</formula>
    </cfRule>
  </conditionalFormatting>
  <conditionalFormatting sqref="AB429:AB434">
    <cfRule type="cellIs" dxfId="595" priority="3437" operator="equal">
      <formula>43466</formula>
    </cfRule>
    <cfRule type="cellIs" dxfId="594" priority="3439" operator="equal">
      <formula>43401</formula>
    </cfRule>
    <cfRule type="cellIs" dxfId="593" priority="3440" operator="equal">
      <formula>43538</formula>
    </cfRule>
    <cfRule type="cellIs" dxfId="592" priority="3441" operator="equal">
      <formula>43586</formula>
    </cfRule>
  </conditionalFormatting>
  <conditionalFormatting sqref="AB472:AB474">
    <cfRule type="cellIs" dxfId="591" priority="557" operator="equal">
      <formula>43401</formula>
    </cfRule>
    <cfRule type="cellIs" dxfId="590" priority="558" operator="equal">
      <formula>43538</formula>
    </cfRule>
    <cfRule type="cellIs" dxfId="589" priority="559" operator="equal">
      <formula>43586</formula>
    </cfRule>
    <cfRule type="cellIs" dxfId="588" priority="560" operator="equal">
      <formula>43578</formula>
    </cfRule>
    <cfRule type="cellIs" dxfId="587" priority="561" operator="equal">
      <formula>43466</formula>
    </cfRule>
    <cfRule type="cellIs" dxfId="586" priority="556" operator="equal">
      <formula>43402</formula>
    </cfRule>
  </conditionalFormatting>
  <conditionalFormatting sqref="AB503:AB508">
    <cfRule type="cellIs" dxfId="585" priority="482" operator="equal">
      <formula>"51/2019"</formula>
    </cfRule>
  </conditionalFormatting>
  <conditionalFormatting sqref="AB659:AB670">
    <cfRule type="cellIs" dxfId="584" priority="2736" operator="equal">
      <formula>43402</formula>
    </cfRule>
    <cfRule type="cellIs" dxfId="583" priority="2739" operator="equal">
      <formula>43466</formula>
    </cfRule>
    <cfRule type="cellIs" dxfId="582" priority="2738" operator="equal">
      <formula>43586</formula>
    </cfRule>
    <cfRule type="cellIs" dxfId="581" priority="2737" operator="equal">
      <formula>43401</formula>
    </cfRule>
    <cfRule type="cellIs" dxfId="580" priority="2735" operator="equal">
      <formula>43578</formula>
    </cfRule>
    <cfRule type="cellIs" dxfId="579" priority="2734" operator="equal">
      <formula>43538</formula>
    </cfRule>
  </conditionalFormatting>
  <conditionalFormatting sqref="AB709:AB714">
    <cfRule type="cellIs" dxfId="578" priority="817" operator="equal">
      <formula>43397</formula>
    </cfRule>
  </conditionalFormatting>
  <conditionalFormatting sqref="AB727:AB745">
    <cfRule type="cellIs" dxfId="577" priority="2918" operator="equal">
      <formula>43402</formula>
    </cfRule>
    <cfRule type="cellIs" dxfId="576" priority="2919" operator="equal">
      <formula>43401</formula>
    </cfRule>
  </conditionalFormatting>
  <conditionalFormatting sqref="AB727:AB749">
    <cfRule type="cellIs" dxfId="575" priority="2915" operator="equal">
      <formula>43538</formula>
    </cfRule>
    <cfRule type="cellIs" dxfId="574" priority="2916" operator="equal">
      <formula>43578</formula>
    </cfRule>
    <cfRule type="cellIs" dxfId="573" priority="2917" operator="equal">
      <formula>43466</formula>
    </cfRule>
  </conditionalFormatting>
  <conditionalFormatting sqref="AB789:AB793">
    <cfRule type="cellIs" dxfId="572" priority="335" operator="equal">
      <formula>"51/2019"</formula>
    </cfRule>
  </conditionalFormatting>
  <conditionalFormatting sqref="AB796:AB807">
    <cfRule type="cellIs" dxfId="571" priority="344" operator="equal">
      <formula>43401</formula>
    </cfRule>
  </conditionalFormatting>
  <conditionalFormatting sqref="AB844:AB847">
    <cfRule type="cellIs" dxfId="570" priority="6557" operator="equal">
      <formula>43466</formula>
    </cfRule>
    <cfRule type="cellIs" dxfId="569" priority="6556" operator="equal">
      <formula>43578</formula>
    </cfRule>
    <cfRule type="cellIs" dxfId="568" priority="6555" operator="equal">
      <formula>43586</formula>
    </cfRule>
    <cfRule type="cellIs" dxfId="567" priority="6554" operator="equal">
      <formula>43538</formula>
    </cfRule>
    <cfRule type="cellIs" dxfId="566" priority="6566" operator="equal">
      <formula>43402</formula>
    </cfRule>
  </conditionalFormatting>
  <conditionalFormatting sqref="AB867:AB873 C874:H887 AC951:AC962 AE951:AE962 C967:H967 G968:G979 H999:H1010 Z1031:AB1033 Z1034:AA1036 Z1037:Z1042 Z1043:AC1043 AE1043 Z1044:Z1055">
    <cfRule type="cellIs" dxfId="565" priority="2713" operator="equal">
      <formula>43586</formula>
    </cfRule>
  </conditionalFormatting>
  <conditionalFormatting sqref="AB922">
    <cfRule type="cellIs" dxfId="564" priority="1771" operator="equal">
      <formula>43397</formula>
    </cfRule>
    <cfRule type="cellIs" dxfId="563" priority="1770" operator="equal">
      <formula>43402</formula>
    </cfRule>
    <cfRule type="cellIs" dxfId="562" priority="1769" operator="equal">
      <formula>43401</formula>
    </cfRule>
  </conditionalFormatting>
  <conditionalFormatting sqref="AB925">
    <cfRule type="cellIs" dxfId="561" priority="1767" operator="equal">
      <formula>43402</formula>
    </cfRule>
    <cfRule type="cellIs" dxfId="560" priority="1766" operator="equal">
      <formula>43401</formula>
    </cfRule>
    <cfRule type="cellIs" dxfId="559" priority="1768" operator="equal">
      <formula>43397</formula>
    </cfRule>
  </conditionalFormatting>
  <conditionalFormatting sqref="AB990 AB993">
    <cfRule type="cellIs" dxfId="558" priority="142" operator="equal">
      <formula>43397</formula>
    </cfRule>
  </conditionalFormatting>
  <conditionalFormatting sqref="AB1065:AB1067">
    <cfRule type="cellIs" dxfId="557" priority="2214" operator="equal">
      <formula>43538</formula>
    </cfRule>
    <cfRule type="cellIs" dxfId="556" priority="2216" operator="equal">
      <formula>43466</formula>
    </cfRule>
    <cfRule type="cellIs" dxfId="555" priority="2215" operator="equal">
      <formula>43586</formula>
    </cfRule>
    <cfRule type="cellIs" dxfId="554" priority="2213" operator="equal">
      <formula>43578</formula>
    </cfRule>
    <cfRule type="cellIs" dxfId="553" priority="2212" operator="equal">
      <formula>43401</formula>
    </cfRule>
    <cfRule type="cellIs" dxfId="552" priority="2211" operator="equal">
      <formula>43402</formula>
    </cfRule>
  </conditionalFormatting>
  <conditionalFormatting sqref="AB1075:AB1077">
    <cfRule type="cellIs" dxfId="551" priority="2207" operator="equal">
      <formula>43578</formula>
    </cfRule>
    <cfRule type="cellIs" dxfId="550" priority="2209" operator="equal">
      <formula>43586</formula>
    </cfRule>
    <cfRule type="cellIs" dxfId="549" priority="2208" operator="equal">
      <formula>43538</formula>
    </cfRule>
    <cfRule type="cellIs" dxfId="548" priority="2205" operator="equal">
      <formula>43402</formula>
    </cfRule>
    <cfRule type="cellIs" dxfId="547" priority="2210" operator="equal">
      <formula>43466</formula>
    </cfRule>
    <cfRule type="cellIs" dxfId="546" priority="2206" operator="equal">
      <formula>43401</formula>
    </cfRule>
  </conditionalFormatting>
  <conditionalFormatting sqref="AB1125:AB1150">
    <cfRule type="cellIs" dxfId="545" priority="1394" operator="equal">
      <formula>43538</formula>
    </cfRule>
    <cfRule type="cellIs" dxfId="544" priority="1395" operator="equal">
      <formula>43586</formula>
    </cfRule>
    <cfRule type="cellIs" dxfId="543" priority="1396" operator="equal">
      <formula>43466</formula>
    </cfRule>
    <cfRule type="cellIs" dxfId="542" priority="1397" operator="equal">
      <formula>43402</formula>
    </cfRule>
    <cfRule type="cellIs" dxfId="541" priority="1398" operator="equal">
      <formula>43401</formula>
    </cfRule>
  </conditionalFormatting>
  <conditionalFormatting sqref="AB1126:AB1150">
    <cfRule type="cellIs" dxfId="540" priority="1399" operator="equal">
      <formula>43578</formula>
    </cfRule>
  </conditionalFormatting>
  <conditionalFormatting sqref="AB1188">
    <cfRule type="cellIs" dxfId="539" priority="1419" operator="equal">
      <formula>43578</formula>
    </cfRule>
    <cfRule type="cellIs" dxfId="538" priority="1418" operator="equal">
      <formula>43586</formula>
    </cfRule>
    <cfRule type="cellIs" dxfId="537" priority="1417" operator="equal">
      <formula>43538</formula>
    </cfRule>
    <cfRule type="cellIs" dxfId="536" priority="1416" operator="equal">
      <formula>43401</formula>
    </cfRule>
    <cfRule type="cellIs" dxfId="535" priority="1415" operator="equal">
      <formula>43466</formula>
    </cfRule>
    <cfRule type="cellIs" dxfId="534" priority="1414" operator="equal">
      <formula>43397</formula>
    </cfRule>
    <cfRule type="cellIs" dxfId="533" priority="1420" operator="equal">
      <formula>43402</formula>
    </cfRule>
  </conditionalFormatting>
  <conditionalFormatting sqref="AB1200 AB1204 AA1210:AB1212">
    <cfRule type="cellIs" dxfId="532" priority="1478" operator="equal">
      <formula>43402</formula>
    </cfRule>
  </conditionalFormatting>
  <conditionalFormatting sqref="AB119:AC124">
    <cfRule type="cellIs" dxfId="531" priority="1231" operator="equal">
      <formula>43466</formula>
    </cfRule>
  </conditionalFormatting>
  <conditionalFormatting sqref="AB429:AC434">
    <cfRule type="cellIs" dxfId="530" priority="3438" operator="equal">
      <formula>43402</formula>
    </cfRule>
  </conditionalFormatting>
  <conditionalFormatting sqref="AB1044:AC1055">
    <cfRule type="cellIs" dxfId="529" priority="109" operator="equal">
      <formula>43466</formula>
    </cfRule>
    <cfRule type="cellIs" dxfId="528" priority="104" operator="equal">
      <formula>43586</formula>
    </cfRule>
    <cfRule type="cellIs" dxfId="527" priority="107" operator="equal">
      <formula>43538</formula>
    </cfRule>
    <cfRule type="cellIs" dxfId="526" priority="108" operator="equal">
      <formula>43578</formula>
    </cfRule>
  </conditionalFormatting>
  <conditionalFormatting sqref="AB379:AD384">
    <cfRule type="cellIs" dxfId="525" priority="723" operator="equal">
      <formula>43578</formula>
    </cfRule>
  </conditionalFormatting>
  <conditionalFormatting sqref="AB591:AD595">
    <cfRule type="cellIs" dxfId="524" priority="6919" operator="equal">
      <formula>43578</formula>
    </cfRule>
    <cfRule type="cellIs" dxfId="523" priority="6917" operator="equal">
      <formula>43538</formula>
    </cfRule>
    <cfRule type="cellIs" dxfId="522" priority="6918" operator="equal">
      <formula>43586</formula>
    </cfRule>
    <cfRule type="cellIs" dxfId="521" priority="6920" operator="equal">
      <formula>43466</formula>
    </cfRule>
  </conditionalFormatting>
  <conditionalFormatting sqref="AB796:AD807">
    <cfRule type="cellIs" dxfId="520" priority="343" operator="equal">
      <formula>43402</formula>
    </cfRule>
  </conditionalFormatting>
  <conditionalFormatting sqref="AB858:AD863">
    <cfRule type="cellIs" dxfId="519" priority="1800" operator="equal">
      <formula>43401</formula>
    </cfRule>
  </conditionalFormatting>
  <conditionalFormatting sqref="AB7:AE12">
    <cfRule type="cellIs" dxfId="518" priority="1202" operator="equal">
      <formula>43586</formula>
    </cfRule>
    <cfRule type="cellIs" dxfId="517" priority="1203" operator="equal">
      <formula>43466</formula>
    </cfRule>
  </conditionalFormatting>
  <conditionalFormatting sqref="AB224:AE235">
    <cfRule type="cellIs" dxfId="516" priority="962" operator="equal">
      <formula>43402</formula>
    </cfRule>
  </conditionalFormatting>
  <conditionalFormatting sqref="AB267:AE279">
    <cfRule type="cellIs" dxfId="515" priority="966" operator="equal">
      <formula>43466</formula>
    </cfRule>
    <cfRule type="cellIs" dxfId="514" priority="965" operator="equal">
      <formula>43578</formula>
    </cfRule>
    <cfRule type="cellIs" dxfId="513" priority="964" operator="equal">
      <formula>43586</formula>
    </cfRule>
    <cfRule type="cellIs" dxfId="512" priority="969" operator="equal">
      <formula>43402</formula>
    </cfRule>
    <cfRule type="cellIs" dxfId="511" priority="967" operator="equal">
      <formula>43401</formula>
    </cfRule>
    <cfRule type="cellIs" dxfId="510" priority="963" operator="equal">
      <formula>43538</formula>
    </cfRule>
  </conditionalFormatting>
  <conditionalFormatting sqref="AB379:AE390">
    <cfRule type="cellIs" dxfId="509" priority="3603" operator="equal">
      <formula>43402</formula>
    </cfRule>
    <cfRule type="cellIs" dxfId="508" priority="3604" operator="equal">
      <formula>43401</formula>
    </cfRule>
  </conditionalFormatting>
  <conditionalFormatting sqref="AB385:AE390 G388 O410:O415 T410:W415 AA410:AA415 X410:X421 G410:G434 K413:K421 AD416 N416:N421 T416:X421 AD419 V420:V434 K423:L428 K429:K434 V441 T441:U465 V444 M447 K447:K452 N447:N452 M450 L460 L463 T472:W496 K472:K497 M478:N483 V503 V506 D516 D519 T534 T537 AB540 AB543 D726:E731 D733:D734 D736:D737 T753:T758 U759:U764 U766:U771 J1044:J1056 C1060:C1085 I1062:J1091 S1075:S1087 S1093:S1118 J1094:O1122 I1124:J1153 V1125:V1137 S1137:S1149 U1138:U1140 K1138:M1149 U1142:U1143 U1145:U1146 U1148:U1149 T1156:V1167 J1168:J1180 S1199:S1211">
    <cfRule type="cellIs" dxfId="507" priority="30810" operator="equal">
      <formula>43578</formula>
    </cfRule>
  </conditionalFormatting>
  <conditionalFormatting sqref="AB454:AE465">
    <cfRule type="cellIs" dxfId="506" priority="616" operator="equal">
      <formula>43402</formula>
    </cfRule>
    <cfRule type="cellIs" dxfId="505" priority="615" operator="equal">
      <formula>43578</formula>
    </cfRule>
  </conditionalFormatting>
  <conditionalFormatting sqref="AB734:AE749">
    <cfRule type="cellIs" dxfId="504" priority="2105" operator="equal">
      <formula>43586</formula>
    </cfRule>
  </conditionalFormatting>
  <conditionalFormatting sqref="AC206">
    <cfRule type="cellIs" dxfId="503" priority="1121" operator="equal">
      <formula>43397</formula>
    </cfRule>
  </conditionalFormatting>
  <conditionalFormatting sqref="AC206:AC211">
    <cfRule type="cellIs" dxfId="502" priority="1114" operator="equal">
      <formula>43538</formula>
    </cfRule>
    <cfRule type="cellIs" dxfId="501" priority="1115" operator="equal">
      <formula>43586</formula>
    </cfRule>
    <cfRule type="cellIs" dxfId="500" priority="1116" operator="equal">
      <formula>43578</formula>
    </cfRule>
    <cfRule type="cellIs" dxfId="499" priority="1117" operator="equal">
      <formula>43466</formula>
    </cfRule>
    <cfRule type="cellIs" dxfId="498" priority="1119" operator="equal">
      <formula>43402</formula>
    </cfRule>
    <cfRule type="cellIs" dxfId="497" priority="1118" operator="equal">
      <formula>43401</formula>
    </cfRule>
  </conditionalFormatting>
  <conditionalFormatting sqref="AC208:AC209 AC211">
    <cfRule type="cellIs" dxfId="496" priority="1120" operator="equal">
      <formula>43397</formula>
    </cfRule>
  </conditionalFormatting>
  <conditionalFormatting sqref="AC237:AC248">
    <cfRule type="cellIs" dxfId="495" priority="1071" operator="equal">
      <formula>43578</formula>
    </cfRule>
    <cfRule type="cellIs" dxfId="494" priority="1069" operator="equal">
      <formula>43538</formula>
    </cfRule>
    <cfRule type="cellIs" dxfId="493" priority="1072" operator="equal">
      <formula>43466</formula>
    </cfRule>
    <cfRule type="cellIs" dxfId="492" priority="1070" operator="equal">
      <formula>43586</formula>
    </cfRule>
  </conditionalFormatting>
  <conditionalFormatting sqref="AC330">
    <cfRule type="cellIs" dxfId="491" priority="1113" operator="equal">
      <formula>43397</formula>
    </cfRule>
  </conditionalFormatting>
  <conditionalFormatting sqref="AC330:AC335">
    <cfRule type="cellIs" dxfId="490" priority="1109" operator="equal">
      <formula>43466</formula>
    </cfRule>
    <cfRule type="cellIs" dxfId="489" priority="1106" operator="equal">
      <formula>43538</formula>
    </cfRule>
    <cfRule type="cellIs" dxfId="488" priority="1108" operator="equal">
      <formula>43578</formula>
    </cfRule>
    <cfRule type="cellIs" dxfId="487" priority="1107" operator="equal">
      <formula>43586</formula>
    </cfRule>
    <cfRule type="cellIs" dxfId="486" priority="1111" operator="equal">
      <formula>43402</formula>
    </cfRule>
    <cfRule type="cellIs" dxfId="485" priority="1110" operator="equal">
      <formula>43401</formula>
    </cfRule>
  </conditionalFormatting>
  <conditionalFormatting sqref="AC332:AC333 AC335">
    <cfRule type="cellIs" dxfId="484" priority="1112" operator="equal">
      <formula>43397</formula>
    </cfRule>
  </conditionalFormatting>
  <conditionalFormatting sqref="AC410:AC421 AA410:AB428 G410:G434 AA435 AC435:AE435 AA436:AE438 D440:N440 AA454:AA459 AB454:AB465 AE454:AE465 AA460:AB465 AA466:AD469 AA475:AB483 D484:G484 AB485:AB496 AD485:AE496 U511 U514:V514 AA515:AE515 V539 T542:V542 T545:V545 AD659:AE670 AB671:AE671 J672 AD672:AE683 S703 C711:F713 C714:H717 G764:G772 J765:J777 F773:G775 C776:H779 AC789:AD794 J796:J808 S796:S808 C825:C837 Z826:Z838 J827:J839 S827:S839 C843:H843 C856:H856 J858:J870 S858:S870 AB867:AB873 C869:H872 C874:H874 C875:E877 D875:D886 F875:H886 C878:D880 C881:E886 C887:H887 D888:E893 J889:J901 S889:S901 D894:D899 J920:J932 S920:S932 AC951:AC962 S951:S963 C967:H967 G968:G979 H999:H1010 Z1031:AB1033 Z1034:AA1036 Z1037:Z1042 C1042:C1054 Z1043:AC1043 AE1043 Z1044:Z1055 J1044:J1056 S1044:S1056 S1075:S1087 N1094:O1097 N1100:O1100 N1103:O1103 S1137:S1149 U1138:U1140 J1168:J1180 S1199:S1211">
    <cfRule type="cellIs" dxfId="483" priority="35547" operator="equal">
      <formula>43466</formula>
    </cfRule>
  </conditionalFormatting>
  <conditionalFormatting sqref="AC423">
    <cfRule type="cellIs" dxfId="482" priority="4626" operator="equal">
      <formula>43397</formula>
    </cfRule>
  </conditionalFormatting>
  <conditionalFormatting sqref="AC423:AC428">
    <cfRule type="cellIs" dxfId="481" priority="4605" operator="equal">
      <formula>43402</formula>
    </cfRule>
    <cfRule type="cellIs" dxfId="480" priority="4600" operator="equal">
      <formula>43538</formula>
    </cfRule>
    <cfRule type="cellIs" dxfId="479" priority="4601" operator="equal">
      <formula>43586</formula>
    </cfRule>
    <cfRule type="cellIs" dxfId="478" priority="4603" operator="equal">
      <formula>43466</formula>
    </cfRule>
    <cfRule type="cellIs" dxfId="477" priority="4604" operator="equal">
      <formula>43401</formula>
    </cfRule>
    <cfRule type="cellIs" dxfId="476" priority="4602" operator="equal">
      <formula>43578</formula>
    </cfRule>
  </conditionalFormatting>
  <conditionalFormatting sqref="AC425:AC426">
    <cfRule type="cellIs" dxfId="475" priority="4619" operator="equal">
      <formula>43397</formula>
    </cfRule>
  </conditionalFormatting>
  <conditionalFormatting sqref="AC428">
    <cfRule type="cellIs" dxfId="474" priority="4606" operator="equal">
      <formula>43397</formula>
    </cfRule>
  </conditionalFormatting>
  <conditionalFormatting sqref="AC454:AC456">
    <cfRule type="cellIs" dxfId="473" priority="631" operator="equal">
      <formula>43401</formula>
    </cfRule>
    <cfRule type="cellIs" dxfId="472" priority="632" operator="equal">
      <formula>43466</formula>
    </cfRule>
  </conditionalFormatting>
  <conditionalFormatting sqref="AC454:AC459">
    <cfRule type="cellIs" dxfId="471" priority="633" operator="equal">
      <formula>43538</formula>
    </cfRule>
    <cfRule type="cellIs" dxfId="470" priority="634" operator="equal">
      <formula>43586</formula>
    </cfRule>
  </conditionalFormatting>
  <conditionalFormatting sqref="AC459">
    <cfRule type="cellIs" dxfId="469" priority="627" operator="equal">
      <formula>43401</formula>
    </cfRule>
    <cfRule type="cellIs" dxfId="468" priority="628" operator="equal">
      <formula>43466</formula>
    </cfRule>
  </conditionalFormatting>
  <conditionalFormatting sqref="AC462">
    <cfRule type="cellIs" dxfId="467" priority="621" operator="equal">
      <formula>43401</formula>
    </cfRule>
    <cfRule type="cellIs" dxfId="466" priority="622" operator="equal">
      <formula>43538</formula>
    </cfRule>
    <cfRule type="cellIs" dxfId="465" priority="623" operator="equal">
      <formula>43586</formula>
    </cfRule>
    <cfRule type="cellIs" dxfId="464" priority="624" operator="equal">
      <formula>43466</formula>
    </cfRule>
  </conditionalFormatting>
  <conditionalFormatting sqref="AC465">
    <cfRule type="cellIs" dxfId="463" priority="617" operator="equal">
      <formula>43401</formula>
    </cfRule>
    <cfRule type="cellIs" dxfId="462" priority="618" operator="equal">
      <formula>43538</formula>
    </cfRule>
    <cfRule type="cellIs" dxfId="461" priority="619" operator="equal">
      <formula>43586</formula>
    </cfRule>
    <cfRule type="cellIs" dxfId="460" priority="620" operator="equal">
      <formula>43466</formula>
    </cfRule>
  </conditionalFormatting>
  <conditionalFormatting sqref="AC472:AC493">
    <cfRule type="cellIs" dxfId="459" priority="553" operator="equal">
      <formula>43586</formula>
    </cfRule>
    <cfRule type="cellIs" dxfId="458" priority="555" operator="equal">
      <formula>43466</formula>
    </cfRule>
    <cfRule type="cellIs" dxfId="457" priority="554" operator="equal">
      <formula>43578</formula>
    </cfRule>
    <cfRule type="cellIs" dxfId="456" priority="551" operator="equal">
      <formula>43401</formula>
    </cfRule>
    <cfRule type="cellIs" dxfId="455" priority="552" operator="equal">
      <formula>43538</formula>
    </cfRule>
  </conditionalFormatting>
  <conditionalFormatting sqref="AC472:AC496">
    <cfRule type="cellIs" dxfId="454" priority="550" operator="equal">
      <formula>43402</formula>
    </cfRule>
  </conditionalFormatting>
  <conditionalFormatting sqref="AC516:AC527">
    <cfRule type="cellIs" dxfId="453" priority="734" operator="equal">
      <formula>43586</formula>
    </cfRule>
    <cfRule type="cellIs" dxfId="452" priority="733" operator="equal">
      <formula>43538</formula>
    </cfRule>
    <cfRule type="cellIs" dxfId="451" priority="735" operator="equal">
      <formula>43578</formula>
    </cfRule>
  </conditionalFormatting>
  <conditionalFormatting sqref="AC540:AC544">
    <cfRule type="cellIs" dxfId="450" priority="461" operator="equal">
      <formula>"51/2019"</formula>
    </cfRule>
  </conditionalFormatting>
  <conditionalFormatting sqref="AC658:AC664">
    <cfRule type="cellIs" dxfId="449" priority="6878" operator="equal">
      <formula>43586</formula>
    </cfRule>
    <cfRule type="cellIs" dxfId="448" priority="6877" operator="equal">
      <formula>43538</formula>
    </cfRule>
    <cfRule type="cellIs" dxfId="447" priority="6879" operator="equal">
      <formula>43578</formula>
    </cfRule>
    <cfRule type="cellIs" dxfId="446" priority="6880" operator="equal">
      <formula>43466</formula>
    </cfRule>
  </conditionalFormatting>
  <conditionalFormatting sqref="AC672">
    <cfRule type="cellIs" dxfId="445" priority="4586" operator="equal">
      <formula>43397</formula>
    </cfRule>
  </conditionalFormatting>
  <conditionalFormatting sqref="AC672:AC680">
    <cfRule type="cellIs" dxfId="444" priority="4515" operator="equal">
      <formula>43586</formula>
    </cfRule>
    <cfRule type="cellIs" dxfId="443" priority="4514" operator="equal">
      <formula>43538</formula>
    </cfRule>
    <cfRule type="cellIs" dxfId="442" priority="4518" operator="equal">
      <formula>43401</formula>
    </cfRule>
    <cfRule type="cellIs" dxfId="441" priority="4519" operator="equal">
      <formula>43402</formula>
    </cfRule>
    <cfRule type="cellIs" dxfId="440" priority="4517" operator="equal">
      <formula>43466</formula>
    </cfRule>
    <cfRule type="cellIs" dxfId="439" priority="4516" operator="equal">
      <formula>43578</formula>
    </cfRule>
  </conditionalFormatting>
  <conditionalFormatting sqref="AC674:AC675">
    <cfRule type="cellIs" dxfId="438" priority="4579" operator="equal">
      <formula>43397</formula>
    </cfRule>
  </conditionalFormatting>
  <conditionalFormatting sqref="AC677:AC678">
    <cfRule type="cellIs" dxfId="437" priority="4533" operator="equal">
      <formula>43397</formula>
    </cfRule>
  </conditionalFormatting>
  <conditionalFormatting sqref="AC680">
    <cfRule type="cellIs" dxfId="436" priority="4520" operator="equal">
      <formula>43397</formula>
    </cfRule>
  </conditionalFormatting>
  <conditionalFormatting sqref="AC721:AC726">
    <cfRule type="cellIs" dxfId="435" priority="2910" operator="equal">
      <formula>43586</formula>
    </cfRule>
  </conditionalFormatting>
  <conditionalFormatting sqref="AC728:AC729 AC733:AE745 C1106:C1118 C1168:C1180">
    <cfRule type="cellIs" dxfId="434" priority="1724" operator="equal">
      <formula>43402</formula>
    </cfRule>
    <cfRule type="cellIs" dxfId="433" priority="1739" operator="equal">
      <formula>43401</formula>
    </cfRule>
  </conditionalFormatting>
  <conditionalFormatting sqref="AC728:AC729 AD735 C1093:C1112 D1094:D1112 C1113:D1118 E1137:F1137 G1137:H1149 D1150:H1153 S1155:S1181 T1181:X1181 R1182:X1182 S1183:Y1184">
    <cfRule type="cellIs" dxfId="432" priority="1718" operator="equal">
      <formula>43538</formula>
    </cfRule>
  </conditionalFormatting>
  <conditionalFormatting sqref="AC728:AC729 AD735 C1093:C1118 D1113:D1118 E1137 D1150:H1153 S1155:S1181 T1181:X1181 R1182:X1182 S1183:Y1184">
    <cfRule type="cellIs" dxfId="431" priority="1717" operator="equal">
      <formula>43578</formula>
    </cfRule>
  </conditionalFormatting>
  <conditionalFormatting sqref="AC728:AC729 AD735">
    <cfRule type="cellIs" dxfId="430" priority="830" operator="equal">
      <formula>43586</formula>
    </cfRule>
  </conditionalFormatting>
  <conditionalFormatting sqref="AC731:AC732">
    <cfRule type="cellIs" dxfId="429" priority="805" operator="equal">
      <formula>43466</formula>
    </cfRule>
    <cfRule type="cellIs" dxfId="428" priority="804" operator="equal">
      <formula>43578</formula>
    </cfRule>
    <cfRule type="cellIs" dxfId="427" priority="803" operator="equal">
      <formula>43586</formula>
    </cfRule>
    <cfRule type="cellIs" dxfId="426" priority="802" operator="equal">
      <formula>43538</formula>
    </cfRule>
    <cfRule type="cellIs" dxfId="425" priority="800" operator="equal">
      <formula>43402</formula>
    </cfRule>
    <cfRule type="cellIs" dxfId="424" priority="801" operator="equal">
      <formula>43401</formula>
    </cfRule>
  </conditionalFormatting>
  <conditionalFormatting sqref="AC754">
    <cfRule type="cellIs" dxfId="423" priority="430" operator="equal">
      <formula>43402</formula>
    </cfRule>
    <cfRule type="cellIs" dxfId="422" priority="429" operator="equal">
      <formula>43538</formula>
    </cfRule>
  </conditionalFormatting>
  <conditionalFormatting sqref="AC757">
    <cfRule type="cellIs" dxfId="421" priority="427" operator="equal">
      <formula>43538</formula>
    </cfRule>
    <cfRule type="cellIs" dxfId="420" priority="428" operator="equal">
      <formula>43402</formula>
    </cfRule>
  </conditionalFormatting>
  <conditionalFormatting sqref="AC796:AC807">
    <cfRule type="cellIs" dxfId="419" priority="3268" operator="equal">
      <formula>43586</formula>
    </cfRule>
    <cfRule type="cellIs" dxfId="418" priority="2990" operator="equal">
      <formula>43397</formula>
    </cfRule>
  </conditionalFormatting>
  <conditionalFormatting sqref="AC845:AC850">
    <cfRule type="cellIs" dxfId="417" priority="1784" operator="equal">
      <formula>43402</formula>
    </cfRule>
  </conditionalFormatting>
  <conditionalFormatting sqref="AC851:AC856 AC858:AC863 AC864:AD869">
    <cfRule type="cellIs" dxfId="416" priority="2642" operator="equal">
      <formula>43397</formula>
    </cfRule>
  </conditionalFormatting>
  <conditionalFormatting sqref="AC909">
    <cfRule type="cellIs" dxfId="415" priority="1765" operator="equal">
      <formula>43401</formula>
    </cfRule>
  </conditionalFormatting>
  <conditionalFormatting sqref="AC912">
    <cfRule type="cellIs" dxfId="414" priority="1764" operator="equal">
      <formula>43401</formula>
    </cfRule>
  </conditionalFormatting>
  <conditionalFormatting sqref="AC920">
    <cfRule type="cellIs" dxfId="413" priority="4427" operator="equal">
      <formula>43397</formula>
    </cfRule>
  </conditionalFormatting>
  <conditionalFormatting sqref="AC920:AC928">
    <cfRule type="cellIs" dxfId="412" priority="4342" operator="equal">
      <formula>43538</formula>
    </cfRule>
    <cfRule type="cellIs" dxfId="411" priority="4343" operator="equal">
      <formula>43586</formula>
    </cfRule>
    <cfRule type="cellIs" dxfId="410" priority="4345" operator="equal">
      <formula>43466</formula>
    </cfRule>
    <cfRule type="cellIs" dxfId="409" priority="4344" operator="equal">
      <formula>43578</formula>
    </cfRule>
    <cfRule type="cellIs" dxfId="408" priority="4346" operator="equal">
      <formula>43401</formula>
    </cfRule>
    <cfRule type="cellIs" dxfId="407" priority="4347" operator="equal">
      <formula>43402</formula>
    </cfRule>
  </conditionalFormatting>
  <conditionalFormatting sqref="AC922:AC923">
    <cfRule type="cellIs" dxfId="406" priority="4407" operator="equal">
      <formula>43397</formula>
    </cfRule>
  </conditionalFormatting>
  <conditionalFormatting sqref="AC925:AC926">
    <cfRule type="cellIs" dxfId="405" priority="4355" operator="equal">
      <formula>43397</formula>
    </cfRule>
  </conditionalFormatting>
  <conditionalFormatting sqref="AC928">
    <cfRule type="cellIs" dxfId="404" priority="4348" operator="equal">
      <formula>43397</formula>
    </cfRule>
  </conditionalFormatting>
  <conditionalFormatting sqref="AC975:AC979">
    <cfRule type="cellIs" dxfId="403" priority="294" operator="equal">
      <formula>"51/2019"</formula>
    </cfRule>
  </conditionalFormatting>
  <conditionalFormatting sqref="AC1031:AC1042">
    <cfRule type="cellIs" dxfId="402" priority="117" operator="equal">
      <formula>43586</formula>
    </cfRule>
    <cfRule type="cellIs" dxfId="401" priority="116" operator="equal">
      <formula>43538</formula>
    </cfRule>
    <cfRule type="cellIs" dxfId="400" priority="118" operator="equal">
      <formula>43578</formula>
    </cfRule>
    <cfRule type="cellIs" dxfId="399" priority="119" operator="equal">
      <formula>43466</formula>
    </cfRule>
  </conditionalFormatting>
  <conditionalFormatting sqref="AC1141 AC1144 AC1147:AC1150">
    <cfRule type="cellIs" dxfId="398" priority="215" operator="equal">
      <formula>43397</formula>
    </cfRule>
  </conditionalFormatting>
  <conditionalFormatting sqref="AC1188:AC1212 AE1188:AE1212 AB1200 AA1201:AA1209 AB1204 AD1204:AD1212 AA1210:AB1212">
    <cfRule type="cellIs" dxfId="397" priority="1474" operator="equal">
      <formula>43578</formula>
    </cfRule>
  </conditionalFormatting>
  <conditionalFormatting sqref="AC1193 AC1196 AE1196 AA1198:AA1199 AC1199 AE1199 Z1200 AC1201:AC1212 AA1202:AA1203 AA1205 AD1206 AE1207:AE1212">
    <cfRule type="cellIs" dxfId="396" priority="1461" operator="equal">
      <formula>43397</formula>
    </cfRule>
  </conditionalFormatting>
  <conditionalFormatting sqref="AC69:AD80">
    <cfRule type="cellIs" dxfId="395" priority="1245" operator="equal">
      <formula>43402</formula>
    </cfRule>
  </conditionalFormatting>
  <conditionalFormatting sqref="AC113:AD124">
    <cfRule type="cellIs" dxfId="394" priority="1224" operator="equal">
      <formula>43402</formula>
    </cfRule>
  </conditionalFormatting>
  <conditionalFormatting sqref="AC410:AD422">
    <cfRule type="cellIs" dxfId="393" priority="7079" operator="equal">
      <formula>43578</formula>
    </cfRule>
  </conditionalFormatting>
  <conditionalFormatting sqref="AC796:AD807">
    <cfRule type="cellIs" dxfId="392" priority="2992" operator="equal">
      <formula>43538</formula>
    </cfRule>
    <cfRule type="cellIs" dxfId="391" priority="3270" operator="equal">
      <formula>43466</formula>
    </cfRule>
    <cfRule type="cellIs" dxfId="390" priority="3269" operator="equal">
      <formula>43578</formula>
    </cfRule>
  </conditionalFormatting>
  <conditionalFormatting sqref="AC845:AD856">
    <cfRule type="cellIs" dxfId="389" priority="1785" operator="equal">
      <formula>43401</formula>
    </cfRule>
    <cfRule type="cellIs" dxfId="388" priority="1791" operator="equal">
      <formula>43466</formula>
    </cfRule>
    <cfRule type="cellIs" dxfId="387" priority="1790" operator="equal">
      <formula>43578</formula>
    </cfRule>
    <cfRule type="cellIs" dxfId="386" priority="1789" operator="equal">
      <formula>43538</formula>
    </cfRule>
    <cfRule type="cellIs" dxfId="385" priority="1786" operator="equal">
      <formula>43586</formula>
    </cfRule>
  </conditionalFormatting>
  <conditionalFormatting sqref="AC858:AD869">
    <cfRule type="cellIs" dxfId="384" priority="1801" operator="equal">
      <formula>43538</formula>
    </cfRule>
    <cfRule type="cellIs" dxfId="383" priority="1802" operator="equal">
      <formula>43578</formula>
    </cfRule>
    <cfRule type="cellIs" dxfId="382" priority="1798" operator="equal">
      <formula>43586</formula>
    </cfRule>
    <cfRule type="cellIs" dxfId="381" priority="1803" operator="equal">
      <formula>43466</formula>
    </cfRule>
  </conditionalFormatting>
  <conditionalFormatting sqref="AC864:AD869">
    <cfRule type="cellIs" dxfId="380" priority="2637" operator="equal">
      <formula>43401</formula>
    </cfRule>
  </conditionalFormatting>
  <conditionalFormatting sqref="AC1126:AD1137">
    <cfRule type="cellIs" dxfId="379" priority="200" operator="equal">
      <formula>43578</formula>
    </cfRule>
    <cfRule type="cellIs" dxfId="378" priority="195" operator="equal">
      <formula>43466</formula>
    </cfRule>
    <cfRule type="cellIs" dxfId="377" priority="196" operator="equal">
      <formula>43402</formula>
    </cfRule>
    <cfRule type="cellIs" dxfId="376" priority="198" operator="equal">
      <formula>43538</formula>
    </cfRule>
    <cfRule type="cellIs" dxfId="375" priority="199" operator="equal">
      <formula>43586</formula>
    </cfRule>
    <cfRule type="cellIs" dxfId="374" priority="197" operator="equal">
      <formula>43401</formula>
    </cfRule>
  </conditionalFormatting>
  <conditionalFormatting sqref="AC1139:AD1150">
    <cfRule type="cellIs" dxfId="373" priority="214" operator="equal">
      <formula>43401</formula>
    </cfRule>
    <cfRule type="cellIs" dxfId="372" priority="213" operator="equal">
      <formula>43402</formula>
    </cfRule>
  </conditionalFormatting>
  <conditionalFormatting sqref="AC113:AE126">
    <cfRule type="cellIs" dxfId="371" priority="1223" operator="equal">
      <formula>43538</formula>
    </cfRule>
    <cfRule type="cellIs" dxfId="370" priority="1225" operator="equal">
      <formula>43586</formula>
    </cfRule>
    <cfRule type="cellIs" dxfId="369" priority="1222" operator="equal">
      <formula>43578</formula>
    </cfRule>
  </conditionalFormatting>
  <conditionalFormatting sqref="AC224:AE235">
    <cfRule type="cellIs" dxfId="368" priority="957" operator="equal">
      <formula>43538</formula>
    </cfRule>
    <cfRule type="cellIs" dxfId="367" priority="961" operator="equal">
      <formula>43401</formula>
    </cfRule>
    <cfRule type="cellIs" dxfId="366" priority="960" operator="equal">
      <formula>43466</formula>
    </cfRule>
    <cfRule type="cellIs" dxfId="365" priority="959" operator="equal">
      <formula>43578</formula>
    </cfRule>
    <cfRule type="cellIs" dxfId="364" priority="958" operator="equal">
      <formula>43586</formula>
    </cfRule>
  </conditionalFormatting>
  <conditionalFormatting sqref="AC237:AE248">
    <cfRule type="cellIs" dxfId="363" priority="1073" operator="equal">
      <formula>43401</formula>
    </cfRule>
  </conditionalFormatting>
  <conditionalFormatting sqref="AC392:AE403">
    <cfRule type="cellIs" dxfId="362" priority="3594" operator="equal">
      <formula>43586</formula>
    </cfRule>
    <cfRule type="cellIs" dxfId="361" priority="3588" operator="equal">
      <formula>43402</formula>
    </cfRule>
    <cfRule type="cellIs" dxfId="360" priority="3587" operator="equal">
      <formula>43466</formula>
    </cfRule>
    <cfRule type="cellIs" dxfId="359" priority="3593" operator="equal">
      <formula>43538</formula>
    </cfRule>
    <cfRule type="cellIs" dxfId="358" priority="3595" operator="equal">
      <formula>43578</formula>
    </cfRule>
    <cfRule type="cellIs" dxfId="357" priority="3589" operator="equal">
      <formula>43401</formula>
    </cfRule>
  </conditionalFormatting>
  <conditionalFormatting sqref="AC422:AE422">
    <cfRule type="cellIs" dxfId="356" priority="7099" operator="equal">
      <formula>43402</formula>
    </cfRule>
  </conditionalFormatting>
  <conditionalFormatting sqref="AC478:AE483">
    <cfRule type="cellIs" dxfId="355" priority="478" operator="equal">
      <formula>"51/2019"</formula>
    </cfRule>
  </conditionalFormatting>
  <conditionalFormatting sqref="AC733:AE749">
    <cfRule type="cellIs" dxfId="354" priority="2104" operator="equal">
      <formula>43538</formula>
    </cfRule>
    <cfRule type="cellIs" dxfId="353" priority="2106" operator="equal">
      <formula>43578</formula>
    </cfRule>
    <cfRule type="cellIs" dxfId="352" priority="2107" operator="equal">
      <formula>43466</formula>
    </cfRule>
  </conditionalFormatting>
  <conditionalFormatting sqref="AC783:AE807">
    <cfRule type="cellIs" dxfId="351" priority="3221" operator="equal">
      <formula>43402</formula>
    </cfRule>
  </conditionalFormatting>
  <conditionalFormatting sqref="AC857:AE857 AC870:AE873">
    <cfRule type="cellIs" dxfId="350" priority="3523" operator="equal">
      <formula>43578</formula>
    </cfRule>
    <cfRule type="cellIs" dxfId="349" priority="3521" operator="equal">
      <formula>43538</formula>
    </cfRule>
    <cfRule type="cellIs" dxfId="348" priority="3522" operator="equal">
      <formula>43586</formula>
    </cfRule>
    <cfRule type="cellIs" dxfId="347" priority="3524" operator="equal">
      <formula>43466</formula>
    </cfRule>
  </conditionalFormatting>
  <conditionalFormatting sqref="AC1075:AE1083">
    <cfRule type="cellIs" dxfId="346" priority="2222" operator="equal">
      <formula>43466</formula>
    </cfRule>
    <cfRule type="cellIs" dxfId="345" priority="2220" operator="equal">
      <formula>43538</formula>
    </cfRule>
    <cfRule type="cellIs" dxfId="344" priority="2219" operator="equal">
      <formula>43401</formula>
    </cfRule>
    <cfRule type="cellIs" dxfId="343" priority="2217" operator="equal">
      <formula>43586</formula>
    </cfRule>
    <cfRule type="cellIs" dxfId="342" priority="2221" operator="equal">
      <formula>43578</formula>
    </cfRule>
  </conditionalFormatting>
  <conditionalFormatting sqref="AC1138:AE1150">
    <cfRule type="cellIs" dxfId="341" priority="210" operator="equal">
      <formula>43538</formula>
    </cfRule>
    <cfRule type="cellIs" dxfId="340" priority="209" operator="equal">
      <formula>43578</formula>
    </cfRule>
    <cfRule type="cellIs" dxfId="339" priority="212" operator="equal">
      <formula>43466</formula>
    </cfRule>
    <cfRule type="cellIs" dxfId="338" priority="211" operator="equal">
      <formula>43586</formula>
    </cfRule>
  </conditionalFormatting>
  <conditionalFormatting sqref="AC1216:AE1216">
    <cfRule type="cellIs" dxfId="337" priority="752" operator="equal">
      <formula>43402</formula>
    </cfRule>
    <cfRule type="cellIs" dxfId="336" priority="753" operator="equal">
      <formula>43401</formula>
    </cfRule>
  </conditionalFormatting>
  <conditionalFormatting sqref="AD100:AD102">
    <cfRule type="cellIs" dxfId="335" priority="1221" operator="equal">
      <formula>43466</formula>
    </cfRule>
  </conditionalFormatting>
  <conditionalFormatting sqref="AD208">
    <cfRule type="cellIs" dxfId="334" priority="917" operator="equal">
      <formula>43578</formula>
    </cfRule>
    <cfRule type="cellIs" dxfId="333" priority="918" operator="equal">
      <formula>43402</formula>
    </cfRule>
    <cfRule type="cellIs" dxfId="332" priority="919" operator="equal">
      <formula>43401</formula>
    </cfRule>
  </conditionalFormatting>
  <conditionalFormatting sqref="AD211">
    <cfRule type="cellIs" dxfId="331" priority="914" operator="equal">
      <formula>43578</formula>
    </cfRule>
    <cfRule type="cellIs" dxfId="330" priority="915" operator="equal">
      <formula>43402</formula>
    </cfRule>
    <cfRule type="cellIs" dxfId="329" priority="916" operator="equal">
      <formula>43401</formula>
    </cfRule>
  </conditionalFormatting>
  <conditionalFormatting sqref="AD270">
    <cfRule type="cellIs" dxfId="328" priority="1163" operator="equal">
      <formula>43466</formula>
    </cfRule>
    <cfRule type="cellIs" dxfId="327" priority="1161" operator="equal">
      <formula>43538</formula>
    </cfRule>
    <cfRule type="cellIs" dxfId="326" priority="1160" operator="equal">
      <formula>43578</formula>
    </cfRule>
    <cfRule type="cellIs" dxfId="325" priority="1164" operator="equal">
      <formula>43402</formula>
    </cfRule>
    <cfRule type="cellIs" dxfId="324" priority="1162" operator="equal">
      <formula>43586</formula>
    </cfRule>
  </conditionalFormatting>
  <conditionalFormatting sqref="AD273">
    <cfRule type="cellIs" dxfId="323" priority="1159" operator="equal">
      <formula>43402</formula>
    </cfRule>
    <cfRule type="cellIs" dxfId="322" priority="1157" operator="equal">
      <formula>43586</formula>
    </cfRule>
    <cfRule type="cellIs" dxfId="321" priority="1158" operator="equal">
      <formula>43466</formula>
    </cfRule>
    <cfRule type="cellIs" dxfId="320" priority="1155" operator="equal">
      <formula>43578</formula>
    </cfRule>
    <cfRule type="cellIs" dxfId="319" priority="1156" operator="equal">
      <formula>43538</formula>
    </cfRule>
  </conditionalFormatting>
  <conditionalFormatting sqref="AD276">
    <cfRule type="cellIs" dxfId="318" priority="1151" operator="equal">
      <formula>43538</formula>
    </cfRule>
    <cfRule type="cellIs" dxfId="317" priority="1153" operator="equal">
      <formula>43466</formula>
    </cfRule>
    <cfRule type="cellIs" dxfId="316" priority="1154" operator="equal">
      <formula>43402</formula>
    </cfRule>
    <cfRule type="cellIs" dxfId="315" priority="1150" operator="equal">
      <formula>43578</formula>
    </cfRule>
    <cfRule type="cellIs" dxfId="314" priority="1152" operator="equal">
      <formula>43586</formula>
    </cfRule>
  </conditionalFormatting>
  <conditionalFormatting sqref="AD279">
    <cfRule type="cellIs" dxfId="313" priority="1148" operator="equal">
      <formula>43466</formula>
    </cfRule>
    <cfRule type="cellIs" dxfId="312" priority="1147" operator="equal">
      <formula>43586</formula>
    </cfRule>
    <cfRule type="cellIs" dxfId="311" priority="1146" operator="equal">
      <formula>43538</formula>
    </cfRule>
    <cfRule type="cellIs" dxfId="310" priority="1145" operator="equal">
      <formula>43578</formula>
    </cfRule>
    <cfRule type="cellIs" dxfId="309" priority="1149" operator="equal">
      <formula>43402</formula>
    </cfRule>
  </conditionalFormatting>
  <conditionalFormatting sqref="AD379:AD384">
    <cfRule type="cellIs" dxfId="308" priority="722" operator="equal">
      <formula>"51/2019"</formula>
    </cfRule>
  </conditionalFormatting>
  <conditionalFormatting sqref="AD503 AD505:AD506 AD508:AD509 AD511:AD512 AD514">
    <cfRule type="cellIs" dxfId="307" priority="3707" operator="equal">
      <formula>43397</formula>
    </cfRule>
    <cfRule type="cellIs" dxfId="306" priority="3709" operator="equal">
      <formula>43538</formula>
    </cfRule>
    <cfRule type="cellIs" dxfId="305" priority="3710" operator="equal">
      <formula>43586</formula>
    </cfRule>
    <cfRule type="cellIs" dxfId="304" priority="3708" operator="equal">
      <formula>43397</formula>
    </cfRule>
    <cfRule type="cellIs" dxfId="303" priority="3711" operator="equal">
      <formula>43578</formula>
    </cfRule>
    <cfRule type="cellIs" dxfId="302" priority="3712" operator="equal">
      <formula>43466</formula>
    </cfRule>
    <cfRule type="cellIs" dxfId="301" priority="3713" operator="equal">
      <formula>43401</formula>
    </cfRule>
    <cfRule type="cellIs" dxfId="300" priority="3715" operator="equal">
      <formula>43402</formula>
    </cfRule>
  </conditionalFormatting>
  <conditionalFormatting sqref="AD503:AD514">
    <cfRule type="cellIs" dxfId="299" priority="3703" operator="equal">
      <formula>43586</formula>
    </cfRule>
    <cfRule type="cellIs" dxfId="298" priority="3706" operator="equal">
      <formula>43401</formula>
    </cfRule>
    <cfRule type="cellIs" dxfId="297" priority="3704" operator="equal">
      <formula>43538</formula>
    </cfRule>
    <cfRule type="cellIs" dxfId="296" priority="3705" operator="equal">
      <formula>43402</formula>
    </cfRule>
    <cfRule type="cellIs" dxfId="295" priority="3702" operator="equal">
      <formula>43578</formula>
    </cfRule>
    <cfRule type="cellIs" dxfId="294" priority="3714" operator="equal">
      <formula>43466</formula>
    </cfRule>
  </conditionalFormatting>
  <conditionalFormatting sqref="AD516 AD518:AD519 AD521:AD522 AD524:AD525 AD527">
    <cfRule type="cellIs" dxfId="293" priority="3697" operator="equal">
      <formula>43578</formula>
    </cfRule>
    <cfRule type="cellIs" dxfId="292" priority="3698" operator="equal">
      <formula>43466</formula>
    </cfRule>
    <cfRule type="cellIs" dxfId="291" priority="3701" operator="equal">
      <formula>43402</formula>
    </cfRule>
    <cfRule type="cellIs" dxfId="290" priority="3699" operator="equal">
      <formula>43401</formula>
    </cfRule>
    <cfRule type="cellIs" dxfId="289" priority="3693" operator="equal">
      <formula>43397</formula>
    </cfRule>
    <cfRule type="cellIs" dxfId="288" priority="3694" operator="equal">
      <formula>43397</formula>
    </cfRule>
    <cfRule type="cellIs" dxfId="287" priority="3695" operator="equal">
      <formula>43538</formula>
    </cfRule>
    <cfRule type="cellIs" dxfId="286" priority="3696" operator="equal">
      <formula>43586</formula>
    </cfRule>
  </conditionalFormatting>
  <conditionalFormatting sqref="AD516:AD527">
    <cfRule type="cellIs" dxfId="285" priority="3688" operator="equal">
      <formula>43578</formula>
    </cfRule>
    <cfRule type="cellIs" dxfId="284" priority="3689" operator="equal">
      <formula>43586</formula>
    </cfRule>
    <cfRule type="cellIs" dxfId="283" priority="3690" operator="equal">
      <formula>43538</formula>
    </cfRule>
    <cfRule type="cellIs" dxfId="282" priority="3691" operator="equal">
      <formula>43402</formula>
    </cfRule>
    <cfRule type="cellIs" dxfId="281" priority="3692" operator="equal">
      <formula>43401</formula>
    </cfRule>
    <cfRule type="cellIs" dxfId="280" priority="3700" operator="equal">
      <formula>43466</formula>
    </cfRule>
  </conditionalFormatting>
  <conditionalFormatting sqref="AD565">
    <cfRule type="cellIs" dxfId="279" priority="3673" operator="equal">
      <formula>43397</formula>
    </cfRule>
  </conditionalFormatting>
  <conditionalFormatting sqref="AD721:AD731">
    <cfRule type="cellIs" dxfId="278" priority="444" operator="equal">
      <formula>43578</formula>
    </cfRule>
    <cfRule type="cellIs" dxfId="277" priority="443" operator="equal">
      <formula>43586</formula>
    </cfRule>
    <cfRule type="cellIs" dxfId="276" priority="442" operator="equal">
      <formula>43538</formula>
    </cfRule>
    <cfRule type="cellIs" dxfId="275" priority="441" operator="equal">
      <formula>43401</formula>
    </cfRule>
    <cfRule type="cellIs" dxfId="274" priority="439" operator="equal">
      <formula>43466</formula>
    </cfRule>
    <cfRule type="cellIs" dxfId="273" priority="440" operator="equal">
      <formula>43402</formula>
    </cfRule>
  </conditionalFormatting>
  <conditionalFormatting sqref="AD727:AD731">
    <cfRule type="cellIs" dxfId="272" priority="445" operator="equal">
      <formula>"51/2019"</formula>
    </cfRule>
  </conditionalFormatting>
  <conditionalFormatting sqref="AD738">
    <cfRule type="cellIs" dxfId="271" priority="798" operator="equal">
      <formula>43402</formula>
    </cfRule>
    <cfRule type="cellIs" dxfId="270" priority="797" operator="equal">
      <formula>43538</formula>
    </cfRule>
    <cfRule type="cellIs" dxfId="269" priority="796" operator="equal">
      <formula>43578</formula>
    </cfRule>
    <cfRule type="cellIs" dxfId="268" priority="795" operator="equal">
      <formula>43466</formula>
    </cfRule>
    <cfRule type="cellIs" dxfId="267" priority="794" operator="equal">
      <formula>43586</formula>
    </cfRule>
    <cfRule type="cellIs" dxfId="266" priority="799" operator="equal">
      <formula>43401</formula>
    </cfRule>
  </conditionalFormatting>
  <conditionalFormatting sqref="AD783:AD788">
    <cfRule type="cellIs" dxfId="265" priority="345" operator="equal">
      <formula>43397</formula>
    </cfRule>
  </conditionalFormatting>
  <conditionalFormatting sqref="AD814">
    <cfRule type="cellIs" dxfId="264" priority="3323" operator="equal">
      <formula>43397</formula>
    </cfRule>
  </conditionalFormatting>
  <conditionalFormatting sqref="AD845:AD850 AA895:AA900">
    <cfRule type="cellIs" dxfId="263" priority="7063" operator="equal">
      <formula>43397</formula>
    </cfRule>
  </conditionalFormatting>
  <conditionalFormatting sqref="AD845:AD856">
    <cfRule type="cellIs" dxfId="262" priority="1787" operator="equal">
      <formula>43402</formula>
    </cfRule>
  </conditionalFormatting>
  <conditionalFormatting sqref="AD858:AD869">
    <cfRule type="cellIs" dxfId="261" priority="1799" operator="equal">
      <formula>43402</formula>
    </cfRule>
  </conditionalFormatting>
  <conditionalFormatting sqref="AD895:AD900">
    <cfRule type="cellIs" dxfId="260" priority="5171" operator="equal">
      <formula>43397</formula>
    </cfRule>
  </conditionalFormatting>
  <conditionalFormatting sqref="AD920:AD928 AE920:AE931 AC929:AD931 AA951:AA956 AA957:AB962 AE1043">
    <cfRule type="cellIs" dxfId="259" priority="3372" operator="equal">
      <formula>43401</formula>
    </cfRule>
    <cfRule type="cellIs" dxfId="258" priority="3371" operator="equal">
      <formula>43402</formula>
    </cfRule>
  </conditionalFormatting>
  <conditionalFormatting sqref="AD957:AD962">
    <cfRule type="cellIs" dxfId="257" priority="1929" operator="equal">
      <formula>43401</formula>
    </cfRule>
    <cfRule type="cellIs" dxfId="256" priority="1927" operator="equal">
      <formula>43586</formula>
    </cfRule>
    <cfRule type="cellIs" dxfId="255" priority="1928" operator="equal">
      <formula>43402</formula>
    </cfRule>
    <cfRule type="cellIs" dxfId="254" priority="1930" operator="equal">
      <formula>43538</formula>
    </cfRule>
    <cfRule type="cellIs" dxfId="253" priority="1931" operator="equal">
      <formula>43578</formula>
    </cfRule>
    <cfRule type="cellIs" dxfId="252" priority="1932" operator="equal">
      <formula>43466</formula>
    </cfRule>
  </conditionalFormatting>
  <conditionalFormatting sqref="AD984">
    <cfRule type="cellIs" dxfId="251" priority="5160" operator="equal">
      <formula>43397</formula>
    </cfRule>
  </conditionalFormatting>
  <conditionalFormatting sqref="AD1000">
    <cfRule type="cellIs" dxfId="250" priority="2488" operator="equal">
      <formula>43397</formula>
    </cfRule>
  </conditionalFormatting>
  <conditionalFormatting sqref="AD1000:AD1011">
    <cfRule type="cellIs" dxfId="249" priority="2468" operator="equal">
      <formula>43466</formula>
    </cfRule>
    <cfRule type="cellIs" dxfId="248" priority="2469" operator="equal">
      <formula>43538</formula>
    </cfRule>
    <cfRule type="cellIs" dxfId="247" priority="2470" operator="equal">
      <formula>43586</formula>
    </cfRule>
    <cfRule type="cellIs" dxfId="246" priority="2471" operator="equal">
      <formula>43578</formula>
    </cfRule>
    <cfRule type="cellIs" dxfId="245" priority="2472" operator="equal">
      <formula>43402</formula>
    </cfRule>
    <cfRule type="cellIs" dxfId="244" priority="2473" operator="equal">
      <formula>43401</formula>
    </cfRule>
  </conditionalFormatting>
  <conditionalFormatting sqref="AD1002:AD1003">
    <cfRule type="cellIs" dxfId="243" priority="2481" operator="equal">
      <formula>43397</formula>
    </cfRule>
  </conditionalFormatting>
  <conditionalFormatting sqref="AD1005:AD1006">
    <cfRule type="cellIs" dxfId="242" priority="2474" operator="equal">
      <formula>43397</formula>
    </cfRule>
  </conditionalFormatting>
  <conditionalFormatting sqref="AD1008:AD1009 AD1011">
    <cfRule type="cellIs" dxfId="241" priority="2467" operator="equal">
      <formula>43397</formula>
    </cfRule>
  </conditionalFormatting>
  <conditionalFormatting sqref="AD1013">
    <cfRule type="cellIs" dxfId="240" priority="2460" operator="equal">
      <formula>43397</formula>
    </cfRule>
  </conditionalFormatting>
  <conditionalFormatting sqref="AD1013:AD1024">
    <cfRule type="cellIs" dxfId="239" priority="2443" operator="equal">
      <formula>43578</formula>
    </cfRule>
    <cfRule type="cellIs" dxfId="238" priority="2444" operator="equal">
      <formula>43402</formula>
    </cfRule>
    <cfRule type="cellIs" dxfId="237" priority="2445" operator="equal">
      <formula>43401</formula>
    </cfRule>
    <cfRule type="cellIs" dxfId="236" priority="2441" operator="equal">
      <formula>43538</formula>
    </cfRule>
    <cfRule type="cellIs" dxfId="235" priority="2442" operator="equal">
      <formula>43586</formula>
    </cfRule>
    <cfRule type="cellIs" dxfId="234" priority="2440" operator="equal">
      <formula>43466</formula>
    </cfRule>
  </conditionalFormatting>
  <conditionalFormatting sqref="AD1015:AD1016">
    <cfRule type="cellIs" dxfId="233" priority="2453" operator="equal">
      <formula>43397</formula>
    </cfRule>
  </conditionalFormatting>
  <conditionalFormatting sqref="AD1018:AD1019">
    <cfRule type="cellIs" dxfId="232" priority="2446" operator="equal">
      <formula>43397</formula>
    </cfRule>
  </conditionalFormatting>
  <conditionalFormatting sqref="AD1021:AD1022 AD1024">
    <cfRule type="cellIs" dxfId="231" priority="2439" operator="equal">
      <formula>43397</formula>
    </cfRule>
  </conditionalFormatting>
  <conditionalFormatting sqref="AD1031:AD1055">
    <cfRule type="cellIs" dxfId="230" priority="2064" operator="equal">
      <formula>43466</formula>
    </cfRule>
    <cfRule type="cellIs" dxfId="229" priority="2063" operator="equal">
      <formula>43578</formula>
    </cfRule>
    <cfRule type="cellIs" dxfId="228" priority="2062" operator="equal">
      <formula>43538</formula>
    </cfRule>
    <cfRule type="cellIs" dxfId="227" priority="2059" operator="equal">
      <formula>43586</formula>
    </cfRule>
  </conditionalFormatting>
  <conditionalFormatting sqref="AD1062">
    <cfRule type="cellIs" dxfId="226" priority="2230" operator="equal">
      <formula>43401</formula>
    </cfRule>
    <cfRule type="cellIs" dxfId="225" priority="2231" operator="equal">
      <formula>43538</formula>
    </cfRule>
    <cfRule type="cellIs" dxfId="224" priority="2232" operator="equal">
      <formula>43586</formula>
    </cfRule>
    <cfRule type="cellIs" dxfId="223" priority="2233" operator="equal">
      <formula>43578</formula>
    </cfRule>
    <cfRule type="cellIs" dxfId="222" priority="2229" operator="equal">
      <formula>43402</formula>
    </cfRule>
    <cfRule type="cellIs" dxfId="221" priority="2234" operator="equal">
      <formula>43466</formula>
    </cfRule>
  </conditionalFormatting>
  <conditionalFormatting sqref="AD1075:AD1080">
    <cfRule type="cellIs" dxfId="220" priority="2218" operator="equal">
      <formula>43402</formula>
    </cfRule>
  </conditionalFormatting>
  <conditionalFormatting sqref="AD1132:AD1136">
    <cfRule type="cellIs" dxfId="219" priority="201" operator="equal">
      <formula>"51/2019"</formula>
    </cfRule>
  </conditionalFormatting>
  <conditionalFormatting sqref="AD1188:AD1199 Z1201:Z1212">
    <cfRule type="cellIs" dxfId="218" priority="1469" operator="equal">
      <formula>"51/2019"</formula>
    </cfRule>
  </conditionalFormatting>
  <conditionalFormatting sqref="AD1188:AD1200 Z1200:Z1212">
    <cfRule type="cellIs" dxfId="217" priority="1477" operator="equal">
      <formula>43401</formula>
    </cfRule>
  </conditionalFormatting>
  <conditionalFormatting sqref="AD1188:AD1200">
    <cfRule type="cellIs" dxfId="216" priority="1476" operator="equal">
      <formula>43402</formula>
    </cfRule>
  </conditionalFormatting>
  <conditionalFormatting sqref="AD113:AE124">
    <cfRule type="cellIs" dxfId="215" priority="1226" operator="equal">
      <formula>43466</formula>
    </cfRule>
  </conditionalFormatting>
  <conditionalFormatting sqref="AD131:AE142">
    <cfRule type="cellIs" dxfId="214" priority="1212" operator="equal">
      <formula>43402</formula>
    </cfRule>
    <cfRule type="cellIs" dxfId="213" priority="1215" operator="equal">
      <formula>43466</formula>
    </cfRule>
    <cfRule type="cellIs" dxfId="212" priority="1214" operator="equal">
      <formula>43586</formula>
    </cfRule>
    <cfRule type="cellIs" dxfId="211" priority="1213" operator="equal">
      <formula>43401</formula>
    </cfRule>
    <cfRule type="cellIs" dxfId="210" priority="1211" operator="equal">
      <formula>43538</formula>
    </cfRule>
    <cfRule type="cellIs" dxfId="209" priority="1210" operator="equal">
      <formula>43578</formula>
    </cfRule>
  </conditionalFormatting>
  <conditionalFormatting sqref="AD206:AE211">
    <cfRule type="cellIs" dxfId="208" priority="1143" operator="equal">
      <formula>43401</formula>
    </cfRule>
    <cfRule type="cellIs" dxfId="207" priority="1142" operator="equal">
      <formula>43402</formula>
    </cfRule>
  </conditionalFormatting>
  <conditionalFormatting sqref="AD423:AE434">
    <cfRule type="cellIs" dxfId="206" priority="3428" operator="equal">
      <formula>43538</formula>
    </cfRule>
    <cfRule type="cellIs" dxfId="205" priority="3427" operator="equal">
      <formula>43401</formula>
    </cfRule>
    <cfRule type="cellIs" dxfId="204" priority="3426" operator="equal">
      <formula>43402</formula>
    </cfRule>
    <cfRule type="cellIs" dxfId="203" priority="3425" operator="equal">
      <formula>43466</formula>
    </cfRule>
    <cfRule type="cellIs" dxfId="202" priority="3429" operator="equal">
      <formula>43586</formula>
    </cfRule>
  </conditionalFormatting>
  <conditionalFormatting sqref="AD472:AE483">
    <cfRule type="cellIs" dxfId="201" priority="475" operator="equal">
      <formula>43538</formula>
    </cfRule>
    <cfRule type="cellIs" dxfId="200" priority="477" operator="equal">
      <formula>43578</formula>
    </cfRule>
    <cfRule type="cellIs" dxfId="199" priority="472" operator="equal">
      <formula>43466</formula>
    </cfRule>
    <cfRule type="cellIs" dxfId="198" priority="473" operator="equal">
      <formula>43402</formula>
    </cfRule>
    <cfRule type="cellIs" dxfId="197" priority="474" operator="equal">
      <formula>43401</formula>
    </cfRule>
    <cfRule type="cellIs" dxfId="196" priority="476" operator="equal">
      <formula>43586</formula>
    </cfRule>
  </conditionalFormatting>
  <conditionalFormatting sqref="AD565:AE565">
    <cfRule type="cellIs" dxfId="195" priority="3661" operator="equal">
      <formula>43402</formula>
    </cfRule>
    <cfRule type="cellIs" dxfId="194" priority="3662" operator="equal">
      <formula>43466</formula>
    </cfRule>
    <cfRule type="cellIs" dxfId="193" priority="3666" operator="equal">
      <formula>43578</formula>
    </cfRule>
    <cfRule type="cellIs" dxfId="192" priority="3664" operator="equal">
      <formula>43538</formula>
    </cfRule>
    <cfRule type="cellIs" dxfId="191" priority="3665" operator="equal">
      <formula>43586</formula>
    </cfRule>
    <cfRule type="cellIs" dxfId="190" priority="3663" operator="equal">
      <formula>43401</formula>
    </cfRule>
  </conditionalFormatting>
  <conditionalFormatting sqref="AD659:AE670 AB671:AE671 AD672:AE683 C711:F713 C714:H717 G764:G772 F773:G775 C776:H779 AC789:AD794 C843:H843 C856:H856 AB867:AB873 C869:H872 C874:H874 C875:E877 D875:D886 F875:H886 C878:D880 C881:E886 C887:H887 D888:E893 D894:D899 AC951:AC962 AE951:AE962 C967:H967 G968:G979 H999:H1010 Z1031:AB1033 Z1034:AA1036 Z1037:Z1042 C1042:C1054 Z1043:AC1043 AE1043 Z1044:Z1055">
    <cfRule type="cellIs" dxfId="189" priority="4045" operator="equal">
      <formula>43578</formula>
    </cfRule>
  </conditionalFormatting>
  <conditionalFormatting sqref="AD659:AE670 AB671:AE671 AD672:AE683 D711:F713 G764:G772 F773:G775 C776:H779 AC789:AD794 C843:H843 C856:H856 AB867:AB873 C869:H872 C874:H874 C875:E877 D875:D886 F875:H886 C878:D880 C881:E886 C887:H887 D888:E893 D894:D899 AC951:AC962 AE951:AE962 C967:H967 G968:G979 H999:H1010 Z1031:AB1033 Z1034:AA1036 Z1037:Z1042 Z1043:AC1043 AE1043 C1043:C1054 Z1044:Z1055">
    <cfRule type="cellIs" dxfId="188" priority="4044" operator="equal">
      <formula>43538</formula>
    </cfRule>
  </conditionalFormatting>
  <conditionalFormatting sqref="AD814:AE814">
    <cfRule type="cellIs" dxfId="187" priority="3314" operator="equal">
      <formula>43538</formula>
    </cfRule>
    <cfRule type="cellIs" dxfId="186" priority="3312" operator="equal">
      <formula>43466</formula>
    </cfRule>
    <cfRule type="cellIs" dxfId="185" priority="3313" operator="equal">
      <formula>43401</formula>
    </cfRule>
    <cfRule type="cellIs" dxfId="184" priority="3311" operator="equal">
      <formula>43402</formula>
    </cfRule>
    <cfRule type="cellIs" dxfId="183" priority="3316" operator="equal">
      <formula>43578</formula>
    </cfRule>
    <cfRule type="cellIs" dxfId="182" priority="3315" operator="equal">
      <formula>43586</formula>
    </cfRule>
  </conditionalFormatting>
  <conditionalFormatting sqref="AD876:AE881">
    <cfRule type="cellIs" dxfId="181" priority="1823" operator="equal">
      <formula>43402</formula>
    </cfRule>
    <cfRule type="cellIs" dxfId="180" priority="1824" operator="equal">
      <formula>43401</formula>
    </cfRule>
  </conditionalFormatting>
  <conditionalFormatting sqref="AE69:AE93">
    <cfRule type="cellIs" dxfId="179" priority="1236" operator="equal">
      <formula>43401</formula>
    </cfRule>
    <cfRule type="cellIs" dxfId="178" priority="1234" operator="equal">
      <formula>43538</formula>
    </cfRule>
    <cfRule type="cellIs" dxfId="177" priority="1235" operator="equal">
      <formula>43402</formula>
    </cfRule>
    <cfRule type="cellIs" dxfId="176" priority="1233" operator="equal">
      <formula>43578</formula>
    </cfRule>
  </conditionalFormatting>
  <conditionalFormatting sqref="AE100:AE124">
    <cfRule type="cellIs" dxfId="175" priority="1321" operator="equal">
      <formula>43402</formula>
    </cfRule>
    <cfRule type="cellIs" dxfId="174" priority="1322" operator="equal">
      <formula>43401</formula>
    </cfRule>
  </conditionalFormatting>
  <conditionalFormatting sqref="AE255">
    <cfRule type="cellIs" dxfId="173" priority="1062" operator="equal">
      <formula>43397</formula>
    </cfRule>
    <cfRule type="cellIs" dxfId="172" priority="1056" operator="equal">
      <formula>43466</formula>
    </cfRule>
    <cfRule type="cellIs" dxfId="171" priority="1057" operator="equal">
      <formula>43586</formula>
    </cfRule>
    <cfRule type="cellIs" dxfId="170" priority="1058" operator="equal">
      <formula>43578</formula>
    </cfRule>
    <cfRule type="cellIs" dxfId="169" priority="1060" operator="equal">
      <formula>43401</formula>
    </cfRule>
    <cfRule type="cellIs" dxfId="168" priority="1059" operator="equal">
      <formula>43538</formula>
    </cfRule>
    <cfRule type="cellIs" dxfId="167" priority="1061" operator="equal">
      <formula>43402</formula>
    </cfRule>
  </conditionalFormatting>
  <conditionalFormatting sqref="AE379:AE385">
    <cfRule type="cellIs" dxfId="166" priority="3610" operator="equal">
      <formula>43578</formula>
    </cfRule>
  </conditionalFormatting>
  <conditionalFormatting sqref="AE410">
    <cfRule type="cellIs" dxfId="165" priority="3759" operator="equal">
      <formula>43538</formula>
    </cfRule>
    <cfRule type="cellIs" dxfId="164" priority="3758" operator="equal">
      <formula>43401</formula>
    </cfRule>
    <cfRule type="cellIs" dxfId="163" priority="3756" operator="equal">
      <formula>43402</formula>
    </cfRule>
    <cfRule type="cellIs" dxfId="162" priority="3760" operator="equal">
      <formula>43586</formula>
    </cfRule>
    <cfRule type="cellIs" dxfId="161" priority="3761" operator="equal">
      <formula>43578</formula>
    </cfRule>
    <cfRule type="cellIs" dxfId="160" priority="3757" operator="equal">
      <formula>43466</formula>
    </cfRule>
  </conditionalFormatting>
  <conditionalFormatting sqref="AE422:AE434">
    <cfRule type="cellIs" dxfId="159" priority="3430" operator="equal">
      <formula>43578</formula>
    </cfRule>
  </conditionalFormatting>
  <conditionalFormatting sqref="AE540:AE545">
    <cfRule type="cellIs" dxfId="158" priority="7119" operator="equal">
      <formula>"51/2019"</formula>
    </cfRule>
  </conditionalFormatting>
  <conditionalFormatting sqref="AE545">
    <cfRule type="cellIs" dxfId="157" priority="7121" operator="equal">
      <formula>43397</formula>
    </cfRule>
  </conditionalFormatting>
  <conditionalFormatting sqref="AE578:AE595">
    <cfRule type="cellIs" dxfId="156" priority="6913" operator="equal">
      <formula>43538</formula>
    </cfRule>
    <cfRule type="cellIs" dxfId="155" priority="6915" operator="equal">
      <formula>43578</formula>
    </cfRule>
    <cfRule type="cellIs" dxfId="154" priority="6916" operator="equal">
      <formula>43466</formula>
    </cfRule>
    <cfRule type="cellIs" dxfId="153" priority="6914" operator="equal">
      <formula>43586</formula>
    </cfRule>
  </conditionalFormatting>
  <conditionalFormatting sqref="AE689:AE714">
    <cfRule type="cellIs" dxfId="152" priority="2929" operator="equal">
      <formula>43402</formula>
    </cfRule>
  </conditionalFormatting>
  <conditionalFormatting sqref="AE709:AE714">
    <cfRule type="cellIs" dxfId="151" priority="2926" operator="equal">
      <formula>43586</formula>
    </cfRule>
    <cfRule type="cellIs" dxfId="150" priority="2927" operator="equal">
      <formula>43578</formula>
    </cfRule>
    <cfRule type="cellIs" dxfId="149" priority="2928" operator="equal">
      <formula>43466</formula>
    </cfRule>
    <cfRule type="cellIs" dxfId="148" priority="2925" operator="equal">
      <formula>43538</formula>
    </cfRule>
  </conditionalFormatting>
  <conditionalFormatting sqref="AE721:AE732 D999:F1010">
    <cfRule type="cellIs" dxfId="147" priority="2138" operator="equal">
      <formula>43402</formula>
    </cfRule>
    <cfRule type="cellIs" dxfId="146" priority="2137" operator="equal">
      <formula>43466</formula>
    </cfRule>
    <cfRule type="cellIs" dxfId="145" priority="2139" operator="equal">
      <formula>43401</formula>
    </cfRule>
    <cfRule type="cellIs" dxfId="144" priority="2136" operator="equal">
      <formula>43578</formula>
    </cfRule>
    <cfRule type="cellIs" dxfId="143" priority="2135" operator="equal">
      <formula>43586</formula>
    </cfRule>
    <cfRule type="cellIs" dxfId="142" priority="2134" operator="equal">
      <formula>43538</formula>
    </cfRule>
  </conditionalFormatting>
  <conditionalFormatting sqref="AE758:AE762">
    <cfRule type="cellIs" dxfId="141" priority="373" operator="equal">
      <formula>"51/2019"</formula>
    </cfRule>
  </conditionalFormatting>
  <conditionalFormatting sqref="AE802:AE807">
    <cfRule type="cellIs" dxfId="140" priority="3187" operator="equal">
      <formula>43538</formula>
    </cfRule>
    <cfRule type="cellIs" dxfId="139" priority="3188" operator="equal">
      <formula>43586</formula>
    </cfRule>
    <cfRule type="cellIs" dxfId="138" priority="3189" operator="equal">
      <formula>43578</formula>
    </cfRule>
    <cfRule type="cellIs" dxfId="137" priority="3190" operator="equal">
      <formula>43466</formula>
    </cfRule>
    <cfRule type="cellIs" dxfId="136" priority="3191" operator="equal">
      <formula>43402</formula>
    </cfRule>
  </conditionalFormatting>
  <conditionalFormatting sqref="AE845">
    <cfRule type="cellIs" dxfId="135" priority="2656" operator="equal">
      <formula>43578</formula>
    </cfRule>
    <cfRule type="cellIs" dxfId="134" priority="2655" operator="equal">
      <formula>43586</formula>
    </cfRule>
    <cfRule type="cellIs" dxfId="133" priority="2654" operator="equal">
      <formula>43538</formula>
    </cfRule>
    <cfRule type="cellIs" dxfId="132" priority="2651" operator="equal">
      <formula>43402</formula>
    </cfRule>
    <cfRule type="cellIs" dxfId="131" priority="2653" operator="equal">
      <formula>43401</formula>
    </cfRule>
    <cfRule type="cellIs" dxfId="130" priority="2652" operator="equal">
      <formula>43466</formula>
    </cfRule>
  </conditionalFormatting>
  <conditionalFormatting sqref="AE858">
    <cfRule type="cellIs" dxfId="129" priority="2647" operator="equal">
      <formula>43401</formula>
    </cfRule>
    <cfRule type="cellIs" dxfId="128" priority="2649" operator="equal">
      <formula>43586</formula>
    </cfRule>
    <cfRule type="cellIs" dxfId="127" priority="2646" operator="equal">
      <formula>43466</formula>
    </cfRule>
    <cfRule type="cellIs" dxfId="126" priority="2645" operator="equal">
      <formula>43402</formula>
    </cfRule>
    <cfRule type="cellIs" dxfId="125" priority="2650" operator="equal">
      <formula>43578</formula>
    </cfRule>
    <cfRule type="cellIs" dxfId="124" priority="2648" operator="equal">
      <formula>43538</formula>
    </cfRule>
  </conditionalFormatting>
  <conditionalFormatting sqref="AE951:AE962">
    <cfRule type="cellIs" dxfId="123" priority="4251" operator="equal">
      <formula>43466</formula>
    </cfRule>
    <cfRule type="cellIs" dxfId="122" priority="4253" operator="equal">
      <formula>43401</formula>
    </cfRule>
    <cfRule type="cellIs" dxfId="121" priority="4252" operator="equal">
      <formula>43402</formula>
    </cfRule>
  </conditionalFormatting>
  <conditionalFormatting sqref="AE969">
    <cfRule type="cellIs" dxfId="120" priority="2431" operator="equal">
      <formula>43586</formula>
    </cfRule>
    <cfRule type="cellIs" dxfId="119" priority="2432" operator="equal">
      <formula>43466</formula>
    </cfRule>
    <cfRule type="cellIs" dxfId="118" priority="2430" operator="equal">
      <formula>43401</formula>
    </cfRule>
    <cfRule type="cellIs" dxfId="117" priority="2427" operator="equal">
      <formula>43578</formula>
    </cfRule>
    <cfRule type="cellIs" dxfId="116" priority="2428" operator="equal">
      <formula>43538</formula>
    </cfRule>
    <cfRule type="cellIs" dxfId="115" priority="2429" operator="equal">
      <formula>43402</formula>
    </cfRule>
  </conditionalFormatting>
  <conditionalFormatting sqref="AE1000:AE1011">
    <cfRule type="cellIs" dxfId="114" priority="1987" operator="equal">
      <formula>43586</formula>
    </cfRule>
    <cfRule type="cellIs" dxfId="113" priority="1988" operator="equal">
      <formula>43538</formula>
    </cfRule>
    <cfRule type="cellIs" dxfId="112" priority="1989" operator="equal">
      <formula>43578</formula>
    </cfRule>
    <cfRule type="cellIs" dxfId="111" priority="1993" operator="equal">
      <formula>43401</formula>
    </cfRule>
    <cfRule type="cellIs" dxfId="110" priority="1992" operator="equal">
      <formula>43402</formula>
    </cfRule>
    <cfRule type="cellIs" dxfId="109" priority="1990" operator="equal">
      <formula>43466</formula>
    </cfRule>
  </conditionalFormatting>
  <conditionalFormatting sqref="AE1031">
    <cfRule type="cellIs" dxfId="108" priority="2364" operator="equal">
      <formula>43538</formula>
    </cfRule>
    <cfRule type="cellIs" dxfId="107" priority="2365" operator="equal">
      <formula>43586</formula>
    </cfRule>
    <cfRule type="cellIs" dxfId="106" priority="2363" operator="equal">
      <formula>43397</formula>
    </cfRule>
    <cfRule type="cellIs" dxfId="105" priority="2370" operator="equal">
      <formula>43402</formula>
    </cfRule>
    <cfRule type="cellIs" dxfId="104" priority="2360" operator="equal">
      <formula>43397</formula>
    </cfRule>
    <cfRule type="cellIs" dxfId="103" priority="2368" operator="equal">
      <formula>43401</formula>
    </cfRule>
    <cfRule type="cellIs" dxfId="102" priority="2367" operator="equal">
      <formula>43466</formula>
    </cfRule>
    <cfRule type="cellIs" dxfId="101" priority="2366" operator="equal">
      <formula>43578</formula>
    </cfRule>
  </conditionalFormatting>
  <conditionalFormatting sqref="AE1031:AE1033">
    <cfRule type="cellIs" dxfId="100" priority="2369" operator="equal">
      <formula>43466</formula>
    </cfRule>
  </conditionalFormatting>
  <conditionalFormatting sqref="AE1031:AE1042">
    <cfRule type="cellIs" dxfId="99" priority="2320" operator="equal">
      <formula>43578</formula>
    </cfRule>
    <cfRule type="cellIs" dxfId="98" priority="2319" operator="equal">
      <formula>43586</formula>
    </cfRule>
    <cfRule type="cellIs" dxfId="97" priority="2316" operator="equal">
      <formula>43402</formula>
    </cfRule>
    <cfRule type="cellIs" dxfId="96" priority="2315" operator="equal">
      <formula>43538</formula>
    </cfRule>
    <cfRule type="cellIs" dxfId="95" priority="2317" operator="equal">
      <formula>43401</formula>
    </cfRule>
  </conditionalFormatting>
  <conditionalFormatting sqref="AE1033:AE1034">
    <cfRule type="cellIs" dxfId="94" priority="2349" operator="equal">
      <formula>43397</formula>
    </cfRule>
    <cfRule type="cellIs" dxfId="93" priority="2346" operator="equal">
      <formula>43397</formula>
    </cfRule>
    <cfRule type="cellIs" dxfId="92" priority="2353" operator="equal">
      <formula>43466</formula>
    </cfRule>
    <cfRule type="cellIs" dxfId="91" priority="2352" operator="equal">
      <formula>43578</formula>
    </cfRule>
    <cfRule type="cellIs" dxfId="90" priority="2356" operator="equal">
      <formula>43402</formula>
    </cfRule>
    <cfRule type="cellIs" dxfId="89" priority="2354" operator="equal">
      <formula>43401</formula>
    </cfRule>
    <cfRule type="cellIs" dxfId="88" priority="2351" operator="equal">
      <formula>43586</formula>
    </cfRule>
    <cfRule type="cellIs" dxfId="87" priority="2350" operator="equal">
      <formula>43538</formula>
    </cfRule>
  </conditionalFormatting>
  <conditionalFormatting sqref="AE1034:AE1036">
    <cfRule type="cellIs" dxfId="86" priority="2355" operator="equal">
      <formula>43466</formula>
    </cfRule>
  </conditionalFormatting>
  <conditionalFormatting sqref="AE1036:AE1037">
    <cfRule type="cellIs" dxfId="85" priority="2336" operator="equal">
      <formula>43538</formula>
    </cfRule>
    <cfRule type="cellIs" dxfId="84" priority="2342" operator="equal">
      <formula>43402</formula>
    </cfRule>
    <cfRule type="cellIs" dxfId="83" priority="2340" operator="equal">
      <formula>43401</formula>
    </cfRule>
    <cfRule type="cellIs" dxfId="82" priority="2339" operator="equal">
      <formula>43466</formula>
    </cfRule>
    <cfRule type="cellIs" dxfId="81" priority="2338" operator="equal">
      <formula>43578</formula>
    </cfRule>
    <cfRule type="cellIs" dxfId="80" priority="2337" operator="equal">
      <formula>43586</formula>
    </cfRule>
    <cfRule type="cellIs" dxfId="79" priority="2332" operator="equal">
      <formula>43397</formula>
    </cfRule>
    <cfRule type="cellIs" dxfId="78" priority="2335" operator="equal">
      <formula>43397</formula>
    </cfRule>
  </conditionalFormatting>
  <conditionalFormatting sqref="AE1037:AE1039">
    <cfRule type="cellIs" dxfId="77" priority="2341" operator="equal">
      <formula>43466</formula>
    </cfRule>
  </conditionalFormatting>
  <conditionalFormatting sqref="AE1039:AE1040 AE1042">
    <cfRule type="cellIs" dxfId="76" priority="2322" operator="equal">
      <formula>43538</formula>
    </cfRule>
    <cfRule type="cellIs" dxfId="75" priority="2318" operator="equal">
      <formula>43397</formula>
    </cfRule>
    <cfRule type="cellIs" dxfId="74" priority="2321" operator="equal">
      <formula>43397</formula>
    </cfRule>
    <cfRule type="cellIs" dxfId="73" priority="2323" operator="equal">
      <formula>43586</formula>
    </cfRule>
    <cfRule type="cellIs" dxfId="72" priority="2324" operator="equal">
      <formula>43578</formula>
    </cfRule>
    <cfRule type="cellIs" dxfId="71" priority="2325" operator="equal">
      <formula>43466</formula>
    </cfRule>
    <cfRule type="cellIs" dxfId="70" priority="2326" operator="equal">
      <formula>43401</formula>
    </cfRule>
    <cfRule type="cellIs" dxfId="69" priority="2328" operator="equal">
      <formula>43402</formula>
    </cfRule>
  </conditionalFormatting>
  <conditionalFormatting sqref="AE1040:AE1042">
    <cfRule type="cellIs" dxfId="68" priority="2327" operator="equal">
      <formula>43466</formula>
    </cfRule>
  </conditionalFormatting>
  <conditionalFormatting sqref="AE1044">
    <cfRule type="cellIs" dxfId="67" priority="2307" operator="equal">
      <formula>43397</formula>
    </cfRule>
    <cfRule type="cellIs" dxfId="66" priority="2312" operator="equal">
      <formula>43401</formula>
    </cfRule>
    <cfRule type="cellIs" dxfId="65" priority="2308" operator="equal">
      <formula>43538</formula>
    </cfRule>
    <cfRule type="cellIs" dxfId="64" priority="2311" operator="equal">
      <formula>43466</formula>
    </cfRule>
    <cfRule type="cellIs" dxfId="63" priority="2314" operator="equal">
      <formula>43402</formula>
    </cfRule>
    <cfRule type="cellIs" dxfId="62" priority="2309" operator="equal">
      <formula>43586</formula>
    </cfRule>
    <cfRule type="cellIs" dxfId="61" priority="2310" operator="equal">
      <formula>43578</formula>
    </cfRule>
    <cfRule type="cellIs" dxfId="60" priority="2304" operator="equal">
      <formula>43397</formula>
    </cfRule>
  </conditionalFormatting>
  <conditionalFormatting sqref="AE1044:AE1046">
    <cfRule type="cellIs" dxfId="59" priority="2313" operator="equal">
      <formula>43466</formula>
    </cfRule>
  </conditionalFormatting>
  <conditionalFormatting sqref="AE1044:AE1055">
    <cfRule type="cellIs" dxfId="58" priority="2260" operator="equal">
      <formula>43402</formula>
    </cfRule>
    <cfRule type="cellIs" dxfId="57" priority="2259" operator="equal">
      <formula>43538</formula>
    </cfRule>
    <cfRule type="cellIs" dxfId="56" priority="2263" operator="equal">
      <formula>43586</formula>
    </cfRule>
    <cfRule type="cellIs" dxfId="55" priority="2264" operator="equal">
      <formula>43578</formula>
    </cfRule>
    <cfRule type="cellIs" dxfId="54" priority="2261" operator="equal">
      <formula>43401</formula>
    </cfRule>
  </conditionalFormatting>
  <conditionalFormatting sqref="AE1046:AE1047">
    <cfRule type="cellIs" dxfId="53" priority="2294" operator="equal">
      <formula>43538</formula>
    </cfRule>
    <cfRule type="cellIs" dxfId="52" priority="2293" operator="equal">
      <formula>43397</formula>
    </cfRule>
    <cfRule type="cellIs" dxfId="51" priority="2290" operator="equal">
      <formula>43397</formula>
    </cfRule>
    <cfRule type="cellIs" dxfId="50" priority="2295" operator="equal">
      <formula>43586</formula>
    </cfRule>
    <cfRule type="cellIs" dxfId="49" priority="2300" operator="equal">
      <formula>43402</formula>
    </cfRule>
    <cfRule type="cellIs" dxfId="48" priority="2298" operator="equal">
      <formula>43401</formula>
    </cfRule>
    <cfRule type="cellIs" dxfId="47" priority="2297" operator="equal">
      <formula>43466</formula>
    </cfRule>
    <cfRule type="cellIs" dxfId="46" priority="2296" operator="equal">
      <formula>43578</formula>
    </cfRule>
  </conditionalFormatting>
  <conditionalFormatting sqref="AE1047:AE1049">
    <cfRule type="cellIs" dxfId="45" priority="2299" operator="equal">
      <formula>43466</formula>
    </cfRule>
  </conditionalFormatting>
  <conditionalFormatting sqref="AE1049:AE1050">
    <cfRule type="cellIs" dxfId="44" priority="2283" operator="equal">
      <formula>43466</formula>
    </cfRule>
    <cfRule type="cellIs" dxfId="43" priority="2276" operator="equal">
      <formula>43397</formula>
    </cfRule>
    <cfRule type="cellIs" dxfId="42" priority="2286" operator="equal">
      <formula>43402</formula>
    </cfRule>
    <cfRule type="cellIs" dxfId="41" priority="2279" operator="equal">
      <formula>43397</formula>
    </cfRule>
    <cfRule type="cellIs" dxfId="40" priority="2282" operator="equal">
      <formula>43578</formula>
    </cfRule>
    <cfRule type="cellIs" dxfId="39" priority="2281" operator="equal">
      <formula>43586</formula>
    </cfRule>
    <cfRule type="cellIs" dxfId="38" priority="2280" operator="equal">
      <formula>43538</formula>
    </cfRule>
    <cfRule type="cellIs" dxfId="37" priority="2284" operator="equal">
      <formula>43401</formula>
    </cfRule>
  </conditionalFormatting>
  <conditionalFormatting sqref="AE1050:AE1052">
    <cfRule type="cellIs" dxfId="36" priority="2285" operator="equal">
      <formula>43466</formula>
    </cfRule>
  </conditionalFormatting>
  <conditionalFormatting sqref="AE1052:AE1053 AE1055">
    <cfRule type="cellIs" dxfId="35" priority="2262" operator="equal">
      <formula>43397</formula>
    </cfRule>
    <cfRule type="cellIs" dxfId="34" priority="2270" operator="equal">
      <formula>43401</formula>
    </cfRule>
    <cfRule type="cellIs" dxfId="33" priority="2267" operator="equal">
      <formula>43586</formula>
    </cfRule>
    <cfRule type="cellIs" dxfId="32" priority="2272" operator="equal">
      <formula>43402</formula>
    </cfRule>
    <cfRule type="cellIs" dxfId="31" priority="2269" operator="equal">
      <formula>43466</formula>
    </cfRule>
    <cfRule type="cellIs" dxfId="30" priority="2268" operator="equal">
      <formula>43578</formula>
    </cfRule>
    <cfRule type="cellIs" dxfId="29" priority="2266" operator="equal">
      <formula>43538</formula>
    </cfRule>
    <cfRule type="cellIs" dxfId="28" priority="2265" operator="equal">
      <formula>43397</formula>
    </cfRule>
  </conditionalFormatting>
  <conditionalFormatting sqref="AE1053:AE1055">
    <cfRule type="cellIs" dxfId="27" priority="2271" operator="equal">
      <formula>43466</formula>
    </cfRule>
  </conditionalFormatting>
  <conditionalFormatting sqref="AE1103 Z1107 AC1108:AC1119 AE1114:AE1119">
    <cfRule type="cellIs" dxfId="26" priority="1427" operator="equal">
      <formula>43397</formula>
    </cfRule>
  </conditionalFormatting>
  <conditionalFormatting sqref="AE1103 Z1107:Z1119 AC1108:AC1119 AE1114:AE1119">
    <cfRule type="cellIs" dxfId="25" priority="1428" operator="equal">
      <formula>43402</formula>
    </cfRule>
  </conditionalFormatting>
  <conditionalFormatting sqref="AE1126">
    <cfRule type="cellIs" dxfId="24" priority="1412" operator="equal">
      <formula>43466</formula>
    </cfRule>
    <cfRule type="cellIs" dxfId="23" priority="1413" operator="equal">
      <formula>43402</formula>
    </cfRule>
    <cfRule type="cellIs" dxfId="22" priority="1401" operator="equal">
      <formula>43586</formula>
    </cfRule>
    <cfRule type="cellIs" dxfId="21" priority="1402" operator="equal">
      <formula>43578</formula>
    </cfRule>
    <cfRule type="cellIs" dxfId="20" priority="1403" operator="equal">
      <formula>43401</formula>
    </cfRule>
    <cfRule type="cellIs" dxfId="19" priority="1404" operator="equal">
      <formula>43402</formula>
    </cfRule>
    <cfRule type="cellIs" dxfId="18" priority="1407" operator="equal">
      <formula>43538</formula>
    </cfRule>
    <cfRule type="cellIs" dxfId="17" priority="1406" operator="equal">
      <formula>43397</formula>
    </cfRule>
    <cfRule type="cellIs" dxfId="16" priority="1405" operator="equal">
      <formula>43397</formula>
    </cfRule>
    <cfRule type="cellIs" dxfId="15" priority="1408" operator="equal">
      <formula>43586</formula>
    </cfRule>
    <cfRule type="cellIs" dxfId="14" priority="1409" operator="equal">
      <formula>43578</formula>
    </cfRule>
    <cfRule type="cellIs" dxfId="13" priority="1410" operator="equal">
      <formula>43466</formula>
    </cfRule>
    <cfRule type="cellIs" dxfId="12" priority="1411" operator="equal">
      <formula>43401</formula>
    </cfRule>
    <cfRule type="cellIs" dxfId="11" priority="1400" operator="equal">
      <formula>43538</formula>
    </cfRule>
  </conditionalFormatting>
  <conditionalFormatting sqref="AE1139:AE1142">
    <cfRule type="cellIs" dxfId="10" priority="1439" operator="equal">
      <formula>43402</formula>
    </cfRule>
    <cfRule type="cellIs" dxfId="9" priority="1440" operator="equal">
      <formula>43401</formula>
    </cfRule>
  </conditionalFormatting>
  <conditionalFormatting sqref="AE1145 AE1148">
    <cfRule type="cellIs" dxfId="8" priority="1452" operator="equal">
      <formula>43402</formula>
    </cfRule>
    <cfRule type="cellIs" dxfId="7" priority="1453" operator="equal">
      <formula>43401</formula>
    </cfRule>
  </conditionalFormatting>
  <conditionalFormatting sqref="AB212:AB217">
    <cfRule type="cellIs" dxfId="6" priority="7" operator="equal">
      <formula>43397</formula>
    </cfRule>
  </conditionalFormatting>
  <conditionalFormatting sqref="AB237:AB239">
    <cfRule type="cellIs" dxfId="5" priority="6" operator="equal">
      <formula>43402</formula>
    </cfRule>
  </conditionalFormatting>
  <conditionalFormatting sqref="AB237:AB239">
    <cfRule type="cellIs" dxfId="4" priority="1" operator="equal">
      <formula>43538</formula>
    </cfRule>
    <cfRule type="cellIs" dxfId="3" priority="2" operator="equal">
      <formula>43586</formula>
    </cfRule>
    <cfRule type="cellIs" dxfId="2" priority="3" operator="equal">
      <formula>43578</formula>
    </cfRule>
    <cfRule type="cellIs" dxfId="1" priority="4" operator="equal">
      <formula>43466</formula>
    </cfRule>
  </conditionalFormatting>
  <conditionalFormatting sqref="AB237:AB239">
    <cfRule type="cellIs" dxfId="0" priority="5" operator="equal">
      <formula>43401</formula>
    </cfRule>
  </conditionalFormatting>
  <pageMargins left="0.7" right="0.7" top="0.75" bottom="0.75" header="0.51180555555555496" footer="0.51180555555555496"/>
  <pageSetup scale="10" firstPageNumber="0" orientation="portrait" horizontalDpi="300" verticalDpi="300" r:id="rId1"/>
  <rowBreaks count="18" manualBreakCount="18">
    <brk id="94" max="16383" man="1"/>
    <brk id="156" max="16383" man="1"/>
    <brk id="218" max="16383" man="1"/>
    <brk id="249" max="16383" man="1"/>
    <brk id="280" max="16383" man="1"/>
    <brk id="342" max="16383" man="1"/>
    <brk id="404" max="16383" man="1"/>
    <brk id="466" max="16383" man="1"/>
    <brk id="528" max="16383" man="1"/>
    <brk id="559" max="16383" man="1"/>
    <brk id="621" max="16383" man="1"/>
    <brk id="685" max="16383" man="1"/>
    <brk id="716" max="16383" man="1"/>
    <brk id="778" max="16383" man="1"/>
    <brk id="840" max="16383" man="1"/>
    <brk id="902" max="16383" man="1"/>
    <brk id="1026" max="16383" man="1"/>
    <brk id="10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DÖNEM II</vt:lpstr>
      <vt:lpstr>PHASE II</vt:lpstr>
      <vt:lpstr>2021-2022 AKADEMİK TAKVİM</vt:lpstr>
      <vt:lpstr>D2_Tur_DersProgramı_ONLINE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LENOVO</cp:lastModifiedBy>
  <cp:revision>6</cp:revision>
  <cp:lastPrinted>2015-08-25T14:46:19Z</cp:lastPrinted>
  <dcterms:created xsi:type="dcterms:W3CDTF">2013-12-23T07:55:36Z</dcterms:created>
  <dcterms:modified xsi:type="dcterms:W3CDTF">2025-12-08T08:58:58Z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