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4"/>
  <workbookPr/>
  <mc:AlternateContent xmlns:mc="http://schemas.openxmlformats.org/markup-compatibility/2006">
    <mc:Choice Requires="x15">
      <x15ac:absPath xmlns:x15ac="http://schemas.microsoft.com/office/spreadsheetml/2010/11/ac" url="/Users/saregulfem/Desktop/Akademik Takvim 2026 -2027 /"/>
    </mc:Choice>
  </mc:AlternateContent>
  <xr:revisionPtr revIDLastSave="0" documentId="13_ncr:1_{402E0610-2D9E-734A-BC9E-B4BB5D3BAFD1}" xr6:coauthVersionLast="47" xr6:coauthVersionMax="47" xr10:uidLastSave="{00000000-0000-0000-0000-000000000000}"/>
  <bookViews>
    <workbookView xWindow="0" yWindow="860" windowWidth="38400" windowHeight="21700" activeTab="6" xr2:uid="{00000000-000D-0000-FFFF-FFFF00000000}"/>
  </bookViews>
  <sheets>
    <sheet name="Pediatri" sheetId="8" r:id="rId1"/>
    <sheet name="GöğüsHastalıkları" sheetId="1" r:id="rId2"/>
    <sheet name="GCerrahi (2)" sheetId="3" r:id="rId3"/>
    <sheet name="İç Hastalıkları" sheetId="4" r:id="rId4"/>
    <sheet name="Kardiyoloji" sheetId="5" r:id="rId5"/>
    <sheet name="kadın doğum " sheetId="7" r:id="rId6"/>
    <sheet name="D4 AKADEMİK TAKVİM 2026-27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8" l="1"/>
  <c r="I35" i="8"/>
  <c r="D36" i="8"/>
  <c r="D67" i="8" s="1"/>
  <c r="D98" i="8" s="1"/>
  <c r="D129" i="8" s="1"/>
  <c r="D160" i="8" s="1"/>
  <c r="D191" i="8" s="1"/>
  <c r="D222" i="8" s="1"/>
  <c r="D253" i="8" s="1"/>
  <c r="E36" i="8"/>
  <c r="B66" i="8"/>
  <c r="I66" i="8"/>
  <c r="E67" i="8"/>
  <c r="B97" i="8"/>
  <c r="I97" i="8"/>
  <c r="E98" i="8"/>
  <c r="E129" i="8" s="1"/>
  <c r="E160" i="8" s="1"/>
  <c r="E191" i="8" s="1"/>
  <c r="E222" i="8" s="1"/>
  <c r="E253" i="8" s="1"/>
  <c r="B128" i="8"/>
  <c r="I128" i="8"/>
  <c r="B159" i="8"/>
  <c r="I159" i="8"/>
  <c r="B190" i="8"/>
  <c r="I190" i="8"/>
  <c r="B221" i="8"/>
  <c r="I221" i="8"/>
  <c r="B252" i="8"/>
  <c r="F134" i="7"/>
  <c r="M128" i="7"/>
  <c r="M159" i="7" s="1"/>
  <c r="I126" i="7"/>
  <c r="I157" i="7" s="1"/>
  <c r="F97" i="7"/>
  <c r="F128" i="7" s="1"/>
  <c r="F159" i="7" s="1"/>
  <c r="K37" i="7"/>
  <c r="F37" i="7"/>
  <c r="D37" i="7"/>
  <c r="D66" i="7" s="1"/>
  <c r="D97" i="7" s="1"/>
  <c r="D128" i="7" s="1"/>
  <c r="E36" i="7"/>
  <c r="E65" i="7" s="1"/>
  <c r="E96" i="7" s="1"/>
  <c r="E127" i="7" s="1"/>
  <c r="E158" i="7" s="1"/>
  <c r="D36" i="7"/>
  <c r="D65" i="7" s="1"/>
  <c r="D96" i="7" s="1"/>
  <c r="D127" i="7" s="1"/>
  <c r="D158" i="7" s="1"/>
  <c r="B35" i="7"/>
  <c r="B64" i="7" s="1"/>
  <c r="B95" i="7" s="1"/>
  <c r="B126" i="7" s="1"/>
  <c r="B157" i="7" s="1"/>
  <c r="E20" i="6"/>
  <c r="P19" i="6"/>
  <c r="S19" i="6" s="1"/>
  <c r="B17" i="6"/>
  <c r="S16" i="6"/>
  <c r="J16" i="6"/>
  <c r="I16" i="6"/>
  <c r="H16" i="6"/>
  <c r="G16" i="6"/>
  <c r="F16" i="6"/>
  <c r="E16" i="6"/>
  <c r="D15" i="6"/>
  <c r="B15" i="6" s="1"/>
  <c r="R6" i="6"/>
  <c r="D6" i="6"/>
  <c r="B66" i="5"/>
  <c r="N38" i="5"/>
  <c r="N69" i="5" s="1"/>
  <c r="M38" i="5"/>
  <c r="M69" i="5" s="1"/>
  <c r="L38" i="5"/>
  <c r="L69" i="5" s="1"/>
  <c r="K38" i="5"/>
  <c r="K69" i="5" s="1"/>
  <c r="J38" i="5"/>
  <c r="J69" i="5" s="1"/>
  <c r="G38" i="5"/>
  <c r="G69" i="5" s="1"/>
  <c r="F38" i="5"/>
  <c r="F69" i="5" s="1"/>
  <c r="E38" i="5"/>
  <c r="E69" i="5" s="1"/>
  <c r="D38" i="5"/>
  <c r="D69" i="5" s="1"/>
  <c r="C38" i="5"/>
  <c r="C69" i="5" s="1"/>
  <c r="M37" i="5"/>
  <c r="M68" i="5" s="1"/>
  <c r="K37" i="5"/>
  <c r="K68" i="5" s="1"/>
  <c r="F37" i="5"/>
  <c r="F68" i="5" s="1"/>
  <c r="E37" i="5"/>
  <c r="E68" i="5" s="1"/>
  <c r="D37" i="5"/>
  <c r="D68" i="5" s="1"/>
  <c r="L36" i="5"/>
  <c r="L67" i="5" s="1"/>
  <c r="K36" i="5"/>
  <c r="K67" i="5" s="1"/>
  <c r="E36" i="5"/>
  <c r="E67" i="5" s="1"/>
  <c r="D36" i="5"/>
  <c r="D67" i="5" s="1"/>
  <c r="I35" i="5"/>
  <c r="I66" i="5" s="1"/>
  <c r="B35" i="5"/>
  <c r="O69" i="4"/>
  <c r="O100" i="4" s="1"/>
  <c r="O131" i="4" s="1"/>
  <c r="O162" i="4" s="1"/>
  <c r="O193" i="4" s="1"/>
  <c r="O224" i="4" s="1"/>
  <c r="O255" i="4" s="1"/>
  <c r="N69" i="4"/>
  <c r="N100" i="4" s="1"/>
  <c r="N131" i="4" s="1"/>
  <c r="N162" i="4" s="1"/>
  <c r="N193" i="4" s="1"/>
  <c r="N224" i="4" s="1"/>
  <c r="N255" i="4" s="1"/>
  <c r="M69" i="4"/>
  <c r="M100" i="4" s="1"/>
  <c r="M131" i="4" s="1"/>
  <c r="M162" i="4" s="1"/>
  <c r="M193" i="4" s="1"/>
  <c r="M224" i="4" s="1"/>
  <c r="M255" i="4" s="1"/>
  <c r="L69" i="4"/>
  <c r="L100" i="4" s="1"/>
  <c r="L131" i="4" s="1"/>
  <c r="L162" i="4" s="1"/>
  <c r="L193" i="4" s="1"/>
  <c r="L224" i="4" s="1"/>
  <c r="L255" i="4" s="1"/>
  <c r="K69" i="4"/>
  <c r="K100" i="4" s="1"/>
  <c r="K131" i="4" s="1"/>
  <c r="K162" i="4" s="1"/>
  <c r="K193" i="4" s="1"/>
  <c r="K224" i="4" s="1"/>
  <c r="K255" i="4" s="1"/>
  <c r="H69" i="4"/>
  <c r="H100" i="4" s="1"/>
  <c r="H131" i="4" s="1"/>
  <c r="H162" i="4" s="1"/>
  <c r="H193" i="4" s="1"/>
  <c r="H224" i="4" s="1"/>
  <c r="H255" i="4" s="1"/>
  <c r="G69" i="4"/>
  <c r="G100" i="4" s="1"/>
  <c r="G131" i="4" s="1"/>
  <c r="G162" i="4" s="1"/>
  <c r="G193" i="4" s="1"/>
  <c r="G224" i="4" s="1"/>
  <c r="G255" i="4" s="1"/>
  <c r="F69" i="4"/>
  <c r="F100" i="4" s="1"/>
  <c r="F131" i="4" s="1"/>
  <c r="F162" i="4" s="1"/>
  <c r="F193" i="4" s="1"/>
  <c r="F224" i="4" s="1"/>
  <c r="F255" i="4" s="1"/>
  <c r="E69" i="4"/>
  <c r="E100" i="4" s="1"/>
  <c r="E131" i="4" s="1"/>
  <c r="E162" i="4" s="1"/>
  <c r="E193" i="4" s="1"/>
  <c r="E224" i="4" s="1"/>
  <c r="E255" i="4" s="1"/>
  <c r="D69" i="4"/>
  <c r="D100" i="4" s="1"/>
  <c r="D131" i="4" s="1"/>
  <c r="D162" i="4" s="1"/>
  <c r="D193" i="4" s="1"/>
  <c r="D224" i="4" s="1"/>
  <c r="D255" i="4" s="1"/>
  <c r="N68" i="4"/>
  <c r="N99" i="4" s="1"/>
  <c r="N130" i="4" s="1"/>
  <c r="N161" i="4" s="1"/>
  <c r="N192" i="4" s="1"/>
  <c r="N223" i="4" s="1"/>
  <c r="N254" i="4" s="1"/>
  <c r="M68" i="4"/>
  <c r="M99" i="4" s="1"/>
  <c r="M130" i="4" s="1"/>
  <c r="M161" i="4" s="1"/>
  <c r="M192" i="4" s="1"/>
  <c r="M223" i="4" s="1"/>
  <c r="M254" i="4" s="1"/>
  <c r="L68" i="4"/>
  <c r="L99" i="4" s="1"/>
  <c r="L130" i="4" s="1"/>
  <c r="L161" i="4" s="1"/>
  <c r="L192" i="4" s="1"/>
  <c r="L223" i="4" s="1"/>
  <c r="L254" i="4" s="1"/>
  <c r="G68" i="4"/>
  <c r="G99" i="4" s="1"/>
  <c r="G130" i="4" s="1"/>
  <c r="G161" i="4" s="1"/>
  <c r="G192" i="4" s="1"/>
  <c r="G223" i="4" s="1"/>
  <c r="G254" i="4" s="1"/>
  <c r="F68" i="4"/>
  <c r="F99" i="4" s="1"/>
  <c r="F130" i="4" s="1"/>
  <c r="F161" i="4" s="1"/>
  <c r="F192" i="4" s="1"/>
  <c r="F223" i="4" s="1"/>
  <c r="F254" i="4" s="1"/>
  <c r="O38" i="4"/>
  <c r="N38" i="4"/>
  <c r="M38" i="4"/>
  <c r="L38" i="4"/>
  <c r="K38" i="4"/>
  <c r="H38" i="4"/>
  <c r="G38" i="4"/>
  <c r="F38" i="4"/>
  <c r="E38" i="4"/>
  <c r="D38" i="4"/>
  <c r="N37" i="4"/>
  <c r="M37" i="4"/>
  <c r="L37" i="4"/>
  <c r="G37" i="4"/>
  <c r="F37" i="4"/>
  <c r="E37" i="4"/>
  <c r="E68" i="4" s="1"/>
  <c r="E99" i="4" s="1"/>
  <c r="E130" i="4" s="1"/>
  <c r="E161" i="4" s="1"/>
  <c r="E192" i="4" s="1"/>
  <c r="E223" i="4" s="1"/>
  <c r="E254" i="4" s="1"/>
  <c r="M36" i="4"/>
  <c r="M67" i="4" s="1"/>
  <c r="M98" i="4" s="1"/>
  <c r="M129" i="4" s="1"/>
  <c r="M160" i="4" s="1"/>
  <c r="M191" i="4" s="1"/>
  <c r="M222" i="4" s="1"/>
  <c r="M253" i="4" s="1"/>
  <c r="L36" i="4"/>
  <c r="L67" i="4" s="1"/>
  <c r="L98" i="4" s="1"/>
  <c r="L129" i="4" s="1"/>
  <c r="L160" i="4" s="1"/>
  <c r="L191" i="4" s="1"/>
  <c r="L222" i="4" s="1"/>
  <c r="L253" i="4" s="1"/>
  <c r="F36" i="4"/>
  <c r="F67" i="4" s="1"/>
  <c r="F98" i="4" s="1"/>
  <c r="F129" i="4" s="1"/>
  <c r="F160" i="4" s="1"/>
  <c r="F191" i="4" s="1"/>
  <c r="F222" i="4" s="1"/>
  <c r="F253" i="4" s="1"/>
  <c r="E36" i="4"/>
  <c r="E67" i="4" s="1"/>
  <c r="E98" i="4" s="1"/>
  <c r="E129" i="4" s="1"/>
  <c r="E160" i="4" s="1"/>
  <c r="E191" i="4" s="1"/>
  <c r="E222" i="4" s="1"/>
  <c r="E253" i="4" s="1"/>
  <c r="J35" i="4"/>
  <c r="J66" i="4" s="1"/>
  <c r="J97" i="4" s="1"/>
  <c r="J128" i="4" s="1"/>
  <c r="J159" i="4" s="1"/>
  <c r="J190" i="4" s="1"/>
  <c r="J221" i="4" s="1"/>
  <c r="J252" i="4" s="1"/>
  <c r="C35" i="4"/>
  <c r="C66" i="4" s="1"/>
  <c r="C97" i="4" s="1"/>
  <c r="C128" i="4" s="1"/>
  <c r="C159" i="4" s="1"/>
  <c r="C190" i="4" s="1"/>
  <c r="C221" i="4" s="1"/>
  <c r="C252" i="4" s="1"/>
  <c r="M37" i="3"/>
  <c r="M68" i="3" s="1"/>
  <c r="M99" i="3" s="1"/>
  <c r="M130" i="3" s="1"/>
  <c r="M161" i="3" s="1"/>
  <c r="L37" i="3"/>
  <c r="L68" i="3" s="1"/>
  <c r="L99" i="3" s="1"/>
  <c r="L130" i="3" s="1"/>
  <c r="L161" i="3" s="1"/>
  <c r="K37" i="3"/>
  <c r="K68" i="3" s="1"/>
  <c r="K99" i="3" s="1"/>
  <c r="K130" i="3" s="1"/>
  <c r="K161" i="3" s="1"/>
  <c r="F37" i="3"/>
  <c r="F68" i="3" s="1"/>
  <c r="F99" i="3" s="1"/>
  <c r="F130" i="3" s="1"/>
  <c r="F161" i="3" s="1"/>
  <c r="E37" i="3"/>
  <c r="E68" i="3" s="1"/>
  <c r="E99" i="3" s="1"/>
  <c r="E130" i="3" s="1"/>
  <c r="E161" i="3" s="1"/>
  <c r="D37" i="3"/>
  <c r="D68" i="3" s="1"/>
  <c r="D99" i="3" s="1"/>
  <c r="D130" i="3" s="1"/>
  <c r="D161" i="3" s="1"/>
  <c r="E36" i="3"/>
  <c r="E67" i="3" s="1"/>
  <c r="E98" i="3" s="1"/>
  <c r="E129" i="3" s="1"/>
  <c r="E160" i="3" s="1"/>
  <c r="D36" i="3"/>
  <c r="D67" i="3" s="1"/>
  <c r="D98" i="3" s="1"/>
  <c r="D129" i="3" s="1"/>
  <c r="D160" i="3" s="1"/>
  <c r="I35" i="3"/>
  <c r="I66" i="3" s="1"/>
  <c r="I97" i="3" s="1"/>
  <c r="I128" i="3" s="1"/>
  <c r="I159" i="3" s="1"/>
  <c r="B35" i="3"/>
  <c r="B66" i="3" s="1"/>
  <c r="B97" i="3" s="1"/>
  <c r="B128" i="3" s="1"/>
  <c r="B159" i="3" s="1"/>
  <c r="E67" i="1"/>
  <c r="M37" i="1"/>
  <c r="M68" i="1" s="1"/>
  <c r="L37" i="1"/>
  <c r="L68" i="1" s="1"/>
  <c r="K37" i="1"/>
  <c r="K68" i="1" s="1"/>
  <c r="F37" i="1"/>
  <c r="F68" i="1" s="1"/>
  <c r="E37" i="1"/>
  <c r="E68" i="1" s="1"/>
  <c r="D37" i="1"/>
  <c r="D68" i="1" s="1"/>
  <c r="E36" i="1"/>
  <c r="D36" i="1"/>
  <c r="C9" i="6" l="1"/>
  <c r="D9" i="6" s="1"/>
  <c r="J6" i="6"/>
  <c r="H6" i="6" s="1"/>
  <c r="G6" i="6"/>
  <c r="E6" i="6" s="1"/>
  <c r="G9" i="6" l="1"/>
  <c r="E9" i="6" s="1"/>
  <c r="J9" i="6"/>
  <c r="H9" i="6" s="1"/>
  <c r="M8" i="7" l="1" a="1"/>
  <c r="M8" i="7"/>
</calcChain>
</file>

<file path=xl/sharedStrings.xml><?xml version="1.0" encoding="utf-8"?>
<sst xmlns="http://schemas.openxmlformats.org/spreadsheetml/2006/main" count="6758" uniqueCount="1518">
  <si>
    <t xml:space="preserve">ANKARA YILDIRIM BEYAZIT ÜNİVERSİTESİ TIP FAKÜLTESİ 2026-2027 AKADEMİK YILI DÖNEM IV GÖĞÜS  HASTALIKLARI  STAJI DERS PROGRAMI </t>
  </si>
  <si>
    <t>ANKARA YILDIRIM BEYAZIT UNIVERSITY FACULTY OF MEDICINE 2026-2027 ACADEMIC YEAR PHASE IV PULMONARY DISEASES INTERNSHIP SCHEDULE</t>
  </si>
  <si>
    <t>GÖĞÜS  HASTALIKLARI  STAJI</t>
  </si>
  <si>
    <t>PULMONARY DISEASES INTERNSHIP</t>
  </si>
  <si>
    <t>HAFTA</t>
  </si>
  <si>
    <t>1.WEEK</t>
  </si>
  <si>
    <t>Staj sorumluları:</t>
  </si>
  <si>
    <t>Dr. Öğretim Üyesi Ümran ÖZDEN SERTÇELİK</t>
  </si>
  <si>
    <t>Dr. Öğr. Üyesi Begüm Görgülü Akın</t>
  </si>
  <si>
    <t>Managers:</t>
  </si>
  <si>
    <t>GÜN</t>
  </si>
  <si>
    <t>1. gün</t>
  </si>
  <si>
    <t>2. gün</t>
  </si>
  <si>
    <t>3. gün</t>
  </si>
  <si>
    <t>4. gün</t>
  </si>
  <si>
    <t>5. gün</t>
  </si>
  <si>
    <t>DAY</t>
  </si>
  <si>
    <t>Day 1</t>
  </si>
  <si>
    <t>Day 2</t>
  </si>
  <si>
    <t xml:space="preserve">                      Day 3</t>
  </si>
  <si>
    <t xml:space="preserve">                             Day 4</t>
  </si>
  <si>
    <t>Day 5</t>
  </si>
  <si>
    <t>08.30- 09.15</t>
  </si>
  <si>
    <t>Orientation Training</t>
  </si>
  <si>
    <t>Lecture</t>
  </si>
  <si>
    <t>Anamnesis/Physical examination(clinic group)</t>
  </si>
  <si>
    <t>PRATİK UYGULAMA (TÜM ÖĞRETİM ÜYELERİ)</t>
  </si>
  <si>
    <t>Lower respiratory tract infections</t>
  </si>
  <si>
    <t>Polyclinic (polyclinic group)</t>
  </si>
  <si>
    <t>Teaching staff**</t>
  </si>
  <si>
    <t>09.30- 10.15</t>
  </si>
  <si>
    <t>Clinic/polyclinic</t>
  </si>
  <si>
    <t>Pneumonia</t>
  </si>
  <si>
    <t>10.30- 11.15</t>
  </si>
  <si>
    <t>Asthma</t>
  </si>
  <si>
    <t>Diagnostic approach with symptoms and signs</t>
  </si>
  <si>
    <t>Diagnostic approach with symptoms and signs (Tuberculosis)</t>
  </si>
  <si>
    <t>Radiological differantial diagnosis , Assesment of Increased Radioopacity</t>
  </si>
  <si>
    <t>Prof Dr Şadan Soyyiğit</t>
  </si>
  <si>
    <t>11.30- 12.15</t>
  </si>
  <si>
    <t>Treatment of Asthma</t>
  </si>
  <si>
    <t>Diagnostic approach with symptoms and signs (Asthma and COPD)</t>
  </si>
  <si>
    <t>Radiological differantial diagnosis , Cavity and Cystic Lesions</t>
  </si>
  <si>
    <t>12.15- 13.30</t>
  </si>
  <si>
    <t>ARA</t>
  </si>
  <si>
    <t>BREAK</t>
  </si>
  <si>
    <t>13.30- 14.15</t>
  </si>
  <si>
    <t>Teorik Ders</t>
  </si>
  <si>
    <t xml:space="preserve">Solunum yolu embriyoloji, anatomisi ve savunma mekanizmaları </t>
  </si>
  <si>
    <t>Arter Kan gazları</t>
  </si>
  <si>
    <t xml:space="preserve">Alt solunum yolu infeksiyonları </t>
  </si>
  <si>
    <t>Gögüs hastalıklarında fizik. muayene</t>
  </si>
  <si>
    <t>Akciğer Radyolojisi</t>
  </si>
  <si>
    <t xml:space="preserve">Physical examination in chest diseases </t>
  </si>
  <si>
    <t>Chest Radiology</t>
  </si>
  <si>
    <t>Pulmonary Malignancies</t>
  </si>
  <si>
    <t>Sleeping disorders</t>
  </si>
  <si>
    <t>Doç. Dr. Mustafa Hamidullah TÜRKKANI</t>
  </si>
  <si>
    <t>Dr.Öğretim Üyesi Ümran Sertçelik</t>
  </si>
  <si>
    <t>Prof Dr Hatice Kılıç</t>
  </si>
  <si>
    <t>Dr.Öğretim Üyesi Begüm GÖRGÜLÜ AKIN</t>
  </si>
  <si>
    <t xml:space="preserve">Prof. Dr. Hatice Kılıç </t>
  </si>
  <si>
    <t>Prof Dr Ebru Ünsal</t>
  </si>
  <si>
    <t>Prof Dr Emine Argüder</t>
  </si>
  <si>
    <t>14.30- 15.15</t>
  </si>
  <si>
    <t>Solunum Sistemi Fizyolojisi</t>
  </si>
  <si>
    <t xml:space="preserve">KOAH semptomlar, tanı, ayırıcı tanı </t>
  </si>
  <si>
    <t>Pnömoniler</t>
  </si>
  <si>
    <t>Obesity hypoventilation</t>
  </si>
  <si>
    <t>15.30- 16.15</t>
  </si>
  <si>
    <t>Teorik ders</t>
  </si>
  <si>
    <t>Semptomlar ve ayırıcı tanı</t>
  </si>
  <si>
    <t>KOAH tedavi</t>
  </si>
  <si>
    <t>Solunum Fonksiyon Testleri</t>
  </si>
  <si>
    <t>Vaccines and prevention of pulmonary diseases</t>
  </si>
  <si>
    <t>Sarcoidosis</t>
  </si>
  <si>
    <t>Prof.Dr.Ayşegül Karalezli</t>
  </si>
  <si>
    <t>16.30- 17.15</t>
  </si>
  <si>
    <t xml:space="preserve">Teorik ders </t>
  </si>
  <si>
    <t>Alerjik hastalıklara yaklaşım</t>
  </si>
  <si>
    <t>Solunum yetmezliği tanı ve tedavisi</t>
  </si>
  <si>
    <t>Pulmonary tromboembolism and treatment</t>
  </si>
  <si>
    <t>Anamnesis, Symptoms and differential diagnosis</t>
  </si>
  <si>
    <t>Respiratory Failure and Treatment</t>
  </si>
  <si>
    <t>Physiology of pulmonary system</t>
  </si>
  <si>
    <t>Prof. Hatice Kılıç</t>
  </si>
  <si>
    <t>Prof. Dr. Ebru Ünsal</t>
  </si>
  <si>
    <t>2.WEEK</t>
  </si>
  <si>
    <t xml:space="preserve">6. gün </t>
  </si>
  <si>
    <t>7. gün</t>
  </si>
  <si>
    <t>8.gün</t>
  </si>
  <si>
    <t xml:space="preserve">9. gün </t>
  </si>
  <si>
    <t xml:space="preserve">10.. Gün </t>
  </si>
  <si>
    <t>Day 6</t>
  </si>
  <si>
    <t>Day 7</t>
  </si>
  <si>
    <t>Day 8</t>
  </si>
  <si>
    <t>Day 9</t>
  </si>
  <si>
    <t>Day 10</t>
  </si>
  <si>
    <t xml:space="preserve">Pratik </t>
  </si>
  <si>
    <t xml:space="preserve">Bronchoscopy </t>
  </si>
  <si>
    <t>Bronkoskopi/SFT (Klinik grubu)</t>
  </si>
  <si>
    <t>Doç. Dr. Mustafa Hamidullah TÜRKKANI/Dr.Öğretim Üyesi Begüm GÖRGÜLÜ AKIN</t>
  </si>
  <si>
    <t>Teaching staff</t>
  </si>
  <si>
    <t>Doç.Dr. Mustafa Hamidullah TÜRKKANI</t>
  </si>
  <si>
    <t>Clinic /Polyclinic</t>
  </si>
  <si>
    <t>Pulmonary Function Tests/Allergic skin tests)</t>
  </si>
  <si>
    <t>Diagnostic approach with signs and symptoms</t>
  </si>
  <si>
    <t>Diagnostic approach with signs and symptoms(Tuberculosis-Case reports)</t>
  </si>
  <si>
    <t>Diagnostic approach with signs and symptoms (Asthma and COPD)</t>
  </si>
  <si>
    <t xml:space="preserve">Plevra hastalıkları </t>
  </si>
  <si>
    <t xml:space="preserve">Uykuda Solunum Bozuklukları </t>
  </si>
  <si>
    <t>Tütün kullanımı ve zararları</t>
  </si>
  <si>
    <t xml:space="preserve">Tüberküloz </t>
  </si>
  <si>
    <t>Akciğer maligniteleri</t>
  </si>
  <si>
    <t>COPD, symptoms,diagnosis, differential diagnosis</t>
  </si>
  <si>
    <t>Tuberculosis</t>
  </si>
  <si>
    <t>Suppurative lung diseases (bronchiectasis, cystic fibrosis)</t>
  </si>
  <si>
    <t>Intertitial Diseases</t>
  </si>
  <si>
    <t>Pulmonary Emergencies</t>
  </si>
  <si>
    <t>Prof Dr Ayşegül Karalezli</t>
  </si>
  <si>
    <t>Assist. Prof. Ümran SERTÇELİK</t>
  </si>
  <si>
    <t>PRATİK UYGULAMA</t>
  </si>
  <si>
    <t>Obezite-Hipoventilasyon Sendromu</t>
  </si>
  <si>
    <t>Sigara bırakma uygulamaları</t>
  </si>
  <si>
    <t>Tüberküloz Tedavi</t>
  </si>
  <si>
    <t xml:space="preserve">COPD treatment </t>
  </si>
  <si>
    <t>Suppurative Lung Diseases (Lung abscess, empyema)</t>
  </si>
  <si>
    <t>Pulmonary Hypertension</t>
  </si>
  <si>
    <t>Pulmonary function Tests</t>
  </si>
  <si>
    <t>Teorik</t>
  </si>
  <si>
    <t>Göğüs Hastalıkları Acilleri</t>
  </si>
  <si>
    <t>Sarkoidosis</t>
  </si>
  <si>
    <t>Pulmoner emboli ve tedavisi</t>
  </si>
  <si>
    <t>Astım -Semptomlar, tanı , ayırıcı tanı</t>
  </si>
  <si>
    <t>Süpüratif akciğer hastalıkları(bronşiektazi, kistik fibroz,)</t>
  </si>
  <si>
    <t>Pleural Diseases</t>
  </si>
  <si>
    <t>Approach to allergic disease</t>
  </si>
  <si>
    <t>Arterial blood gas analysis</t>
  </si>
  <si>
    <t>Vasculitis</t>
  </si>
  <si>
    <t>Prof Dr  Şadan Soyyiğit</t>
  </si>
  <si>
    <t>Prof. Dr. Emine Argüder</t>
  </si>
  <si>
    <t xml:space="preserve">ARDS ve pulmoner ödem </t>
  </si>
  <si>
    <t>Mesleki Akciğer Hastalıkları</t>
  </si>
  <si>
    <t>Astım Tedavisi</t>
  </si>
  <si>
    <t>Süpüratif akciğer hastalıkları(Akciğer absesi, ampiyem)</t>
  </si>
  <si>
    <t>3.WEEK</t>
  </si>
  <si>
    <t xml:space="preserve">11. gün </t>
  </si>
  <si>
    <t xml:space="preserve">12. gün </t>
  </si>
  <si>
    <t>13. gün</t>
  </si>
  <si>
    <t xml:space="preserve">14. gün </t>
  </si>
  <si>
    <t>15. gün</t>
  </si>
  <si>
    <t>Day 11</t>
  </si>
  <si>
    <t>Day 12</t>
  </si>
  <si>
    <t>Day 13</t>
  </si>
  <si>
    <t>Day 14</t>
  </si>
  <si>
    <t>Day 15</t>
  </si>
  <si>
    <t>Practical</t>
  </si>
  <si>
    <t>SÖZLÜ SINAV</t>
  </si>
  <si>
    <t>Freelance Study</t>
  </si>
  <si>
    <t>Oral Examination</t>
  </si>
  <si>
    <t>TÜM ÖĞRETİM ÜYELERİ</t>
  </si>
  <si>
    <t>Diagnostic and treatment approach in patients with pulmonary embolism (case reports)</t>
  </si>
  <si>
    <t>Diagnostic and treatment approach in patients with intertitial lung diseases (case reports)</t>
  </si>
  <si>
    <t>Göğüs duvarı, mediasten ve diafram hastalıkları</t>
  </si>
  <si>
    <t>Pulmoner Hipertansiyon</t>
  </si>
  <si>
    <t>TEORİK SINAV</t>
  </si>
  <si>
    <t>Tobacco</t>
  </si>
  <si>
    <t>Occupational Lung diseases</t>
  </si>
  <si>
    <t>Pulmonary manifestations of systemic diseases , rare pulmonary diseases</t>
  </si>
  <si>
    <t>Written Examination</t>
  </si>
  <si>
    <t xml:space="preserve">Prof Dr Hatice Kılıç </t>
  </si>
  <si>
    <t>Assist. Prof. Ümran ÖZDEN SERTÇELİK</t>
  </si>
  <si>
    <t xml:space="preserve">Nadir rastlanan akciğer hastalıkları, sistemik hastalıklarda akciğerler </t>
  </si>
  <si>
    <t>Vaskülit</t>
  </si>
  <si>
    <t>Treatments for smoking cessation</t>
  </si>
  <si>
    <t>ARDS, pulmonary edeme</t>
  </si>
  <si>
    <t>Diseases of chest wall, mediastinum and diaphragm</t>
  </si>
  <si>
    <t xml:space="preserve">Akciğer hastalıklarından korunma ve aşılar </t>
  </si>
  <si>
    <t>İntertisyel Akciğer Hastalıkları</t>
  </si>
  <si>
    <t>Fungal and Parasitic Lung Diseases</t>
  </si>
  <si>
    <t xml:space="preserve">Prof. Dr. Şadan SOYYİĞİT </t>
  </si>
  <si>
    <t xml:space="preserve">Fungal ve Paraziter hastalıklar </t>
  </si>
  <si>
    <t xml:space="preserve">ANKARA YILDIRIM BEYAZIT ÜNİVERSİTESİ TIP FAKÜLTESİ 2026-2027 AKADEMİK YILI DÖNEM IV ÇOCUK SAĞLIĞI VE HASTALIKLARI STAJI DERS PROGRAMI </t>
  </si>
  <si>
    <t>TÜRKÇE GRUBU DERS PROGRAMI</t>
  </si>
  <si>
    <t>ÇOCUK SAĞLIĞI VE HASTALIKLARI STAJI</t>
  </si>
  <si>
    <t>WEEK</t>
  </si>
  <si>
    <t xml:space="preserve">Staj sorumluları: </t>
  </si>
  <si>
    <t>Doç Dr Zahide Ekici Tekin</t>
  </si>
  <si>
    <t xml:space="preserve">Doç Dr. Berrak Bilginer Gürbüz  </t>
  </si>
  <si>
    <t>Tüm Grup Eğitimi</t>
  </si>
  <si>
    <t>Group Training</t>
  </si>
  <si>
    <t>Pediatri staj tanıtımı</t>
  </si>
  <si>
    <t>Presentation of pediatric internship</t>
  </si>
  <si>
    <t>Neurological examination</t>
  </si>
  <si>
    <t>Head and neck examination</t>
  </si>
  <si>
    <t xml:space="preserve">  Dr. Zahide Ekici Tekin, Dr. Berrak Bilginer Gürbüz</t>
  </si>
  <si>
    <t>Tüm Öğretim Üyeleri</t>
  </si>
  <si>
    <t>Teaching Staff</t>
  </si>
  <si>
    <t>Taking history</t>
  </si>
  <si>
    <t>Respiratory system examination</t>
  </si>
  <si>
    <t>Dr Metin Yiğit</t>
  </si>
  <si>
    <t xml:space="preserve">Anamnez alma </t>
  </si>
  <si>
    <t>Physical examination</t>
  </si>
  <si>
    <t>Practice</t>
  </si>
  <si>
    <t>Dr. Metin Yiğit</t>
  </si>
  <si>
    <t xml:space="preserve">Fizik muayene </t>
  </si>
  <si>
    <t>Cardiovascular System Examination</t>
  </si>
  <si>
    <t>Feeding of the infant and complementary feeding</t>
  </si>
  <si>
    <t>Evaluation of Puberty</t>
  </si>
  <si>
    <t xml:space="preserve"> Dr. Dilber Ademhan Tural         </t>
  </si>
  <si>
    <t>Dr.  Hülya Şeker Yıkmaz</t>
  </si>
  <si>
    <t xml:space="preserve"> Dr. Mehmet Boyraz</t>
  </si>
  <si>
    <t>Baş ve boyun muayenesi</t>
  </si>
  <si>
    <t>Solunum sistemi muayenesi</t>
  </si>
  <si>
    <t>Kalp ve dolaşım sistemi muayenesi</t>
  </si>
  <si>
    <t>Süt çocuğunun beslenmesi ve ek gıdalara geçiş</t>
  </si>
  <si>
    <t xml:space="preserve">Examination of Genitourinary System </t>
  </si>
  <si>
    <t>Assesment of development</t>
  </si>
  <si>
    <t>Vaccination 1</t>
  </si>
  <si>
    <t>Approach to short stature</t>
  </si>
  <si>
    <t>Dr. Mesut Koçak</t>
  </si>
  <si>
    <t>Dr. Dilber Ademhan Tural</t>
  </si>
  <si>
    <t xml:space="preserve"> Dr. Utku Pamuk</t>
  </si>
  <si>
    <t xml:space="preserve"> Dr. Mihriban İnözü</t>
  </si>
  <si>
    <t>Dr.  Pelin Çelik</t>
  </si>
  <si>
    <t>Dr.  Meryem Erat Nergiz</t>
  </si>
  <si>
    <t>Dr. Mehmet Boyraz</t>
  </si>
  <si>
    <t>Genitoüriner sistem muayenesi</t>
  </si>
  <si>
    <t>Nörolojik muayene</t>
  </si>
  <si>
    <t>Gelişimin izlenmesi</t>
  </si>
  <si>
    <t>Aşılama 1</t>
  </si>
  <si>
    <t>Abdominal Examination</t>
  </si>
  <si>
    <t>Newborn Health and Newborn Examination</t>
  </si>
  <si>
    <t>Assesment of growth</t>
  </si>
  <si>
    <t>Vaccination 2</t>
  </si>
  <si>
    <t>Breast milk and breast feeding</t>
  </si>
  <si>
    <t>Dr. Nesrin Ceylan</t>
  </si>
  <si>
    <t>Dr Şamil Hızlı</t>
  </si>
  <si>
    <t>Dr Nilgün Altuntaş</t>
  </si>
  <si>
    <t xml:space="preserve"> Dr. Nilgün Altuntaş</t>
  </si>
  <si>
    <t>Karın muayenesi</t>
  </si>
  <si>
    <t>Temel yenidoğan sağlığı ve yenidoğan muayenesi</t>
  </si>
  <si>
    <t>Büyümenin izlenmesi</t>
  </si>
  <si>
    <t>Aşılama 2</t>
  </si>
  <si>
    <t>Dr.Şamil HIZLI</t>
  </si>
  <si>
    <t>Dr. Nilgün Altuntaş</t>
  </si>
  <si>
    <t>Dr.  Mesut Koçak</t>
  </si>
  <si>
    <t>Approach to the Child with Oncologic Disorders</t>
  </si>
  <si>
    <t>Approach to child with abdominal pain</t>
  </si>
  <si>
    <t>Seizures and Epilepsy</t>
  </si>
  <si>
    <t>Evauating Febrile Child</t>
  </si>
  <si>
    <t>Iron Deficiency Anemias</t>
  </si>
  <si>
    <t>Dr. Turan Bayhan</t>
  </si>
  <si>
    <t>Dr. Şamil Hızlı</t>
  </si>
  <si>
    <t>Dr. Aslınur Özkaya Parlakay</t>
  </si>
  <si>
    <t>Normal puberte ve puberte problemleri</t>
  </si>
  <si>
    <t>Onkoloji hastasına tanısal yaklaşım</t>
  </si>
  <si>
    <t>Karın ağrısı ile gelen çocuğa yaklaşım</t>
  </si>
  <si>
    <t>Çocukluk çağı konvülziyonlarına yaklaşım ve epilepsi</t>
  </si>
  <si>
    <t>Ateşli çocuğa yaklaşım</t>
  </si>
  <si>
    <t>Fluid and Electrolyte 1</t>
  </si>
  <si>
    <t>Malnutrition and nutritional support</t>
  </si>
  <si>
    <t>Febrile Seizure</t>
  </si>
  <si>
    <t>Eruptive Disorders</t>
  </si>
  <si>
    <t xml:space="preserve"> Dr. Şamil Hızlı</t>
  </si>
  <si>
    <t>Dr. Ayşegül Neşe Çıtak kurt</t>
  </si>
  <si>
    <t>Dr. G. İclal Bayhan</t>
  </si>
  <si>
    <t>Boy kısalıklarına yaklaşım</t>
  </si>
  <si>
    <t>Sıvı elektrolit tedavisi 1</t>
  </si>
  <si>
    <t>Malnütrisyon ve nutrisyon desteği</t>
  </si>
  <si>
    <t>Febril nöbetler</t>
  </si>
  <si>
    <t>Döküntülü hastalıklar</t>
  </si>
  <si>
    <t>Fluid and Electrolyte 2</t>
  </si>
  <si>
    <t>Malabsorption and chronic diarrhea</t>
  </si>
  <si>
    <t>Upper Respiratory Tract Infections</t>
  </si>
  <si>
    <t>Acute Poststreptococcal Glomerulonephritis</t>
  </si>
  <si>
    <t xml:space="preserve"> Dr. Ayşegül Neşe Kurt</t>
  </si>
  <si>
    <t xml:space="preserve"> Dr. G. İclal Bayhan</t>
  </si>
  <si>
    <t xml:space="preserve"> Dr. Didem Ardıçlı</t>
  </si>
  <si>
    <t>Dr. Sare Gülfem Özlü</t>
  </si>
  <si>
    <t>Anne sütü ve emzirme</t>
  </si>
  <si>
    <t>Sıvı elektrolit tedavisi 2</t>
  </si>
  <si>
    <t>Kronik ishale yaklaşım  ve malabsorbsiyon</t>
  </si>
  <si>
    <t>Hipotonik infant</t>
  </si>
  <si>
    <t>Üst solunum yolu enfeksiyonları</t>
  </si>
  <si>
    <t>teaching staff</t>
  </si>
  <si>
    <t>Approach to the patients in the emergency room</t>
  </si>
  <si>
    <t>Evaluation of ECG</t>
  </si>
  <si>
    <t>Cardiomyopathies</t>
  </si>
  <si>
    <t>Vomiting and GIS motility disorders in childhood</t>
  </si>
  <si>
    <t>Diabetes mellitus in childhood</t>
  </si>
  <si>
    <t xml:space="preserve"> Dr. Can Demir Karacan</t>
  </si>
  <si>
    <t>Dr. İlker Çetin</t>
  </si>
  <si>
    <t>Dr. Fatih Gürbüz</t>
  </si>
  <si>
    <t>Demir Eksikliği Anemisi</t>
  </si>
  <si>
    <t>Çocuk acilde hastalara genel yaklaşım</t>
  </si>
  <si>
    <t xml:space="preserve">EKG değerlendirilmesi </t>
  </si>
  <si>
    <t>Enfektif endokardit</t>
  </si>
  <si>
    <t>Çocuklarda kusma ve GİS motilite bozukluklarına yaklaşım</t>
  </si>
  <si>
    <t>Basic life support in childhood</t>
  </si>
  <si>
    <t>Evaluation of telecardiography</t>
  </si>
  <si>
    <t>Infective endocarditis</t>
  </si>
  <si>
    <t>Celiac disease</t>
  </si>
  <si>
    <t>Obesity and metabolic syndrome</t>
  </si>
  <si>
    <t xml:space="preserve"> Dr. Fatih Gürbüz</t>
  </si>
  <si>
    <t>Teorik Ders Saati</t>
  </si>
  <si>
    <t>Çocuklarda temel yaşam desteği</t>
  </si>
  <si>
    <t>Telekardiyografi değerlendirilmesi</t>
  </si>
  <si>
    <t>Kardiyomiyopatiler</t>
  </si>
  <si>
    <t>Çölyak Hastalığı</t>
  </si>
  <si>
    <t>Advanced life support in childhood</t>
  </si>
  <si>
    <t>Cardiac failure</t>
  </si>
  <si>
    <t>Inflammatory bowel diseases</t>
  </si>
  <si>
    <t>Diabetic ketoacidosis</t>
  </si>
  <si>
    <t>Dr. Can Demir Karacan</t>
  </si>
  <si>
    <t xml:space="preserve"> Dr. Gönül Büyükyılmaz</t>
  </si>
  <si>
    <t>Akut poststreptokokal glomerülonefrit</t>
  </si>
  <si>
    <t>Çocuklarda ileri yaşam desteği</t>
  </si>
  <si>
    <t>Kalp yetmezliği</t>
  </si>
  <si>
    <t>İnflamatuvar bağırsak hastalıkları</t>
  </si>
  <si>
    <t xml:space="preserve">Dr Gamze Hayran Turmuş </t>
  </si>
  <si>
    <t xml:space="preserve">  Dr. Utku Pamuk</t>
  </si>
  <si>
    <t>Neonatal Rescucitation</t>
  </si>
  <si>
    <t>Acute gastroenteritis</t>
  </si>
  <si>
    <t>Immune Deficiencies 1</t>
  </si>
  <si>
    <t>Acquired thyroid disorders of childhood</t>
  </si>
  <si>
    <t>Acute renal failure</t>
  </si>
  <si>
    <t>Dr. Saliha Kanık Yüksek</t>
  </si>
  <si>
    <t>Dr. Zülfikar Akelma</t>
  </si>
  <si>
    <t>Dr. Umut Selda Bayrakçı</t>
  </si>
  <si>
    <t>Çocukluk çağı diyabeti</t>
  </si>
  <si>
    <t>Yendioğan Resüsitasyonu</t>
  </si>
  <si>
    <t>Akut gastroenteritler</t>
  </si>
  <si>
    <t>İmmun Yetmezlikler 1</t>
  </si>
  <si>
    <t>Çocukluk çağı edinsel tiroid hastalıkları</t>
  </si>
  <si>
    <t>Respiratory Diseases of Newborn</t>
  </si>
  <si>
    <t>Central nervous system infections</t>
  </si>
  <si>
    <t>Immune Deficiencies 2</t>
  </si>
  <si>
    <t>Congenital hypothyroidism</t>
  </si>
  <si>
    <t>Chronic kidney disease</t>
  </si>
  <si>
    <t>Dr Zülfikar Akelma</t>
  </si>
  <si>
    <t xml:space="preserve">  Dr. Fatih Gürbüz</t>
  </si>
  <si>
    <t xml:space="preserve"> Dr. Abdullah Kurt</t>
  </si>
  <si>
    <t>Obezite ve metabolik sendrom</t>
  </si>
  <si>
    <t>Hemolitik anemiler - 1</t>
  </si>
  <si>
    <t>Merkezi sinir sistemi enfeksiyonları</t>
  </si>
  <si>
    <t>İmmun Yetmezlikler 2</t>
  </si>
  <si>
    <t>Konjenital hipotiroidi</t>
  </si>
  <si>
    <t>Neonatal Jaundice</t>
  </si>
  <si>
    <t>Diphteria and Pertussis</t>
  </si>
  <si>
    <t>Urticaria-Angioedema</t>
  </si>
  <si>
    <t xml:space="preserve">Adrenal insufficiency </t>
  </si>
  <si>
    <t>Acid-Base Disorders</t>
  </si>
  <si>
    <t>Dr. Fatma Burçin Kurtipek</t>
  </si>
  <si>
    <t>Dr Abdullah Kurt</t>
  </si>
  <si>
    <t>Dr. Seda Şirin</t>
  </si>
  <si>
    <t>Dr. Gönül Büyükyılmaz</t>
  </si>
  <si>
    <t>Diyabetik ketoasidoz</t>
  </si>
  <si>
    <t>Hemolitik anemiler - 2</t>
  </si>
  <si>
    <t>Difteri ve Boğmaca</t>
  </si>
  <si>
    <t xml:space="preserve">Ürtiker ve Anijioödem </t>
  </si>
  <si>
    <t>Adrenal yetmezlik</t>
  </si>
  <si>
    <t>Dr Seda Şirin</t>
  </si>
  <si>
    <t>Muscular diseases in children</t>
  </si>
  <si>
    <t>Solid tumors of childhood-1</t>
  </si>
  <si>
    <t>Liver function disturbances in childhood</t>
  </si>
  <si>
    <t>Miyocarditis and pericarditis</t>
  </si>
  <si>
    <t>Tubulopathies</t>
  </si>
  <si>
    <t>Dr. Didem Ardıçlı</t>
  </si>
  <si>
    <t xml:space="preserve"> Dr. Turan Bayhan</t>
  </si>
  <si>
    <t>Dr.Umut Selda Bayrakçı</t>
  </si>
  <si>
    <t>Akut böbrek yetmezliği</t>
  </si>
  <si>
    <t>Çocuklarda kas hastalıkları</t>
  </si>
  <si>
    <t>Çocukluk çağı solid tümörleri-1</t>
  </si>
  <si>
    <t>Çocuklarda karaciğer fonksiyon bozuklukları</t>
  </si>
  <si>
    <t>Miyokardit ve perikarditler</t>
  </si>
  <si>
    <t>Neurocutaneous diseases</t>
  </si>
  <si>
    <t>Solid tumors of childhood-2</t>
  </si>
  <si>
    <t>Chronic liver diseases</t>
  </si>
  <si>
    <t>Approach to patient with ambiguous genitalia</t>
  </si>
  <si>
    <t>Urinary Tract InfectıonsVesicoureteral Reflux</t>
  </si>
  <si>
    <t xml:space="preserve"> Dr. Umut Selda Bayrakçı</t>
  </si>
  <si>
    <t>Kronik böbrek yetmezliği</t>
  </si>
  <si>
    <t>Nörokutanöz hastalıklar</t>
  </si>
  <si>
    <t>Çocukluk çağı solid tümörleri -2</t>
  </si>
  <si>
    <t>Kronik karaciğer hastalıkları</t>
  </si>
  <si>
    <t>Kuşkulu genitalyaya yaklaşım</t>
  </si>
  <si>
    <t>Oncologic Emergencies</t>
  </si>
  <si>
    <t>Headache in childhood</t>
  </si>
  <si>
    <t>Approach to GIS bleeding</t>
  </si>
  <si>
    <t>Storage Diseases</t>
  </si>
  <si>
    <t>Water Metabolism and Its Disorders</t>
  </si>
  <si>
    <t>Dr. Berrak Bilginer Gürbüz</t>
  </si>
  <si>
    <t>Dr.Sare Gülfem Özlü</t>
  </si>
  <si>
    <t>Asit Baz Dengesi</t>
  </si>
  <si>
    <t>Transfüzyon İlkeleri</t>
  </si>
  <si>
    <t>Çocuklarda baş ağrısına yaklaşım</t>
  </si>
  <si>
    <t>GİS kanamalarına yaklaşım</t>
  </si>
  <si>
    <t xml:space="preserve">Depo Hastalıkları ve Organomegali </t>
  </si>
  <si>
    <t xml:space="preserve"> Dr. Sare Gülfem Özlü </t>
  </si>
  <si>
    <t>Dr. Ayşegül Neşe Kurt</t>
  </si>
  <si>
    <t>Newborn Infections and Intrauterine Infections</t>
  </si>
  <si>
    <t>Childhood Hypertension</t>
  </si>
  <si>
    <t>Evaluation of altered consciousness</t>
  </si>
  <si>
    <t>Poionings 1</t>
  </si>
  <si>
    <t xml:space="preserve">Lower Respiratory Tract Infecitons1 </t>
  </si>
  <si>
    <t>Dr.Ahmet Yağmur Baş</t>
  </si>
  <si>
    <t>Dr. Halise Akça</t>
  </si>
  <si>
    <t xml:space="preserve">Dr.Halise Akça </t>
  </si>
  <si>
    <t xml:space="preserve"> Dr. Dilber Ademhan Tural      </t>
  </si>
  <si>
    <t>Tubulopatiler</t>
  </si>
  <si>
    <t>Yenidoğan İnfeksiyonları ve İntrauterin İnfeksiyonlar</t>
  </si>
  <si>
    <t xml:space="preserve">Çocukluk Çağı Hipertansiyonu </t>
  </si>
  <si>
    <t>Bilinç Değişikliği Olan Hastaya Yaklaşım</t>
  </si>
  <si>
    <t>Zehirlenmeler 1</t>
  </si>
  <si>
    <t>Intrauterine Growth Retardation and Related Problems</t>
  </si>
  <si>
    <t>Connective Tissue Disorders</t>
  </si>
  <si>
    <t>Childhood Traumas</t>
  </si>
  <si>
    <t>Poisonings 2</t>
  </si>
  <si>
    <t xml:space="preserve">Lower Respiratory Tract Infecitons 2 </t>
  </si>
  <si>
    <t>Dr Umut Selda Bayrakçı</t>
  </si>
  <si>
    <t xml:space="preserve">Dr. Ahmet Yağmur Baş </t>
  </si>
  <si>
    <t>Dr Mihriban İnözü</t>
  </si>
  <si>
    <t xml:space="preserve">Dr Halise Akça </t>
  </si>
  <si>
    <t>Dr Halise Akça</t>
  </si>
  <si>
    <t>Dr. Sara Sürmeli Erol</t>
  </si>
  <si>
    <t>Dr. Zahide Ekici Tekin</t>
  </si>
  <si>
    <t>İdrar Yolu İnfeksiyonları Ve VUR</t>
  </si>
  <si>
    <t>İU Gelişme Geriliği ve İlişkili Problemler</t>
  </si>
  <si>
    <t>Nefrotik Sendrom</t>
  </si>
  <si>
    <t>Travma Hastasına Yaklaşım</t>
  </si>
  <si>
    <t>Zehirlenmeler 2</t>
  </si>
  <si>
    <t>Prematurity</t>
  </si>
  <si>
    <t>Nephrotic Syndrome</t>
  </si>
  <si>
    <t>Chest Pain</t>
  </si>
  <si>
    <t>Shock</t>
  </si>
  <si>
    <t>Rickets</t>
  </si>
  <si>
    <t>Dr Sare Gülfem Özlü</t>
  </si>
  <si>
    <t>Dr.Saliha Şenel</t>
  </si>
  <si>
    <t>Dr.Serhat Emeksiz</t>
  </si>
  <si>
    <t xml:space="preserve">Teorik Ders </t>
  </si>
  <si>
    <t>Su Metabolizması ve Bozuklukları</t>
  </si>
  <si>
    <t>Prematürite</t>
  </si>
  <si>
    <t xml:space="preserve">Konnektif Doku Hastalıkları </t>
  </si>
  <si>
    <t>Çocuklarda Göğüs Ağrısına yaklaşım</t>
  </si>
  <si>
    <t>Şok</t>
  </si>
  <si>
    <t>Dr Saliha Şenel</t>
  </si>
  <si>
    <t>Dr Serhat Emeksiz</t>
  </si>
  <si>
    <t>Childhood Anemias</t>
  </si>
  <si>
    <t>Anaphylaxia</t>
  </si>
  <si>
    <t>Paralitic Diseases</t>
  </si>
  <si>
    <t>Hemostatic Disorders</t>
  </si>
  <si>
    <t>Dr.Ayşegül Neşe Çıtak Kurt</t>
  </si>
  <si>
    <t>Alt Solunum Yolu Enfeksiyonları 1</t>
  </si>
  <si>
    <t>Tüberküloz</t>
  </si>
  <si>
    <t>Çocukluk Çağı Anemilerine Yaklaşım</t>
  </si>
  <si>
    <t>Anaflaksi</t>
  </si>
  <si>
    <t xml:space="preserve">Çocukluk Çağı Paralitik Hastalıkları </t>
  </si>
  <si>
    <t>Cystic Fibrosis</t>
  </si>
  <si>
    <t>Hemolytic Anemias - 1</t>
  </si>
  <si>
    <t>Food Allergias</t>
  </si>
  <si>
    <t>Cerebral Plasy</t>
  </si>
  <si>
    <t>Childhood Lymphomas</t>
  </si>
  <si>
    <t xml:space="preserve"> Dr Ayşegül Neşe Çıtak Kurt</t>
  </si>
  <si>
    <t>Dr.Güzin Cinel</t>
  </si>
  <si>
    <t>Alt Solunum Yolu Enfeksiyonları 2</t>
  </si>
  <si>
    <t>Kistik Fibroz</t>
  </si>
  <si>
    <t>Yenidoğanda Solunum Problemleri</t>
  </si>
  <si>
    <t>Besin Allerjileri</t>
  </si>
  <si>
    <t>Serebral Palsi</t>
  </si>
  <si>
    <t>Adolescent Health and Problems-1</t>
  </si>
  <si>
    <t>Hemolytic Anemias - 2</t>
  </si>
  <si>
    <t>Atopic Dermatitis</t>
  </si>
  <si>
    <t>Principles of Antimicrobial Treatment</t>
  </si>
  <si>
    <t xml:space="preserve">Arthritis and Artharlgia </t>
  </si>
  <si>
    <t>Dr Güzin Cinel</t>
  </si>
  <si>
    <t>Dr. Demet Taş</t>
  </si>
  <si>
    <t>Toerik Ders Saati</t>
  </si>
  <si>
    <t>Raşitizm</t>
  </si>
  <si>
    <t>Adolesan Sağlığı  Ve Sorunları -1</t>
  </si>
  <si>
    <t xml:space="preserve">Yenidoğan Sarılığı </t>
  </si>
  <si>
    <t>Atopik Dermatit</t>
  </si>
  <si>
    <t>Çocukluk Çağında Antibiyotik Kullanımı</t>
  </si>
  <si>
    <t xml:space="preserve">Dr Abdullah Kurt </t>
  </si>
  <si>
    <t xml:space="preserve"> Dr. Aslınur Özkaya Parlakay</t>
  </si>
  <si>
    <t>Congenital Heart Diseases 1</t>
  </si>
  <si>
    <t>Inborn Errors of Metabolism 1</t>
  </si>
  <si>
    <t xml:space="preserve"> Asthma </t>
  </si>
  <si>
    <t xml:space="preserve">Sepsis of the Newborn </t>
  </si>
  <si>
    <t>Dr  Utku Pamuk</t>
  </si>
  <si>
    <t>Dr. Berrak Bilginer Gündüz</t>
  </si>
  <si>
    <t>Dr. Nihal Demirel</t>
  </si>
  <si>
    <t>Hemostaz Bozukluklarına Yaklaşım</t>
  </si>
  <si>
    <t>Akut Romatizmal Ateş</t>
  </si>
  <si>
    <t>Doğumsal metabolik Hastalıklar 1</t>
  </si>
  <si>
    <t>Congenital Heart Diseases 2</t>
  </si>
  <si>
    <t>Acute Asthma Episode</t>
  </si>
  <si>
    <t xml:space="preserve">Neonatal Encephalopathy </t>
  </si>
  <si>
    <t>Familial Mediterranean Fever</t>
  </si>
  <si>
    <t xml:space="preserve">Dr İlker Çetin </t>
  </si>
  <si>
    <t>Çocukluk çağı lenfomaları</t>
  </si>
  <si>
    <t>Doğumsal Kalp Hastalıkları 1</t>
  </si>
  <si>
    <t>Doğumsal metabolik Hastalıklar 2</t>
  </si>
  <si>
    <t>Acute Rheumatic Fever</t>
  </si>
  <si>
    <t>Metabolic Emergencies</t>
  </si>
  <si>
    <t>Viral Hepatitis</t>
  </si>
  <si>
    <t>Adolescent Health and Problems-2</t>
  </si>
  <si>
    <t>Child Abuse</t>
  </si>
  <si>
    <t>Çocukluklarda eklem ağrısı ve artritlere yaklaşım</t>
  </si>
  <si>
    <t>Doğumsal Kalp Hastalıkları 2</t>
  </si>
  <si>
    <t xml:space="preserve">Metabolik Aciller </t>
  </si>
  <si>
    <t xml:space="preserve">Dr Utku Pamuk </t>
  </si>
  <si>
    <t>Serbest Çalışma</t>
  </si>
  <si>
    <t>Oral Exam</t>
  </si>
  <si>
    <t>Childhood Leukemias</t>
  </si>
  <si>
    <t>Astım</t>
  </si>
  <si>
    <t>Yenidoğan Sepsisi</t>
  </si>
  <si>
    <t>Vaskülitler</t>
  </si>
  <si>
    <t>Çocukluk çağı lösemileri</t>
  </si>
  <si>
    <t>Onkolojik aciller</t>
  </si>
  <si>
    <t>Dr Nihal Demirel</t>
  </si>
  <si>
    <t>Astım Atak</t>
  </si>
  <si>
    <t>Neonatal Ensefalopati</t>
  </si>
  <si>
    <t>Ailevi Akdeniz Ateşi</t>
  </si>
  <si>
    <t xml:space="preserve">Viral Hepatitler </t>
  </si>
  <si>
    <t>Adolesan Sağlığı ve Sorunları -2</t>
  </si>
  <si>
    <t>Çocuk İstismarı</t>
  </si>
  <si>
    <t>Dr Demet Taş</t>
  </si>
  <si>
    <t>Dr. Hülya Şeker Yılmaz</t>
  </si>
  <si>
    <t xml:space="preserve">ANKARA YILDIRIM BEYAZIT ÜNİVERSİTESİ TIP FAKÜLTESİ 2026-27 AKADEMİK YILI DÖNEM IV GENEL CERRAHİ STAJI DERS PROGRAMI </t>
  </si>
  <si>
    <t>ANKARA YILDIRIM BEYAZIT UNIVERSITY FACULTY OF MEDICINE 2026-27  ACADEMIC YEAR PHASE IV GENERAL SURGERY INTERNSHIP SCHEDULE</t>
  </si>
  <si>
    <t>GENEL CERRAHİ STAJI</t>
  </si>
  <si>
    <t>GENERAL SURGERY INTERNSHIP</t>
  </si>
  <si>
    <t>Staj sorumlusu:</t>
  </si>
  <si>
    <t>Dr.Öğr.Üyesi Alparslan Ertenlice</t>
  </si>
  <si>
    <t>Manager:</t>
  </si>
  <si>
    <t>Dr. Öğr. Alparslan Ertenlice</t>
  </si>
  <si>
    <t>Klinik Rotasyon 
(Servis Viziti, 
Ameliyathane, Endoskopi Ünitesi, Poliklinik)</t>
  </si>
  <si>
    <t xml:space="preserve">Clinical Rotation 
(Ward Round, Operating Room,
 Endoscopy Unit, Outpatient Clinic) </t>
  </si>
  <si>
    <t>Oryantasyon Eğitimi</t>
  </si>
  <si>
    <t>Pratik Ders (Gr1 A)</t>
  </si>
  <si>
    <t>Pratik Ders (Gr2 A)</t>
  </si>
  <si>
    <t>Genel Cerrahi Stajının Tanıtımı ve Staj Gruplarının belirlenmesi</t>
  </si>
  <si>
    <t>SIRS                                     (Sistemik İnflamatuar Cevap Sendromu)</t>
  </si>
  <si>
    <t>Cerrahide anamnez ve hasta hazirlama</t>
  </si>
  <si>
    <t>Introduction to General Surgery Rotation</t>
  </si>
  <si>
    <t>SIRS                                        (Systemic Inflammatory Response Syndrome)</t>
  </si>
  <si>
    <t>Anamnesis and preparation of a patient in surgery</t>
  </si>
  <si>
    <t>Prof. Dr. Abdussamed Yalçın</t>
  </si>
  <si>
    <t>Pratik Ders (Gr1 B)</t>
  </si>
  <si>
    <t>Pratik Ders (Gr2 B)</t>
  </si>
  <si>
    <t>Hemostaz</t>
  </si>
  <si>
    <t>Sepsis</t>
  </si>
  <si>
    <t xml:space="preserve">Hemostasis </t>
  </si>
  <si>
    <t>Prof. Dr. Gürel Neşşar</t>
  </si>
  <si>
    <t>Pratik Ders (Gr1 C-1D)</t>
  </si>
  <si>
    <t>Pratik Ders (Gr2 C-2D)</t>
  </si>
  <si>
    <t>Cerrahi kanama bozuklukları</t>
  </si>
  <si>
    <t>Cerrahide anamne ve, hasta hazirlama</t>
  </si>
  <si>
    <t>Surgical bleeding disorders</t>
  </si>
  <si>
    <t xml:space="preserve">Transfüzyon komplikasyonları </t>
  </si>
  <si>
    <t>MOY                                (Multiorgan Yetmezliği)</t>
  </si>
  <si>
    <t xml:space="preserve">Preoperatif hasta hazırlığı </t>
  </si>
  <si>
    <t>Nutrisyonel destek temel ilkeleri</t>
  </si>
  <si>
    <t>Transfusion complications</t>
  </si>
  <si>
    <t>Multiple organ failure</t>
  </si>
  <si>
    <t>Preoperative patient preparation</t>
  </si>
  <si>
    <t xml:space="preserve"> Basic principles of nutritional support</t>
  </si>
  <si>
    <t>Doç. Dr. Mustafa Dönmez</t>
  </si>
  <si>
    <t>Antikoagülanlar</t>
  </si>
  <si>
    <t>Yara iyileşmesi</t>
  </si>
  <si>
    <t xml:space="preserve">Asepsi-Antisepsi </t>
  </si>
  <si>
    <t>Anticoagulants</t>
  </si>
  <si>
    <t>Wound recovery</t>
  </si>
  <si>
    <t>Asepsis-Antisepsis</t>
  </si>
  <si>
    <t>Prof. Dr. Gülten Kıyak</t>
  </si>
  <si>
    <t>Akılcı İlaç Kullanımı</t>
  </si>
  <si>
    <t>Rational drug us</t>
  </si>
  <si>
    <t>Postoperatif Komplikasyonlar</t>
  </si>
  <si>
    <t xml:space="preserve"> Postoperative complications</t>
  </si>
  <si>
    <t>Genel Cerrahi Kliniği 
Eğitim Saati
(Uzman – Asistan Dersi)</t>
  </si>
  <si>
    <t xml:space="preserve">General Surgery Clinic
 Educational Hour 
(Specialist – Resident Lecture) </t>
  </si>
  <si>
    <t xml:space="preserve">Küçük Grup Çalışması 
Tiroid Hastalarına Klinik Yaklaşım 
</t>
  </si>
  <si>
    <t xml:space="preserve">Small Group Work  
Clinical Approach to Thyroid Patients </t>
  </si>
  <si>
    <t xml:space="preserve">Seçmeli Dersler </t>
  </si>
  <si>
    <t>Elective Courses</t>
  </si>
  <si>
    <t>Pratik Ders(Gr1 B)</t>
  </si>
  <si>
    <t>Fizik Muayene</t>
  </si>
  <si>
    <t xml:space="preserve">Yanık </t>
  </si>
  <si>
    <t>Meme muayenesi</t>
  </si>
  <si>
    <t>Burns</t>
  </si>
  <si>
    <t>Breast examination</t>
  </si>
  <si>
    <t>Pratik Ders (Gr2 C)</t>
  </si>
  <si>
    <t>Pratik Ders (Gr1 C)</t>
  </si>
  <si>
    <t>Travmalı Hastaya yaklaşım</t>
  </si>
  <si>
    <t>Management of Trauma</t>
  </si>
  <si>
    <t>Karın Ağrısı Desenleri</t>
  </si>
  <si>
    <t>Cerrahi Saha İnfeksiyonları</t>
  </si>
  <si>
    <t>Tiroid Bezi                          Anatomisi ve Fizyolojisi</t>
  </si>
  <si>
    <t>Adrenal Bez Anatomisi ve Fizyolojisi</t>
  </si>
  <si>
    <t>Abdominal Pain patterns</t>
  </si>
  <si>
    <t>Surgical site infections</t>
  </si>
  <si>
    <t>Thyroid gland anatomy and physiology</t>
  </si>
  <si>
    <t>Adrenal gland anatomy and physiology</t>
  </si>
  <si>
    <t>Cerrahi Akut Batın</t>
  </si>
  <si>
    <t>Deri Hastalıkları ve Kanserleri</t>
  </si>
  <si>
    <t>Tiroid Bezi Benign Hastalıkları</t>
  </si>
  <si>
    <t>Adrenal Bez Benign Hastalıkları</t>
  </si>
  <si>
    <t>Surgical acute abdomen</t>
  </si>
  <si>
    <t>Skin diseases and cancers</t>
  </si>
  <si>
    <t>Thyroid gland benign disease</t>
  </si>
  <si>
    <t>Adrenal gland benign disease</t>
  </si>
  <si>
    <t>Peritonitler</t>
  </si>
  <si>
    <t>Travmaya Sistemik Cevap</t>
  </si>
  <si>
    <t>Tiroid Bezi Malign Hastalıkları</t>
  </si>
  <si>
    <t>Adrenal Bez Malign Hastalıkları</t>
  </si>
  <si>
    <t>Peritonitis</t>
  </si>
  <si>
    <t>Systemic response to trauma</t>
  </si>
  <si>
    <t>Thyroid gland malign disease</t>
  </si>
  <si>
    <t>Adrenal Gland Malign disease</t>
  </si>
  <si>
    <t>Prof. Dr. A. Keşşaf Aşlar</t>
  </si>
  <si>
    <t xml:space="preserve">
Küçük Grup Çalışması 
Fıtık Hastalarında Klinik Yaklaşım
</t>
  </si>
  <si>
    <t xml:space="preserve">Small Group Work  
Clinical Approach to Hernia Patients </t>
  </si>
  <si>
    <t>Pratik Ders(Gr1 A)</t>
  </si>
  <si>
    <t>Pratik Ders  (Gr2 A)</t>
  </si>
  <si>
    <t>Pratik Ders(Gr1 C)</t>
  </si>
  <si>
    <t>Rektal muayene</t>
  </si>
  <si>
    <t xml:space="preserve">Meme Anatomisi </t>
  </si>
  <si>
    <t>Tüm batın muayenesi</t>
  </si>
  <si>
    <t>Rectal examination</t>
  </si>
  <si>
    <t>Anatomy of Breasts</t>
  </si>
  <si>
    <t>Physical examination of Abdomen</t>
  </si>
  <si>
    <t>Prof. Dr. Ali Coşkun</t>
  </si>
  <si>
    <t>Kolon Anatomi ve Fizyolojisi</t>
  </si>
  <si>
    <t>Kolon ve Rektum polipleri</t>
  </si>
  <si>
    <t>Benign Meme Hastalıkları</t>
  </si>
  <si>
    <t xml:space="preserve">Peptik Ülser </t>
  </si>
  <si>
    <t>Özofagus Anatomi ve Fizyolojisi</t>
  </si>
  <si>
    <t>Colon Anatomy and Physiology</t>
  </si>
  <si>
    <t xml:space="preserve">Colorectal polyps </t>
  </si>
  <si>
    <t>Benign Breast diseases</t>
  </si>
  <si>
    <t>Peptic ulcers</t>
  </si>
  <si>
    <t>Osefageal Anatomy and Physiology</t>
  </si>
  <si>
    <t>Prof. Dr. Metin Aydın</t>
  </si>
  <si>
    <t>Kolon Motilite Hastalıklar</t>
  </si>
  <si>
    <t>Kolon ve Rektum Malign Hastalıkları</t>
  </si>
  <si>
    <t>Meme Kanserleri ve Tedavisi</t>
  </si>
  <si>
    <t>Mide Malign Hastalıkları</t>
  </si>
  <si>
    <t>Özofagus Benign Hastalıkları</t>
  </si>
  <si>
    <t>Colonic motility diseases</t>
  </si>
  <si>
    <t>Colon and Rectum Malign Disease</t>
  </si>
  <si>
    <t>Breast cancers and treatment</t>
  </si>
  <si>
    <t>Malignant diseases of Gaster</t>
  </si>
  <si>
    <t>Osefageal Benign Diseases</t>
  </si>
  <si>
    <t>İnflamatuar Bağırsak Hastalığı ve Diğer kolitler</t>
  </si>
  <si>
    <t>Özofagus Malign Hastalıkları</t>
  </si>
  <si>
    <t>Inflammatory Bowel Diease- other colitises</t>
  </si>
  <si>
    <t>Osefageal Malign Disease</t>
  </si>
  <si>
    <t xml:space="preserve">
Küçük Grup Çalışması 
  Kolorektal Hastalıklara   Klinik Yaklaşım
</t>
  </si>
  <si>
    <t xml:space="preserve">Small Group Work  
Clinical Approach to Patients with Colorectal Disease </t>
  </si>
  <si>
    <t>Pratik Ders (Gr2 D)</t>
  </si>
  <si>
    <t>Pratik Ders(Gr1 D)</t>
  </si>
  <si>
    <t>Baş boyun muayenesi</t>
  </si>
  <si>
    <t>Transplantasyon İlkeleri</t>
  </si>
  <si>
    <t xml:space="preserve">İnce Bağırsak Anatomi ve Fizyolojisi </t>
  </si>
  <si>
    <t>Paratiroid Anatomi
ve Fizyolojisi</t>
  </si>
  <si>
    <t xml:space="preserve">Sıvı Elektrolit dengesi                          </t>
  </si>
  <si>
    <t>Selim Anorektal Hastalıklar</t>
  </si>
  <si>
    <t>Principles of transplantation</t>
  </si>
  <si>
    <t>İntestinal Anatomy and Physiology</t>
  </si>
  <si>
    <t>Parathyroid anatomy and physiology</t>
  </si>
  <si>
    <t xml:space="preserve">Fluid and electrolyte balance            </t>
  </si>
  <si>
    <t>Benign anorectal dieases</t>
  </si>
  <si>
    <t>Doç. Dr. Ömer Parlak</t>
  </si>
  <si>
    <t>Böbrek Transplantasyonu</t>
  </si>
  <si>
    <t>İnce Bağırsak Benign                          Hastalıkları</t>
  </si>
  <si>
    <t>Paratiroid Benign Hastalıklar</t>
  </si>
  <si>
    <t xml:space="preserve">               Asit Baz Dengesi </t>
  </si>
  <si>
    <t>Anal Malign Hastalıklar</t>
  </si>
  <si>
    <t>Kidney transplantation</t>
  </si>
  <si>
    <t>İıntestinal Benign Disease</t>
  </si>
  <si>
    <t>Parathyroid Benign Disease</t>
  </si>
  <si>
    <t xml:space="preserve">           Acid Base Balance</t>
  </si>
  <si>
    <t>Anal malignant diseases</t>
  </si>
  <si>
    <t>Karaciğer Transplantasyonu</t>
  </si>
  <si>
    <t>İnce Bağırsak Malign     Hastalıkları</t>
  </si>
  <si>
    <t>Paratiroid Malign Hastalıkları</t>
  </si>
  <si>
    <t xml:space="preserve">Anal Kanal Anatomisi </t>
  </si>
  <si>
    <t>Liver transplantation</t>
  </si>
  <si>
    <t>Intestinal Malign Disease</t>
  </si>
  <si>
    <t>Parathyroid Malign Disease</t>
  </si>
  <si>
    <t>Anal Canal Anatomy</t>
  </si>
  <si>
    <t>Apendiks Hastalıkları</t>
  </si>
  <si>
    <t xml:space="preserve"> Fekal İnkontinens</t>
  </si>
  <si>
    <t>Appendix Diseases</t>
  </si>
  <si>
    <t>Fecal Incontinence</t>
  </si>
  <si>
    <t xml:space="preserve">
Küçük Grup Çalışması 
  Mide Patolojilerinin Yönetimi   
</t>
  </si>
  <si>
    <t xml:space="preserve">Small Group Work  
Management of Gastric Pathology </t>
  </si>
  <si>
    <t>Pratik Ders (Gr1 D)</t>
  </si>
  <si>
    <t>Karaciğer Benign Hastalıkları</t>
  </si>
  <si>
    <t>Safra Kesesi ve Safra Yolları Tanısal Testler</t>
  </si>
  <si>
    <t>Safra Yolları Benign Hastalıkları</t>
  </si>
  <si>
    <t>Dalağın Cerrahi Hastalıkları</t>
  </si>
  <si>
    <t>Metobolik Sendrom ve Bariatrik Cerrahi</t>
  </si>
  <si>
    <t>Liver benign diseases</t>
  </si>
  <si>
    <t>Diagnostic tests of gallbladder and bile ducts</t>
  </si>
  <si>
    <t>Benign Diseases of bile ducts</t>
  </si>
  <si>
    <t>Surgical diseases of spleen</t>
  </si>
  <si>
    <t>Metabolic syndrome and bariatric surgery</t>
  </si>
  <si>
    <t>Karaciğer Malign Hastalıkları</t>
  </si>
  <si>
    <t>Safra Kesesi  Benign Hastalıkları</t>
  </si>
  <si>
    <t>Safra Yolları Malign Hastalıkları</t>
  </si>
  <si>
    <t>Herniler</t>
  </si>
  <si>
    <t>GIS kanamalarına yaklaşım</t>
  </si>
  <si>
    <t>Liver Malign Disease</t>
  </si>
  <si>
    <t>Benign Diseases of gallbladder</t>
  </si>
  <si>
    <t>Malign Diseases of bile ducts</t>
  </si>
  <si>
    <t>Hernias</t>
  </si>
  <si>
    <t>Management of GIS bleeding</t>
  </si>
  <si>
    <t>Safra Kesesi Malign Hastalıkları</t>
  </si>
  <si>
    <t>Malign Diseases of gallbladder</t>
  </si>
  <si>
    <t>Yazılı sınav</t>
  </si>
  <si>
    <t>Sözlü sınav</t>
  </si>
  <si>
    <t>Written Exam</t>
  </si>
  <si>
    <t xml:space="preserve">
Küçük Grup Çalışması 
Meme Patolojilerine  Yaklaşım
</t>
  </si>
  <si>
    <r>
      <rPr>
        <sz val="12"/>
        <rFont val="Calibri"/>
        <family val="2"/>
      </rPr>
      <t xml:space="preserve">Small Group Work  
</t>
    </r>
    <r>
      <rPr>
        <sz val="12"/>
        <rFont val="Calibri"/>
        <family val="2"/>
      </rPr>
      <t xml:space="preserve"> Approach toBreast Pathology</t>
    </r>
  </si>
  <si>
    <r>
      <rPr>
        <sz val="12"/>
        <rFont val="Calibri"/>
        <family val="2"/>
      </rPr>
      <t xml:space="preserve">Small Group Work  
</t>
    </r>
    <r>
      <rPr>
        <sz val="12"/>
        <rFont val="Calibri"/>
        <family val="2"/>
      </rPr>
      <t xml:space="preserve"> Approach toBreast Pathology</t>
    </r>
  </si>
  <si>
    <r>
      <rPr>
        <sz val="12"/>
        <rFont val="Calibri"/>
        <family val="2"/>
      </rPr>
      <t xml:space="preserve">Small Group Work  
</t>
    </r>
    <r>
      <rPr>
        <sz val="12"/>
        <rFont val="Calibri"/>
        <family val="2"/>
      </rPr>
      <t xml:space="preserve"> Approach toBreast Pathology</t>
    </r>
  </si>
  <si>
    <t xml:space="preserve">Bağımsız çalışma </t>
  </si>
  <si>
    <t xml:space="preserve">Self-Study </t>
  </si>
  <si>
    <t>Pankreas Anatomi ve Fizyolojisi</t>
  </si>
  <si>
    <t>Akut Arteriyel ve Venöz Tıkanıklıklar</t>
  </si>
  <si>
    <t>Pancreas Anatomy and Physiology</t>
  </si>
  <si>
    <t>Acute arterial and venous obstructions</t>
  </si>
  <si>
    <t>Pankreas benign hastalıkları</t>
  </si>
  <si>
    <t>Anevrizmalar</t>
  </si>
  <si>
    <t>Pancreas Benign Disease</t>
  </si>
  <si>
    <t>Aneurysms</t>
  </si>
  <si>
    <t>Pankreas malign hastalıkları</t>
  </si>
  <si>
    <t>Periferik Vasküler Hastalıklar</t>
  </si>
  <si>
    <t>Pancreas Malign Disease</t>
  </si>
  <si>
    <t>Periferic Vascular diseases</t>
  </si>
  <si>
    <r>
      <rPr>
        <sz val="16"/>
        <color rgb="FF000009"/>
        <rFont val="Calibri"/>
        <family val="2"/>
      </rPr>
      <t>ANKARA YILDIRIM BEYAZIT ÜNİVERSİTESİ TIP FAKÜLTESİ</t>
    </r>
    <r>
      <rPr>
        <b/>
        <sz val="16"/>
        <color rgb="FFFF6600"/>
        <rFont val="Calibri"/>
        <family val="2"/>
      </rPr>
      <t xml:space="preserve"> 2026-2027 AKADEMİK YILI DÖNEM IV İÇ HASTALIKLARI STAJI DERS PROGRAMI </t>
    </r>
  </si>
  <si>
    <r>
      <rPr>
        <sz val="16"/>
        <color rgb="FF000009"/>
        <rFont val="Calibri"/>
        <family val="2"/>
      </rPr>
      <t xml:space="preserve">ANKARA YILDIRIM BEYAZIT UNIVERSITY FACULTY OF MEDICINE </t>
    </r>
    <r>
      <rPr>
        <b/>
        <sz val="16"/>
        <color rgb="FFFF6600"/>
        <rFont val="Calibri"/>
        <family val="2"/>
      </rPr>
      <t>2026-2027 ACADEMIC YEAR PHASE IV INTERNAL MEDICINE INTERNSHIP SCHEDULE</t>
    </r>
  </si>
  <si>
    <t>İÇ HASTALIKLARI STAJI</t>
  </si>
  <si>
    <t>INTERNAL MEDICINE INTERNSHIP</t>
  </si>
  <si>
    <t>Staj Sorumluları:</t>
  </si>
  <si>
    <t xml:space="preserve">Doç Dr Pelin ÜNSAL </t>
  </si>
  <si>
    <t>Doç Dr Ferda CAN</t>
  </si>
  <si>
    <t xml:space="preserve">Assoc. Professor Pelin ÜNSAL </t>
  </si>
  <si>
    <t xml:space="preserve">Assoc. Professor Ferda CAN </t>
  </si>
  <si>
    <t>İç Hastalıkları Stajının Tanıtımı ve Staj Gruplarının belirlenmesi</t>
  </si>
  <si>
    <t>Introduction to Internal Medicine Rotation</t>
  </si>
  <si>
    <t>Dr.Osman Ersoy Dr.Hande  Selvi  Öztorun</t>
  </si>
  <si>
    <t xml:space="preserve">Dr.Osman Ersoy Dr. Hande Selvi Öztorun
</t>
  </si>
  <si>
    <t xml:space="preserve">ORYANTASYON </t>
  </si>
  <si>
    <t>Anamnez Alma</t>
  </si>
  <si>
    <t>Baş ve Boyun muayenesi</t>
  </si>
  <si>
    <t>Dolaşım Sistemi Muayenesi</t>
  </si>
  <si>
    <t>Karın Muayenesi</t>
  </si>
  <si>
    <t>ORIENTATION</t>
  </si>
  <si>
    <t>Medical History Taking</t>
  </si>
  <si>
    <t>Abdomen Examination</t>
  </si>
  <si>
    <t>Dr.Nuray Yılmaz Çakmak</t>
  </si>
  <si>
    <t xml:space="preserve">
</t>
  </si>
  <si>
    <t>10.30- 12.00</t>
  </si>
  <si>
    <t>İç Hastalıklarına Bütüncül Yaklaşım</t>
  </si>
  <si>
    <t>Holistic Approach to Internal Medicine</t>
  </si>
  <si>
    <t>Dr.Nuray Yılmaz  Çakmak</t>
  </si>
  <si>
    <t>Uygulama</t>
  </si>
  <si>
    <t xml:space="preserve">Anemiler-1
</t>
  </si>
  <si>
    <t>Spondiloartritler-1</t>
  </si>
  <si>
    <t>Sjögren sendromu</t>
  </si>
  <si>
    <t>Hemostaz bozuklukları-1</t>
  </si>
  <si>
    <t xml:space="preserve">Anemias-1
</t>
  </si>
  <si>
    <t>Spondyloarthritis-1</t>
  </si>
  <si>
    <t>Sjögren syndrome</t>
  </si>
  <si>
    <t>Hemostatic disorders-1</t>
  </si>
  <si>
    <t>Dr.M.Şule.B.Öztürk</t>
  </si>
  <si>
    <t>Dr. Şükran Erten</t>
  </si>
  <si>
    <t>Dr. İsmail Doğan</t>
  </si>
  <si>
    <t>Dr. Gülsüm Özet</t>
  </si>
  <si>
    <t>Dr. M.Şule.B.Öztürk</t>
  </si>
  <si>
    <t>Anemiler-2</t>
  </si>
  <si>
    <t>Spondiloartritler-2</t>
  </si>
  <si>
    <t xml:space="preserve">Vaskülit -1
</t>
  </si>
  <si>
    <t>Hemostaz bozuklukları-2</t>
  </si>
  <si>
    <t>Anemias-2</t>
  </si>
  <si>
    <t>Spondyloarthritis-2</t>
  </si>
  <si>
    <t xml:space="preserve">Vasculitis -1
</t>
  </si>
  <si>
    <t>Hemostatic disorders-2</t>
  </si>
  <si>
    <t>Dr. Orhan Küçükşahin</t>
  </si>
  <si>
    <t>Artritli hastaya yaklaşım</t>
  </si>
  <si>
    <t xml:space="preserve">Kronik lenfoprolatiferatif hastalıklar 
</t>
  </si>
  <si>
    <t xml:space="preserve">Vaskulit -2
</t>
  </si>
  <si>
    <t>Gut ve enfeksiyöz artritler</t>
  </si>
  <si>
    <t>Approach to a patient with arthritis</t>
  </si>
  <si>
    <t xml:space="preserve">Chronic lymphoproliferative diseases </t>
  </si>
  <si>
    <t xml:space="preserve">Vasculitis -2
</t>
  </si>
  <si>
    <t>Gout and infectious arthritis</t>
  </si>
  <si>
    <t>Dr. Ferda Can</t>
  </si>
  <si>
    <t xml:space="preserve">Dr. Ferda Can </t>
  </si>
  <si>
    <t>Hasta Hazırlama ve Sunma</t>
  </si>
  <si>
    <t>Ward Rounds&amp;Patient presentation</t>
  </si>
  <si>
    <r>
      <rPr>
        <sz val="12"/>
        <rFont val="Calibri"/>
        <family val="2"/>
      </rPr>
      <t xml:space="preserve">
</t>
    </r>
    <r>
      <rPr>
        <b/>
        <sz val="12"/>
        <rFont val="Calibri"/>
        <family val="2"/>
      </rPr>
      <t>Solunum Sistemi Muayenesi</t>
    </r>
  </si>
  <si>
    <t>Ekstremite Muayenesi</t>
  </si>
  <si>
    <t>Extremity examination</t>
  </si>
  <si>
    <t>Bireysel Çalışma</t>
  </si>
  <si>
    <t>Individiual Study</t>
  </si>
  <si>
    <t>Miyozitler</t>
  </si>
  <si>
    <t>Lenfoid neoplaziler-1</t>
  </si>
  <si>
    <t>Kemik iliği Yetmezlikleri</t>
  </si>
  <si>
    <t>Romatizmal Hastalıklarda Tedavi</t>
  </si>
  <si>
    <t>Trombofili-1</t>
  </si>
  <si>
    <t>Myositis</t>
  </si>
  <si>
    <t>Lymphoid neoplasia-1</t>
  </si>
  <si>
    <t>Bone marrow failure</t>
  </si>
  <si>
    <t>Treatment of Rheumatic diseases</t>
  </si>
  <si>
    <t>Thrombophilia-1</t>
  </si>
  <si>
    <t>Dr. Sema Akıncı</t>
  </si>
  <si>
    <t>Dr. M.Ş.B.Öztürk</t>
  </si>
  <si>
    <t>Dr.Şükran Erten</t>
  </si>
  <si>
    <t>Juvenil romatoid artrit ve erişkin still hastalığı</t>
  </si>
  <si>
    <t>Lenfoid neoplaziler-2</t>
  </si>
  <si>
    <t>Sistemik skleroz, overlap sendromları
ve mikst bağ doku hastalığı</t>
  </si>
  <si>
    <t>Akut lösemiler-1</t>
  </si>
  <si>
    <t>Juvenile rheumatoid arthritis and adult onset stil disease</t>
  </si>
  <si>
    <t>Systemic sclerosis, overlap syndrome and mixt connective tissue disease</t>
  </si>
  <si>
    <t>Acute leukemias-1</t>
  </si>
  <si>
    <t>Thrombophilia-2</t>
  </si>
  <si>
    <t>Dr. Fevzi Altuntaş</t>
  </si>
  <si>
    <t>Sistemik Lupus Eritematozus ve Antifosfolipid sendrom</t>
  </si>
  <si>
    <t>Ailesel Akdeniz Ateşi</t>
  </si>
  <si>
    <t>Romatoid artrit</t>
  </si>
  <si>
    <t>Akut lösemiler-2</t>
  </si>
  <si>
    <t>Kanserden korunma, erken tanı/tarama ve tümör belirleyicileri</t>
  </si>
  <si>
    <t>Systemic Lupus Erythematosus and Antiphospholipid syndrome</t>
  </si>
  <si>
    <t>Familial Mediterranean fever</t>
  </si>
  <si>
    <t>Rheumatoid arthritis</t>
  </si>
  <si>
    <t>Acute leukemias-2</t>
  </si>
  <si>
    <t>Prevention, screening and early diagnosis of cancer and tumor markers</t>
  </si>
  <si>
    <t>Dr. M. B. Akıncı</t>
  </si>
  <si>
    <t>Transfüzyon ilkeleri-1</t>
  </si>
  <si>
    <t>Kanser epidemiyolojisi ve risk faktörleri-1</t>
  </si>
  <si>
    <t>Kronik Myeloproliferatif Hastalıklar</t>
  </si>
  <si>
    <t>Primer glomeruler hastalıklara klinik
yaklaşım-1</t>
  </si>
  <si>
    <t>Onkolojik aciller-1</t>
  </si>
  <si>
    <t>Principles of transfusion-1</t>
  </si>
  <si>
    <t>Cancer epidemiology and risk factors-1</t>
  </si>
  <si>
    <t>Chronic myeloproliferative diseases</t>
  </si>
  <si>
    <t>Approach to primary glomerular diseases-1</t>
  </si>
  <si>
    <t>Oncologic emergencies-1</t>
  </si>
  <si>
    <t>Dr. İmdat Dilek</t>
  </si>
  <si>
    <t>Dr. D. Ş.Dede</t>
  </si>
  <si>
    <t>Dr. Şebnem  Karakan</t>
  </si>
  <si>
    <t>Transfüzyon ilkeleri-2</t>
  </si>
  <si>
    <t>Kanser epidemiyolojisi ve risk faktörleri-2</t>
  </si>
  <si>
    <t>Kök hücre transplantasyonu</t>
  </si>
  <si>
    <t>Primer glomeruler hastalıklara klinik
Yaklaşım-2</t>
  </si>
  <si>
    <t>Onkolojik aciller-2</t>
  </si>
  <si>
    <t>Principles of transfusion-2</t>
  </si>
  <si>
    <t>Cancer epidemiology and risk factors-2</t>
  </si>
  <si>
    <t>Stem cell transplantation</t>
  </si>
  <si>
    <t>Approach to primary glomerular diseases-2</t>
  </si>
  <si>
    <t>Oncologic emergencies-2</t>
  </si>
  <si>
    <t>Kan ve kan ürünü transfüzyon komplikasyonları</t>
  </si>
  <si>
    <t>Kanserin genetik temelleri</t>
  </si>
  <si>
    <t>Aferez</t>
  </si>
  <si>
    <t>Olgularla Asit-Baz Denge Bozuklukları</t>
  </si>
  <si>
    <t>Ailesel ve kalıtsal kanser sendromları</t>
  </si>
  <si>
    <t>Complications of transfusion</t>
  </si>
  <si>
    <t>Genetic basis of cancer</t>
  </si>
  <si>
    <t>Apheresis</t>
  </si>
  <si>
    <t>Acid base disorders with cases</t>
  </si>
  <si>
    <t>Familial and inherited Cancer syndromes</t>
  </si>
  <si>
    <t>Dr. Emin Emre Kurt</t>
  </si>
  <si>
    <t>Dr.Bilal Katipoğlu</t>
  </si>
  <si>
    <t>Dr. Büşra Çavdarlı</t>
  </si>
  <si>
    <t>Kronik Böbrek Hastalığı-1</t>
  </si>
  <si>
    <t>Gebelik ve Böbrek Hastalıkları</t>
  </si>
  <si>
    <t>Kanserde tedavi prensipleri ve ilaçları- 1</t>
  </si>
  <si>
    <t>Diabetik Nefropati</t>
  </si>
  <si>
    <t>Renal Replasman Tedavileri ve
Transplantasyon</t>
  </si>
  <si>
    <t>Chronic Kidney Disease-1</t>
  </si>
  <si>
    <t>Renal Diseases and Pregnancy</t>
  </si>
  <si>
    <t>Treatment strategies and drugs in cancer-1</t>
  </si>
  <si>
    <t>Diabetic Nephropathy</t>
  </si>
  <si>
    <t>Renal Replacement Treatments and Transplantation</t>
  </si>
  <si>
    <t>Dr. Yasemin  Ünsal</t>
  </si>
  <si>
    <t>Dr. Bahar Gürlek Demirci</t>
  </si>
  <si>
    <t>Dr. Bülent Yalçın</t>
  </si>
  <si>
    <t>Dr. Yasemin Ünsal</t>
  </si>
  <si>
    <t>Kronik Böbrek Hastalığı-2</t>
  </si>
  <si>
    <t>Hızlı İlerleyen Glomerulonefritler</t>
  </si>
  <si>
    <t>Kanserde tedavi prensipleri ve ilaçları- 2</t>
  </si>
  <si>
    <t>Kanserde tedavi prensipleri ve ilaçları- 3</t>
  </si>
  <si>
    <t>Yaşlanma fizyolojisi</t>
  </si>
  <si>
    <t>Chronic Kidney Disease-2</t>
  </si>
  <si>
    <t>Rapidly Progressive
Glomerulonephritis</t>
  </si>
  <si>
    <t>Treatment strategies and drugs in cancer-2</t>
  </si>
  <si>
    <t>Treatment strategies and drugs in cancer-3</t>
  </si>
  <si>
    <t xml:space="preserve">Physiology of aging </t>
  </si>
  <si>
    <t>Dr. Şebnem Karakan</t>
  </si>
  <si>
    <t>Dr. Burak Bilgin</t>
  </si>
  <si>
    <t>Dr Pelin Unsal</t>
  </si>
  <si>
    <t>Sistemik Hastalıklarda Renal Tutulum</t>
  </si>
  <si>
    <t>Kanser hücre biyolojisi ve metastaz gelişimi</t>
  </si>
  <si>
    <t>Kanserli hastalarda enfeksiyonlar,
hematolojik sorunlar ve destek tedavileri</t>
  </si>
  <si>
    <t>Kanserde tedavi prensipleri ve ilaçları- 4</t>
  </si>
  <si>
    <t>Yaşlılarda denge bozuklukları ve düşme</t>
  </si>
  <si>
    <t>Systemic diseases and kidney</t>
  </si>
  <si>
    <t>Biology of cancer cells and mechanisms of metastasis</t>
  </si>
  <si>
    <t>Infectious and hematologic problems in cancer treatment</t>
  </si>
  <si>
    <t>Treatment strategies and drugs in cancer-4</t>
  </si>
  <si>
    <t>Gait, balance and falls in older people</t>
  </si>
  <si>
    <t>Dr. M. Ali Nahit Şendur</t>
  </si>
  <si>
    <t>Dr. Şebnem Yücel</t>
  </si>
  <si>
    <t>Dr. Hande Selvi Öztorun</t>
  </si>
  <si>
    <t xml:space="preserve">Dr. Yasemin Unsal </t>
  </si>
  <si>
    <t>polif</t>
  </si>
  <si>
    <t>Olgularla Sıvı-Elektrolit Bozuklukları</t>
  </si>
  <si>
    <t>Otoimmün karaciğer hastalıkları</t>
  </si>
  <si>
    <t>Demanslı yaşlıya yaklaşım</t>
  </si>
  <si>
    <t>Çölyak, Behcet, TBC</t>
  </si>
  <si>
    <t xml:space="preserve">Yaşlılarda Sarkopeni/Kırılganlık/Malnütrisyon </t>
  </si>
  <si>
    <t>Cases: Fluid and Electrolyte Disorders</t>
  </si>
  <si>
    <t>Autoimmune liver diseases</t>
  </si>
  <si>
    <t>Approach to dementia</t>
  </si>
  <si>
    <t>Celiac Disease, Behcet, TBC</t>
  </si>
  <si>
    <t>Sarcopenia/Frailty/Malnutrition in older people</t>
  </si>
  <si>
    <t>Dr. Bilal Katipoğlu</t>
  </si>
  <si>
    <t>Dr. Osman Ersoy</t>
  </si>
  <si>
    <t>Dr. Kamile Sılay</t>
  </si>
  <si>
    <t>Dr. Eren Cankurtaran</t>
  </si>
  <si>
    <t>nefropati</t>
  </si>
  <si>
    <t>Sekonder glomeruler hastalıklara klinik
Yaklaşım</t>
  </si>
  <si>
    <t>Akut pankreatit ve kronik pankreatit-1</t>
  </si>
  <si>
    <t>Yaşlılarda delirium ve risk faktörleri</t>
  </si>
  <si>
    <t>Herediter ve Kistik Böbrek Hastalıkları</t>
  </si>
  <si>
    <t xml:space="preserve">Yaşlılarda Basınç Yaralanmaları </t>
  </si>
  <si>
    <t>Approach to seconary glomerular diseases</t>
  </si>
  <si>
    <t>Acute pancreatit
and  Chronic pancreatit-1</t>
  </si>
  <si>
    <t>Delirium and risk factors</t>
  </si>
  <si>
    <t>Hereditary and Cystic Renal Diseases</t>
  </si>
  <si>
    <t>Pressure Injuries in older people</t>
  </si>
  <si>
    <t xml:space="preserve">Dr. Eren Cankurtaran </t>
  </si>
  <si>
    <t>Dr. Pelin Unsal</t>
  </si>
  <si>
    <t>Dr.Pelin Unsal</t>
  </si>
  <si>
    <t>İmmün yetmezlikler</t>
  </si>
  <si>
    <t>Akut pankreatit ve kronik pankreatit-2</t>
  </si>
  <si>
    <t>Yaşlılarda koruyucu hekimlik uygulamaları</t>
  </si>
  <si>
    <t>Nonvariseal üst GIS kanama+alt GIS kanama</t>
  </si>
  <si>
    <t>Yaşlılarda hipertansiyon</t>
  </si>
  <si>
    <t>İmmune deficiencies</t>
  </si>
  <si>
    <t>Acute pancreatit
and  Chronic pancreatit-2</t>
  </si>
  <si>
    <t>Preventive medicine for older patients</t>
  </si>
  <si>
    <t>Gastrointestinal Bleeding (Upper and Lower)</t>
  </si>
  <si>
    <t>Hypertension in older people</t>
  </si>
  <si>
    <t>Dr. Şadan Soyyiğit</t>
  </si>
  <si>
    <t>Dr.Hande Selvi Öztorun</t>
  </si>
  <si>
    <t>Dr.N.Ş. Büyükaşık</t>
  </si>
  <si>
    <t>Akut Böbrek Hasarı-1</t>
  </si>
  <si>
    <t>Diyabetes Mellitus-Tanı, sınıflama, klinik bulgular</t>
  </si>
  <si>
    <t>Özofagus ve mide tümörleri</t>
  </si>
  <si>
    <t>Ülseratif kolit ve mikroskobik kolitler</t>
  </si>
  <si>
    <t>Karaciğer anatomisi, fizyolojisi ve
fonksiyon testleri</t>
  </si>
  <si>
    <t>Acute Kidney Injury-1</t>
  </si>
  <si>
    <t>Diabetes Mellitus-Diagnosis, classification and clinical findings</t>
  </si>
  <si>
    <t>Esophageal and Gastric tumors</t>
  </si>
  <si>
    <t>Ulcerative Colitis and microscopic colitides</t>
  </si>
  <si>
    <t>Anatomy, physiology and function tests of liver</t>
  </si>
  <si>
    <t>Dr.  Cevdet Aydın</t>
  </si>
  <si>
    <t>Dr. Mustafa Tahtacı</t>
  </si>
  <si>
    <t>Dr. N. Ş. Büyükaşık</t>
  </si>
  <si>
    <t>Dr. İlhami Yüksel</t>
  </si>
  <si>
    <t>Dr.  Berna Evranos Öğmen</t>
  </si>
  <si>
    <t>Akut Böbrek Hasarı-2, Toksik
Nefropatiler</t>
  </si>
  <si>
    <t>Sirozun komplikasyonları ( Asit, SBP,
Hepatorenal sendrom).</t>
  </si>
  <si>
    <t>Diyabetes Mellitus – Komplikasyonları-1</t>
  </si>
  <si>
    <t>Vasküler karaciğer hastalıkları</t>
  </si>
  <si>
    <t>Intra ve ekstrahepatik kolestaz</t>
  </si>
  <si>
    <t>Acute Kidney Injury-2, 
toxic nephropathies</t>
  </si>
  <si>
    <t>Complications of cirrhosis ( ascites, SBP, HRS)</t>
  </si>
  <si>
    <t>Diabetes Mellitus – Complications-1</t>
  </si>
  <si>
    <t>Vascular diseases of liver</t>
  </si>
  <si>
    <t>Intra&amp;extrahepatic cholestasis</t>
  </si>
  <si>
    <t>Dr. F. Ebru  Akın</t>
  </si>
  <si>
    <t>Dr.  Hüsniye Başer</t>
  </si>
  <si>
    <t>Dr. R Eren Cankurtaran</t>
  </si>
  <si>
    <t>Behçet hastalığı</t>
  </si>
  <si>
    <t>Sirozun komplikasyonları ( Varis, hepatikensefalopati, hepatopulmoner
Sendrom)</t>
  </si>
  <si>
    <t>Diyabetes Mellitus – Komplikasyonları-2</t>
  </si>
  <si>
    <t>Alkolik karaciğer hastalığı- NASH</t>
  </si>
  <si>
    <t>Metabolik karaciğer hastalıkları</t>
  </si>
  <si>
    <t>Behcet 's disease</t>
  </si>
  <si>
    <t>Complications of cirrhosis ( varis, hepatic encephalopathy, hepatopulmonary syndrome)</t>
  </si>
  <si>
    <t>Diabetes Mellitus – Complications-2</t>
  </si>
  <si>
    <t>Alcoholic liver disease- NAFLD</t>
  </si>
  <si>
    <t>Metabolic diseases of liver</t>
  </si>
  <si>
    <t>Dr. Öykü Tayfur Yürekli</t>
  </si>
  <si>
    <t>Şükran Erten</t>
  </si>
  <si>
    <t>GEP-NET</t>
  </si>
  <si>
    <t>Gonadal Hastalıklar</t>
  </si>
  <si>
    <t>Ön Hipofizin hiperfonksiyone durumları-1</t>
  </si>
  <si>
    <t>Lipid Metabolizması bozuklukları</t>
  </si>
  <si>
    <t>Portal hipertansiyon- siroz</t>
  </si>
  <si>
    <t>Gonadal Diseases</t>
  </si>
  <si>
    <t>Hyperfunctional disorders of anterior pituitary-1</t>
  </si>
  <si>
    <t>Disorders of lipid metabolism</t>
  </si>
  <si>
    <t>Portal hypertension and cirrhosis</t>
  </si>
  <si>
    <t xml:space="preserve">Dr. A. Ali Tam </t>
  </si>
  <si>
    <t>Dr. Reyhan Ersoy</t>
  </si>
  <si>
    <t>Dr. A. Ali Tam</t>
  </si>
  <si>
    <t>Dr. Burçak Polat</t>
  </si>
  <si>
    <t>Dr. Oya Topaloğlu</t>
  </si>
  <si>
    <t>Dr. Didem Özdemir</t>
  </si>
  <si>
    <t>Hepatik tümör ve kistler</t>
  </si>
  <si>
    <t>Tirotoksikoz</t>
  </si>
  <si>
    <t>Ön Hipofizin hiperfonksiyone durumları-2</t>
  </si>
  <si>
    <t>Hipotiroidi</t>
  </si>
  <si>
    <t>Crohn Hastalığı ve İBH’nın Ekstra
İntestinal Manifeastasyonları</t>
  </si>
  <si>
    <t>Hepatic tumor and cysts</t>
  </si>
  <si>
    <t>Thyrotoxicosis</t>
  </si>
  <si>
    <t>Hyperfunctional disorders of anterior pituitary-2</t>
  </si>
  <si>
    <t>Hypothyroidism</t>
  </si>
  <si>
    <t>Crohn’s disease and extra intestinal manifestations of IBD</t>
  </si>
  <si>
    <t>Dr.  Bekir Çakır</t>
  </si>
  <si>
    <t>Dr.  Neslihan Çuhacı Seyrek</t>
  </si>
  <si>
    <t>Ötiroid guatr ve tiroidin nodüler hastalığı</t>
  </si>
  <si>
    <t>Tiroiditler</t>
  </si>
  <si>
    <t>Diabetes Mellitus-Tedavi</t>
  </si>
  <si>
    <t>Tiroid kanserleri</t>
  </si>
  <si>
    <t>Adrenal Hastalıkları-1</t>
  </si>
  <si>
    <t>Euthyroid Goiter and nodular diseases of thyroid gland</t>
  </si>
  <si>
    <t>Thyroiditis</t>
  </si>
  <si>
    <t>Diabetes Mellitus-Treatment</t>
  </si>
  <si>
    <t>Thyroid cancers</t>
  </si>
  <si>
    <t>Adrenal Disorders-1</t>
  </si>
  <si>
    <t>Dr. Bekir Çakır</t>
  </si>
  <si>
    <t>Dr. Ahmet Dirikoç</t>
  </si>
  <si>
    <t xml:space="preserve">Kalsiyum metabolizması ve Paratiroid bez hastalıkları-1                        </t>
  </si>
  <si>
    <r>
      <rPr>
        <sz val="12"/>
        <rFont val="Calibri"/>
        <family val="2"/>
      </rPr>
      <t xml:space="preserve">Kolon polipleri- polipozis sendromları-
</t>
    </r>
    <r>
      <rPr>
        <sz val="11"/>
        <rFont val="Cambria"/>
        <family val="1"/>
      </rPr>
      <t>kolon kanseri</t>
    </r>
  </si>
  <si>
    <t>D vitamini ve Metabolik kemik hastalıkları</t>
  </si>
  <si>
    <t>Osteoporoz</t>
  </si>
  <si>
    <t>Fonksiyonel Barsak Hastalıkları</t>
  </si>
  <si>
    <r>
      <rPr>
        <sz val="12"/>
        <rFont val="Calibri"/>
        <family val="2"/>
      </rPr>
      <t xml:space="preserve">Colon polyps, polyposis Syndromes,
</t>
    </r>
    <r>
      <rPr>
        <sz val="12"/>
        <color rgb="FF000009"/>
        <rFont val="Calibri"/>
        <family val="2"/>
      </rPr>
      <t>Colon Cancer</t>
    </r>
  </si>
  <si>
    <t>D vitamin and Metabolic bone diseases</t>
  </si>
  <si>
    <t>Osteoporosis</t>
  </si>
  <si>
    <t>Functional diseases of bowel</t>
  </si>
  <si>
    <t>Dr. Cevdet Aydın</t>
  </si>
  <si>
    <t>Dr. N.Ş.Büyükaşık</t>
  </si>
  <si>
    <r>
      <rPr>
        <sz val="12"/>
        <color rgb="FF000009"/>
        <rFont val="Calibri"/>
        <family val="2"/>
      </rPr>
      <t xml:space="preserve">Disorders of calcium metabolism and parathyroid gland-1                            </t>
    </r>
    <r>
      <rPr>
        <b/>
        <sz val="12"/>
        <color rgb="FF000009"/>
        <rFont val="Calibri"/>
        <family val="2"/>
      </rPr>
      <t>Dr. Didem Özdemir</t>
    </r>
  </si>
  <si>
    <t xml:space="preserve">Kalsiyum metabolizması ve Paratiroid bez hastalıkları-  2                    </t>
  </si>
  <si>
    <t>Viral hepatitler</t>
  </si>
  <si>
    <t>Peptik ülser- fonksiyonel dispepsi</t>
  </si>
  <si>
    <t>Adrenal Hastalıkları-2</t>
  </si>
  <si>
    <t>Özefagusun Motor Hastalıkları-GÖRH-
Barrett</t>
  </si>
  <si>
    <t>Disorders of calcium metabolism and parathyroid gland-2</t>
  </si>
  <si>
    <t>Viral hepatitis</t>
  </si>
  <si>
    <t>Peptic ulcer-functional Dyspepsia</t>
  </si>
  <si>
    <t>Adrenal Disorders-2</t>
  </si>
  <si>
    <t>MotorDisorders of esophagus-GERD- Barrett</t>
  </si>
  <si>
    <t>Dr. Fatma Ebru Akın</t>
  </si>
  <si>
    <t>Hipertansiyona Endokrinolojik yaklaşım</t>
  </si>
  <si>
    <t>Akut karaciğer yetmezliği</t>
  </si>
  <si>
    <t>Gebelik ve Gastrointestinal system</t>
  </si>
  <si>
    <t>Adrenal Hastalıkları-3</t>
  </si>
  <si>
    <t>Pankreas kanseri- pankreas
Kistik neoplazileri</t>
  </si>
  <si>
    <t>Endocrinologic approach to hypertension</t>
  </si>
  <si>
    <t>Acute liver failure</t>
  </si>
  <si>
    <r>
      <rPr>
        <sz val="10"/>
        <color rgb="FF000009"/>
        <rFont val="Calibri"/>
        <family val="2"/>
      </rPr>
      <t>G</t>
    </r>
    <r>
      <rPr>
        <sz val="12"/>
        <color rgb="FF000009"/>
        <rFont val="Calibri"/>
        <family val="2"/>
      </rPr>
      <t>astrointestinal disorders in pregnancy</t>
    </r>
  </si>
  <si>
    <t>Adrenal Disorders-3</t>
  </si>
  <si>
    <t>Pancreas cancer- cystic neoplasms of pancreas</t>
  </si>
  <si>
    <t>Exam</t>
  </si>
  <si>
    <t>Practical exam</t>
  </si>
  <si>
    <t>PRATİK VE SÖZLÜ SINAV</t>
  </si>
  <si>
    <t>Geriatrik üriner inkontinans</t>
  </si>
  <si>
    <t>Hastaya kişiselleştirilmiş tedaviler-1</t>
  </si>
  <si>
    <t>Urinary incontinence in older people</t>
  </si>
  <si>
    <t>Personalized treatments for oncology patients-1</t>
  </si>
  <si>
    <t>Dr.  A. Ali Tam</t>
  </si>
  <si>
    <t>Dr. Burak Civelek</t>
  </si>
  <si>
    <t>Dr.  Didem Özdemir</t>
  </si>
  <si>
    <t>Ön Hipofizin hipofonksiyone durumları</t>
  </si>
  <si>
    <t>Yaşlılarda polifarmasi ve akılcı ilaç kullanımı</t>
  </si>
  <si>
    <t>Hastaya kişiselleştirilmiş tedaviler-2</t>
  </si>
  <si>
    <t>Hypofunctional disorders of anterior pituitary</t>
  </si>
  <si>
    <t>Polypharmacy and rational drug use in older people</t>
  </si>
  <si>
    <t>Personalized treatments for oncology patients-2</t>
  </si>
  <si>
    <t>Arka Hipofiz hastalıkları</t>
  </si>
  <si>
    <t xml:space="preserve">Multiple Myelom </t>
  </si>
  <si>
    <t>Disorders of posterior pituitary</t>
  </si>
  <si>
    <t>Multiple Myeloma
Dr Ferda Can</t>
  </si>
  <si>
    <t>Dr Ferda Can</t>
  </si>
  <si>
    <t xml:space="preserve">ANKARA YILDIRIM BEYAZIT ÜNİVERSİTESİ TIP FAKÜLTESİ 2026-27 AKADEMİK YILI DÖNEM IV KARDİYOLOJİ  STAJI DERS PROGRAMI </t>
  </si>
  <si>
    <t>ANKARA YILDIRIM BEYAZIT UNIVERSITY FACULTY OF MEDICINE 2026-27 ACADEMIC YEAR PHASE IV CARDIOLOGY INTERNSHIP SCHEDULE</t>
  </si>
  <si>
    <t>KARDİYOLOJİ  STAJI</t>
  </si>
  <si>
    <t>CARDIOLOGY INTERNSHIP</t>
  </si>
  <si>
    <t>Prof .Dr. Kamuran Kalkan- Doç.Dr. Belma Yaman</t>
  </si>
  <si>
    <t>.Prof.Dr Kamuran KALKAN- Assoc. Prof. Dr. Belma Yaman</t>
  </si>
  <si>
    <t>LECTURE</t>
  </si>
  <si>
    <t>Elektrokardiografi</t>
  </si>
  <si>
    <t>Akut Koroner Sendromlar, NSTEMI, Kararsız Angina Pectoris</t>
  </si>
  <si>
    <t>Aritmiler</t>
  </si>
  <si>
    <t>Kalp yetersizliği</t>
  </si>
  <si>
    <t>Electrocardiography</t>
  </si>
  <si>
    <t>Acute Coronary Syndromes, NSTEMI, Unstabil angina pectoris</t>
  </si>
  <si>
    <t>ARRHYTMIAS</t>
  </si>
  <si>
    <t>HEART FAILURE</t>
  </si>
  <si>
    <t>Prof. Dr. Nihal AKAR</t>
  </si>
  <si>
    <t>Doç Dr. Mehmet Erdoğan</t>
  </si>
  <si>
    <t>Doç Dr Serdal Baştuğ</t>
  </si>
  <si>
    <t>Doç.Dr. Belma Yaman</t>
  </si>
  <si>
    <t xml:space="preserve">Assoc.Prof.Dr. Mehmet ERDOĞAN </t>
  </si>
  <si>
    <t>Assoc.Prof.Dr  Serdal BAŞTUĞ</t>
  </si>
  <si>
    <t>Assoc.Prof.Dr. Belma Yaman</t>
  </si>
  <si>
    <t xml:space="preserve">Oryantasyon </t>
  </si>
  <si>
    <t>Prof. Dr. Tahir Durmaz</t>
  </si>
  <si>
    <t>Akut akciğer ödemi</t>
  </si>
  <si>
    <t>Acute pulmonary edema</t>
  </si>
  <si>
    <t>Kardiyovasküler Semptomlar ve Anemnez</t>
  </si>
  <si>
    <t>Kalp Kapak Hastalıkları (Aort- Mitral Kapak Hastalıkları)</t>
  </si>
  <si>
    <t xml:space="preserve">Akut Koroner Sendromlar, STEMI, MI komplikasyonları </t>
  </si>
  <si>
    <t>Hipertansiyon</t>
  </si>
  <si>
    <t>Ekg bazlı vaka yaklaşımı</t>
  </si>
  <si>
    <t>Cardiovascular symptoms and anamnesis</t>
  </si>
  <si>
    <t>VALVULAR HEART DISEASE (AORTIC AND MITRAL VALVE)</t>
  </si>
  <si>
    <t>Acute Coronary Syndromes, STEMI, MI Complications</t>
  </si>
  <si>
    <t>Hypertension</t>
  </si>
  <si>
    <t>ECG based case approach</t>
  </si>
  <si>
    <t>Prof. Dr. Hacı Ahmet KASAPKARA</t>
  </si>
  <si>
    <t>Prof. Dr. Zehra GÖLBAŞI</t>
  </si>
  <si>
    <t>Doç. Dr. Mehmet ERDOĞAN</t>
  </si>
  <si>
    <t xml:space="preserve">Doç.Dr. Serdal BAŞTUĞ </t>
  </si>
  <si>
    <t>Kardiyovasküler Sistem Muayenesi</t>
  </si>
  <si>
    <t>Kalp Kapak Hastalıkları (Triküspit ve Pulmoner  Kapak Hastalıkları)</t>
  </si>
  <si>
    <t>Cardiovascular system examination</t>
  </si>
  <si>
    <t>VALVULAR HEART DISEASE (PULMONARY AND TRICUSPIS ALVE)</t>
  </si>
  <si>
    <t>Assoc. Professor Zehra Güven Çetin</t>
  </si>
  <si>
    <t>Prof.Dr Kamuran KALKAN- Assoc. Prof. Dr. Belma Yaman</t>
  </si>
  <si>
    <t xml:space="preserve">Group Training
Practice
</t>
  </si>
  <si>
    <t>TEACHING STAFF</t>
  </si>
  <si>
    <t>Koroner anatomi</t>
  </si>
  <si>
    <t>Enfektif Endokardit</t>
  </si>
  <si>
    <t xml:space="preserve">Konjenital Kalp Hastalıkları </t>
  </si>
  <si>
    <t>Perikardit ve Myokarditler</t>
  </si>
  <si>
    <t xml:space="preserve">Vaka bazlı hasta yaklaşımı </t>
  </si>
  <si>
    <t>Coronary anatomy</t>
  </si>
  <si>
    <t>INFECTIVE ENDOCARDITIS</t>
  </si>
  <si>
    <t>Congenital heart diseases</t>
  </si>
  <si>
    <t>PERICARDITIS</t>
  </si>
  <si>
    <t>Case-based patient approach</t>
  </si>
  <si>
    <t>Dr. Öğr. Üyesi Murat Yiğitbaşı</t>
  </si>
  <si>
    <t xml:space="preserve">Prof. Dr. Telat KELEŞ </t>
  </si>
  <si>
    <t>Prof  Dr Kamuran Kalkan</t>
  </si>
  <si>
    <t xml:space="preserve">       Prof. Dr. Murat Akçay</t>
  </si>
  <si>
    <t>Asst. Prof. Dr.Murat Yiğitbaşı</t>
  </si>
  <si>
    <t>Assoc.Prof.Dr  Kamuran Kalkan</t>
  </si>
  <si>
    <t xml:space="preserve">      Prof. Dr. Murat AKÇAY</t>
  </si>
  <si>
    <t>Ateroskleroz ve Risk Faktörleri</t>
  </si>
  <si>
    <t>Atherosclerosis and risk factors</t>
  </si>
  <si>
    <t>Kardiyomyopatiler</t>
  </si>
  <si>
    <t>CARDIOMYOPATHIES</t>
  </si>
  <si>
    <t>MYOCARDITIS</t>
  </si>
  <si>
    <t>Kronik Koroner Sendromlar</t>
  </si>
  <si>
    <t>Chronic coronary syndroms</t>
  </si>
  <si>
    <t>Pulmonary hypertension</t>
  </si>
  <si>
    <t>THEORİCAL EXAMINATION</t>
  </si>
  <si>
    <t>Aort Diseksiyonu</t>
  </si>
  <si>
    <t>Aortic dissection</t>
  </si>
  <si>
    <t>ORAL EXAM</t>
  </si>
  <si>
    <t>Dr.Öğr. Üyesi Sümeyye Fatma Özer</t>
  </si>
  <si>
    <t>Senkop</t>
  </si>
  <si>
    <t>Syncope</t>
  </si>
  <si>
    <t>Kardiyojenik Şok</t>
  </si>
  <si>
    <t>Cardiogenic shock</t>
  </si>
  <si>
    <t>Defibrilasyon- Kardiyoversiyon</t>
  </si>
  <si>
    <t>Defibrillation- Cardioversion</t>
  </si>
  <si>
    <t xml:space="preserve">ANKARA YILDIRIM BEYAZIT ÜNİVERSİTESİ TIP FAKÜLTESİ 2024-25  AKADEMİK YILI DÖNEM IV STAJ PROGRAMI ve SINAV TAKVİMİ </t>
  </si>
  <si>
    <t>1. YARIYIL</t>
  </si>
  <si>
    <t>2. YARIYIL</t>
  </si>
  <si>
    <t>Staj süresi</t>
  </si>
  <si>
    <t>Başlangıç</t>
  </si>
  <si>
    <t>Bitiş</t>
  </si>
  <si>
    <t>GRUP 1 (Sınav Tarihleri)</t>
  </si>
  <si>
    <t>GRUP 2 (Sınav Tarihleri)</t>
  </si>
  <si>
    <t>GRUP 3 (Sınav Tarihleri)</t>
  </si>
  <si>
    <t>İÇ HASTALIKLARI</t>
  </si>
  <si>
    <t>ÇOCUK SAĞLIĞI VE HASTALIKLARI</t>
  </si>
  <si>
    <t>Genel cerrahi</t>
  </si>
  <si>
    <t>KADIN HAST. ve DOĞUM</t>
  </si>
  <si>
    <t>GÖĞÜS HAST.</t>
  </si>
  <si>
    <t>KARDİYOLOJİ</t>
  </si>
  <si>
    <t xml:space="preserve">ANKARA YILDIRIM BEYAZIT UNIVERSITY FACULTY OF MEDICINE 2024-25  ACADEMIC YEAR PHASE IV ROTATION PROGRAM AND EXAMINATION CALENDAR </t>
  </si>
  <si>
    <t>1st SEMESTER</t>
  </si>
  <si>
    <t>2nd SEMESTER</t>
  </si>
  <si>
    <t xml:space="preserve">Length     of Rotation </t>
  </si>
  <si>
    <t>First Day</t>
  </si>
  <si>
    <t>Last Day</t>
  </si>
  <si>
    <t>GROUP 1 (Exam Dates)</t>
  </si>
  <si>
    <t>GROUP 2 (Exam Dates)</t>
  </si>
  <si>
    <t>GROUP 3 (Exam Dates)</t>
  </si>
  <si>
    <t xml:space="preserve">Length of Rotation </t>
  </si>
  <si>
    <t>GENERAL SURGERY</t>
  </si>
  <si>
    <t>GYNECOLOGY AND OBSTETRICS</t>
  </si>
  <si>
    <t>PULMONARY DISEASES</t>
  </si>
  <si>
    <t>CARDIOLOGY</t>
  </si>
  <si>
    <t>INTERNAL MEDICINE</t>
  </si>
  <si>
    <t>PEDIATRICS</t>
  </si>
  <si>
    <t>,</t>
  </si>
  <si>
    <t>Tatiller</t>
  </si>
  <si>
    <t>BÜTÜNLEME SINAVLARI</t>
  </si>
  <si>
    <t>Göğüs Hastalıkları</t>
  </si>
  <si>
    <t>Kardiyoloji</t>
  </si>
  <si>
    <t>Kadın Hastalıkları ve Doğum</t>
  </si>
  <si>
    <t>Genel Cerrahi</t>
  </si>
  <si>
    <t>İç Hastalıkları</t>
  </si>
  <si>
    <t>Çocuk Sağlığı ve Hastalıkları</t>
  </si>
  <si>
    <t xml:space="preserve">28-29.10.2026 </t>
  </si>
  <si>
    <t>CUMHURİYET BAYRAMI</t>
  </si>
  <si>
    <t xml:space="preserve">YILBAŞI </t>
  </si>
  <si>
    <t>8-9-10-11 Mart  2027</t>
  </si>
  <si>
    <t>RAMAZAN BAYRAMI</t>
  </si>
  <si>
    <t>ULUSAL EGEMENLİK VE ÇOCUK BAYRAMI</t>
  </si>
  <si>
    <t xml:space="preserve">15-18 MAYIS 2027 </t>
  </si>
  <si>
    <t xml:space="preserve">KURBAN BAYRAMI </t>
  </si>
  <si>
    <t xml:space="preserve">GENÇLİK VE SPOR BAYRAMI </t>
  </si>
  <si>
    <t>KADIN  HASTALIKLARI  ve DOĞUM STAJI</t>
  </si>
  <si>
    <t>Prof.Dr.Osman Türkmen</t>
  </si>
  <si>
    <t xml:space="preserve">  Prof Dr Osman Türkmen</t>
  </si>
  <si>
    <t xml:space="preserve"> Stajın Tanıtımı ve Staj Gruplarının belirlenmesi</t>
  </si>
  <si>
    <t>Dr. A.Filiz Yavuz</t>
  </si>
  <si>
    <t>Ward Rounds</t>
  </si>
  <si>
    <t>vizit</t>
  </si>
  <si>
    <t>Vizit</t>
  </si>
  <si>
    <t>Oryantasyon</t>
  </si>
  <si>
    <t xml:space="preserve"> Introduction of obstetrics and gynecology rotation</t>
  </si>
  <si>
    <t>NST. Ve doğum eyleminin değerlendirilmesi</t>
  </si>
  <si>
    <t>Wound healing</t>
  </si>
  <si>
    <t>Partogram</t>
  </si>
  <si>
    <t>Postpartum bakım</t>
  </si>
  <si>
    <t>Orientation</t>
  </si>
  <si>
    <t>Meeting</t>
  </si>
  <si>
    <t>NST and evaluation of labour</t>
  </si>
  <si>
    <t>Stage of Labour/Partogram</t>
  </si>
  <si>
    <t>Tüm öğretim üyeleri</t>
  </si>
  <si>
    <t xml:space="preserve"> introduction of obstetrics and gynecology</t>
  </si>
  <si>
    <t>Vajinal ve rektal muayene</t>
  </si>
  <si>
    <t>nST. Ve doğum eyleminin değerlendirilmesi</t>
  </si>
  <si>
    <t>pratik</t>
  </si>
  <si>
    <t>Study at policlinic/Services/Operating room</t>
  </si>
  <si>
    <t>Poliklinik, Servis ve Müdahale Odası</t>
  </si>
  <si>
    <t>teorik ders</t>
  </si>
  <si>
    <t>Postterm pregnancy-macrosomia</t>
  </si>
  <si>
    <t>Approach to the infertile couple</t>
  </si>
  <si>
    <t>Postpartum bleeding</t>
  </si>
  <si>
    <t>Genital anatomi</t>
  </si>
  <si>
    <t>Postpartum kanama</t>
  </si>
  <si>
    <t>Rh uyuşmazlığı ve non- immün hidrops</t>
  </si>
  <si>
    <t>Postterm Gebelik / İri fetus</t>
  </si>
  <si>
    <t>Dr.  E. Emre TAŞ</t>
  </si>
  <si>
    <t xml:space="preserve">Dr. Zehra Kurdoğlu </t>
  </si>
  <si>
    <t>Rh immunizastion and hydrops</t>
  </si>
  <si>
    <t>Prof.Dr.Ayşe Filiz Yavuz</t>
  </si>
  <si>
    <t xml:space="preserve"> Prof.Zehra Kurdoğlu</t>
  </si>
  <si>
    <t>Dr.Öğr.Üyesi Elçin İşlek Seçen</t>
  </si>
  <si>
    <t>Doç.Dr.Merve Ağaoğlu</t>
  </si>
  <si>
    <t>Dr.Elçin İşlek Seçen</t>
  </si>
  <si>
    <t>Ovulation İnduction/İUİ/ART</t>
  </si>
  <si>
    <t>Thyroid diseases in pregnancy</t>
  </si>
  <si>
    <t>Gebelik ve troid hastalıkları</t>
  </si>
  <si>
    <t>Gebelilte beslenme/aşılar</t>
  </si>
  <si>
    <t>Vajinal Doğum</t>
  </si>
  <si>
    <t>Feeding and vaccines in pregnancy</t>
  </si>
  <si>
    <t>Prof. Dr.  Ayşe Filiz Yavuz</t>
  </si>
  <si>
    <t>Prof.Dr.Zehra Kurdoğlu</t>
  </si>
  <si>
    <t>Genital wards/HPV/colposcopy</t>
  </si>
  <si>
    <t>Operatif vajival doğum/Sezeryan/Sezeryan endikasyonları                  Prof.Dr.Ayşe Filiz Yavuz</t>
  </si>
  <si>
    <t>Genital siğiller/HPV aşıları/Kolposkopi</t>
  </si>
  <si>
    <t>Loğusa Dönemi                  Doç.Dr.Merve Ağaoğlu</t>
  </si>
  <si>
    <t>operative vaginal delivery/ceserean/ceserean indications</t>
  </si>
  <si>
    <t>Prof.Zehra Kurdoğlu</t>
  </si>
  <si>
    <t xml:space="preserve">Prof.Dr. Osman Türkmen </t>
  </si>
  <si>
    <t xml:space="preserve"> Prof Dr Osman Türkmen</t>
  </si>
  <si>
    <t>pratik ders</t>
  </si>
  <si>
    <t>Postpartum care</t>
  </si>
  <si>
    <t xml:space="preserve">Yara İyileşmesi </t>
  </si>
  <si>
    <t>Multidisipliner laboratuvarda pratik ders</t>
  </si>
  <si>
    <t xml:space="preserve">Doğum indüksiyonu </t>
  </si>
  <si>
    <t>Leopold Manevraları</t>
  </si>
  <si>
    <t>Labour induction</t>
  </si>
  <si>
    <t>Episiotomy</t>
  </si>
  <si>
    <t>Physiology of lactation</t>
  </si>
  <si>
    <t>training on the anatomic model ( in Laboratory)</t>
  </si>
  <si>
    <t>Epizyotomi</t>
  </si>
  <si>
    <t>Laktasyon fizyolojisi</t>
  </si>
  <si>
    <t>laktasyon fizyolojisi</t>
  </si>
  <si>
    <t>Endometrial cancer</t>
  </si>
  <si>
    <t>Dr. Raziye DESDİCİOĞLU</t>
  </si>
  <si>
    <t>Serviks kanseri</t>
  </si>
  <si>
    <t xml:space="preserve">Postterm pregnancy/ Large FETUS
</t>
  </si>
  <si>
    <t>Emergency surgery in pregnancy</t>
  </si>
  <si>
    <t>PCOS</t>
  </si>
  <si>
    <t>Endometrial precancerous lesions</t>
  </si>
  <si>
    <t>Urinary incontinence</t>
  </si>
  <si>
    <t>Gebelikte acil cerrahi</t>
  </si>
  <si>
    <t>Endometriyum kanseri</t>
  </si>
  <si>
    <t>Üriner inkontinans</t>
  </si>
  <si>
    <t>Dr.Merve Ağaoğlu</t>
  </si>
  <si>
    <t>Prof Dr  Raziye Toksöz</t>
  </si>
  <si>
    <t>Endometriyumun prekanseröz lezyonları</t>
  </si>
  <si>
    <t>Doç. Dr. E.Erdem Taş</t>
  </si>
  <si>
    <t xml:space="preserve">Prof.Dr. Zehra Kurdoğlu </t>
  </si>
  <si>
    <t>Erken membran rüptürü</t>
  </si>
  <si>
    <t xml:space="preserve">Vaginal Delivery
</t>
  </si>
  <si>
    <t>Preoperative and postoperative care</t>
  </si>
  <si>
    <t>Epilepsy and pregnancy</t>
  </si>
  <si>
    <t>Epidemiology in gynecologic tumors</t>
  </si>
  <si>
    <t>Pediatric and adolescent gynecology</t>
  </si>
  <si>
    <t>Pre-operatif ve postoperative bakım</t>
  </si>
  <si>
    <t>PKOS</t>
  </si>
  <si>
    <t>Pediatrik jinekoloji/adölesan jinekoloji</t>
  </si>
  <si>
    <t>Jinekolojik kanserlerde epidemiyoloji</t>
  </si>
  <si>
    <t>Prof.Dr. E. Emre TAŞ</t>
  </si>
  <si>
    <t>Prenatal ve Preimplantasyon Genetik tanı</t>
  </si>
  <si>
    <t xml:space="preserve">Postparum Period
</t>
  </si>
  <si>
    <t>SGA/IUGR/ İntrauterine fetal death</t>
  </si>
  <si>
    <t>Pregnancy and diabetes</t>
  </si>
  <si>
    <t>Benign and premalign diseases of cervix</t>
  </si>
  <si>
    <t>Gebelik ve epilepsi</t>
  </si>
  <si>
    <t>Serviksin benign ve premalign hastalıkları</t>
  </si>
  <si>
    <t>DoçDr. Ahmet Cevdet Ceylan</t>
  </si>
  <si>
    <t>Gebelik ve diyabet</t>
  </si>
  <si>
    <t>Endometrial Cancer</t>
  </si>
  <si>
    <t>SGA/IUGR/İntrauterin fetal ölüm</t>
  </si>
  <si>
    <t xml:space="preserve">Prof. Dr. Zehra Kurdoğlu </t>
  </si>
  <si>
    <t>.Dr.Raziye Desdicioğlu</t>
  </si>
  <si>
    <t xml:space="preserve">Prof. Dr. Osman Türkmen </t>
  </si>
  <si>
    <t xml:space="preserve">yara iyileşmesi </t>
  </si>
  <si>
    <t>Gynecological operations in women with systemical diseases</t>
  </si>
  <si>
    <t>Urinary catheterisation</t>
  </si>
  <si>
    <t>Fetal kardiyotocografinin değerlendirilmesi</t>
  </si>
  <si>
    <t>Maneuvers of Leopold</t>
  </si>
  <si>
    <t>Cesarean section</t>
  </si>
  <si>
    <t>Sezaryen</t>
  </si>
  <si>
    <t>Sistemik hastalığa sahip olgularda jienokolojik operasyonlara yaklaşım</t>
  </si>
  <si>
    <t>Fetal monitorizasyon</t>
  </si>
  <si>
    <t>Vaginitis and STD</t>
  </si>
  <si>
    <t>Preterm delivery</t>
  </si>
  <si>
    <t>Dystocia</t>
  </si>
  <si>
    <t>Dr.Osman Türkmen</t>
  </si>
  <si>
    <t>Aile planlaması  1</t>
  </si>
  <si>
    <t>Seksüel geçişli hastalıklar /vajinitler</t>
  </si>
  <si>
    <t>Preterm doğum</t>
  </si>
  <si>
    <t>Distosi</t>
  </si>
  <si>
    <t>Amniyotik sıvı anomalileri</t>
  </si>
  <si>
    <t>Cervical cancer</t>
  </si>
  <si>
    <t>Family planning 1</t>
  </si>
  <si>
    <t>Chronic Pelvic Pain/ Endometriosis</t>
  </si>
  <si>
    <t>DR.Öğr.Üyesi Elçin İşlek Seçen</t>
  </si>
  <si>
    <t>Dr. Elçin İşlek Seçen</t>
  </si>
  <si>
    <t>Pelvic relaxation</t>
  </si>
  <si>
    <t>Maternal and perinatal death</t>
  </si>
  <si>
    <t>Kronik Pelvik ağrı Endometriozis</t>
  </si>
  <si>
    <t>Aile planlaması 2</t>
  </si>
  <si>
    <t>Pelvik relaksasyon</t>
  </si>
  <si>
    <t>Maternal ve perinatal ölüm nedenleri</t>
  </si>
  <si>
    <t>Hiperandrojenizm ve hirsutismus</t>
  </si>
  <si>
    <t>Preterm membrane rupture</t>
  </si>
  <si>
    <t>Family planning 2</t>
  </si>
  <si>
    <t>Presentation anomalies and breech delivery</t>
  </si>
  <si>
    <t>Pelvic infection and abscess</t>
  </si>
  <si>
    <t>Uterin Sarcomas</t>
  </si>
  <si>
    <t>Dr. E.Erdem Taş</t>
  </si>
  <si>
    <t>Perinatal Enfeksiyonlar</t>
  </si>
  <si>
    <t>Pelvik enfeksiyonlar ve abse</t>
  </si>
  <si>
    <t>Uterin Sarkomlar</t>
  </si>
  <si>
    <t>Perinatal infections</t>
  </si>
  <si>
    <t xml:space="preserve"> </t>
  </si>
  <si>
    <t xml:space="preserve">Prof. Dr. Osman Türkmen  </t>
  </si>
  <si>
    <t xml:space="preserve">Jinekolojik USG </t>
  </si>
  <si>
    <t>Servikal smear/biyopsi</t>
  </si>
  <si>
    <t>Oncologic surgery</t>
  </si>
  <si>
    <t>Onkolojik. Cerrahi</t>
  </si>
  <si>
    <t>Evaluation of fetal cardiotocography</t>
  </si>
  <si>
    <t>Gynecological USG</t>
  </si>
  <si>
    <t>Cervical smear/ biopsy</t>
  </si>
  <si>
    <t>Plesantal anomaliler</t>
  </si>
  <si>
    <t>Amenore</t>
  </si>
  <si>
    <t>Abnormal uterin Bleeding</t>
  </si>
  <si>
    <t>Amenorrhea</t>
  </si>
  <si>
    <t>Premenstrul anomaliler/Genitoüriner travam</t>
  </si>
  <si>
    <t>Anormal uterin kanam</t>
  </si>
  <si>
    <t>Doç.Dr. Merve Ağaoğlı</t>
  </si>
  <si>
    <t>Tarama testlerinin özellikleri /Antenatal tarama ve Tanı testleri</t>
  </si>
  <si>
    <t>Amniotic fluid anomalies</t>
  </si>
  <si>
    <t>Premenstrual anomalies/Genitourinary trauma</t>
  </si>
  <si>
    <t>Dr. Merve Ağaoğlu</t>
  </si>
  <si>
    <t>Placental anomalies</t>
  </si>
  <si>
    <t>Prof.Dr.A.Filiz Yavuz</t>
  </si>
  <si>
    <t xml:space="preserve">Doç.Dr. Merve Ağaoğlu </t>
  </si>
  <si>
    <t>Prof. Dr. Esma Sarıkaya</t>
  </si>
  <si>
    <t>Konjenital genital anomaliler/ cinsiyet anomalileri</t>
  </si>
  <si>
    <t>Çoğul Gebelikler</t>
  </si>
  <si>
    <t>Ovarian Germ and Sex Cord Stromal Tumord</t>
  </si>
  <si>
    <t>Multiple Pregnancy</t>
  </si>
  <si>
    <t>Menopoz</t>
  </si>
  <si>
    <t>Overin germ ve Seks kord stromal tümörleri</t>
  </si>
  <si>
    <t>Ektopik gebeliklere yaklaşım</t>
  </si>
  <si>
    <t>Hyperandrogenism and hirsutism</t>
  </si>
  <si>
    <t>Menopause</t>
  </si>
  <si>
    <t>Congenital genital anomalies and gender anomalies</t>
  </si>
  <si>
    <t>Vulva-vajen kanserleri</t>
  </si>
  <si>
    <t>Presentation anomalies and Breech birth</t>
  </si>
  <si>
    <t>Adenomyozis</t>
  </si>
  <si>
    <t>Prezentasyon Anomalileri ve Makat Doğum</t>
  </si>
  <si>
    <t xml:space="preserve">Gebelikte Fizyolojik Değişiklikler                  Doç. Dr .Merve Ağaoğlu </t>
  </si>
  <si>
    <t xml:space="preserve">Obstetrik ve jinekolojide akılcı ilaç kullanımı ve teratoloji  </t>
  </si>
  <si>
    <t>Adenomyosis</t>
  </si>
  <si>
    <t>Vulvar and vaginal cancer</t>
  </si>
  <si>
    <t>Physiological Changes During Pregnancy</t>
  </si>
  <si>
    <t>Prof .Dr. Ayşe Filiz Yazuz</t>
  </si>
  <si>
    <t>Doç. Dr. Merve Ağaoğlu</t>
  </si>
  <si>
    <t>Dr. A.Filiz Yazuz</t>
  </si>
  <si>
    <t>Hypertension Diseases in Pregnancy</t>
  </si>
  <si>
    <t>Gebelikte Hipertansif Hastalıklar</t>
  </si>
  <si>
    <t>Doç Dr Osman Türkmen</t>
  </si>
  <si>
    <t>Associate  Prof Dr Osman Türkmen</t>
  </si>
  <si>
    <t xml:space="preserve">Abdominal Cerrahiler </t>
  </si>
  <si>
    <t>Apply to IUD</t>
  </si>
  <si>
    <t>Yara İyileşmesi</t>
  </si>
  <si>
    <t>Abdominal operations</t>
  </si>
  <si>
    <t>IUD e yaklaşım</t>
  </si>
  <si>
    <t xml:space="preserve">Benign  and premalign diseases of Vulva  </t>
  </si>
  <si>
    <t>Kan ve Kan Ürünleri Kullanımı</t>
  </si>
  <si>
    <t xml:space="preserve">Abortus </t>
  </si>
  <si>
    <t>Abortusa yaklaşım/Abortus tipleri/Habitüel Abortus</t>
  </si>
  <si>
    <t xml:space="preserve">Vulvanın  benign ve premalign Hastalıkları  </t>
  </si>
  <si>
    <t>Epitelyal over kanserleri</t>
  </si>
  <si>
    <t xml:space="preserve">Antetanal screening and diagnostic tests </t>
  </si>
  <si>
    <t>The use of blood and blood products</t>
  </si>
  <si>
    <t>Epithelial ovarian cancer</t>
  </si>
  <si>
    <t>Dr. Esma Sarıkaya</t>
  </si>
  <si>
    <t>Benign and premalign disease of vagina</t>
  </si>
  <si>
    <t xml:space="preserve">Antenatal takip /fetal distress/ fetal reserv testleri </t>
  </si>
  <si>
    <t>Venous thromboembolism in obstetrics and gynecology</t>
  </si>
  <si>
    <t>Dr. E.Emre Taş</t>
  </si>
  <si>
    <t>Obstetri ve jinekolojide venöz tromboemboli</t>
  </si>
  <si>
    <t>Vajenin benign ve premalign hastalıkları</t>
  </si>
  <si>
    <t xml:space="preserve">teorik ders                         Adneksiyel kitlelere yaklaşım                              </t>
  </si>
  <si>
    <t>Ectopic pregnancies</t>
  </si>
  <si>
    <t>Antenatal Care /fetal distress/ fetal reserve tests</t>
  </si>
  <si>
    <t>Adnexial mass</t>
  </si>
  <si>
    <t xml:space="preserve">Rational drug use in obstetrics and gynecology - teratology </t>
  </si>
  <si>
    <t>Antenatal bakım/doğuma hazırlık</t>
  </si>
  <si>
    <t>Antenatal care/ preparation for delivery</t>
  </si>
  <si>
    <t>Evaluation of newborn</t>
  </si>
  <si>
    <t>Yenidoğanın Değerlendirilmesi</t>
  </si>
  <si>
    <t>Koposkopi</t>
  </si>
  <si>
    <t>Colposcopy</t>
  </si>
  <si>
    <t>EXAM</t>
  </si>
  <si>
    <t xml:space="preserve">EXAM </t>
  </si>
  <si>
    <t>Trophoblasctic diseases</t>
  </si>
  <si>
    <t>Hearth Disease in Pregnancy</t>
  </si>
  <si>
    <t>Trofoblastik hastalıklar</t>
  </si>
  <si>
    <t>Gebelikte Kalp Hastalıkları</t>
  </si>
  <si>
    <t>Jinekolojide endoskopik cerrahi</t>
  </si>
  <si>
    <t xml:space="preserve">YAZILI SINAV </t>
  </si>
  <si>
    <t>Endoscopic surgery in gynecology</t>
  </si>
  <si>
    <t>Dr. Öğr Üyesi Elçin İşlek Seçen.</t>
  </si>
  <si>
    <t xml:space="preserve">SÖZLÜ SINAV </t>
  </si>
  <si>
    <t>Gynecological emergencies / hemorrhagic shock</t>
  </si>
  <si>
    <t>Hyperemesis Gravidarum</t>
  </si>
  <si>
    <t>Jinekolojik aciller/ Hemorajik şok</t>
  </si>
  <si>
    <t>Hiperemezis Gravidarum</t>
  </si>
  <si>
    <t>Uterin fibroidler</t>
  </si>
  <si>
    <t>Uterine fibroids</t>
  </si>
  <si>
    <t>İnfertil çifte Yaklaşım</t>
  </si>
  <si>
    <t>Ovulasyon indiksiyonu/ İUİ/Yardımcı üreme teknikleri</t>
  </si>
  <si>
    <t xml:space="preserve">TÜM ÖĞRETİM ÜYELERİ </t>
  </si>
  <si>
    <t>Dr.Hülya Şeker Yıkmaz</t>
  </si>
  <si>
    <t>Pratik Sınav</t>
  </si>
  <si>
    <t xml:space="preserve">Teorik sınav </t>
  </si>
  <si>
    <t>Assoc Prof Dr Berrak Bilginer Gürbüz</t>
  </si>
  <si>
    <t xml:space="preserve">Assoc Prof Dr Zahide Ekici Tekin </t>
  </si>
  <si>
    <t>Managers</t>
  </si>
  <si>
    <t>WEEK 9</t>
  </si>
  <si>
    <t>Dr. Utku Pamuk</t>
  </si>
  <si>
    <t>Inborn Errors of Metabolism 2</t>
  </si>
  <si>
    <t>WEEK 8</t>
  </si>
  <si>
    <t>Assoc Prof Dr  Berrak Bilginer Gürbüz</t>
  </si>
  <si>
    <t xml:space="preserve">Assoc Prof Dr Zahide Ekici TEKİN </t>
  </si>
  <si>
    <t>WEEK 7</t>
  </si>
  <si>
    <t>WEEK 6</t>
  </si>
  <si>
    <t>Transfusions</t>
  </si>
  <si>
    <t>Dr.  Nesrin Ceylan</t>
  </si>
  <si>
    <t>WEEK 5</t>
  </si>
  <si>
    <t>WEEK 4</t>
  </si>
  <si>
    <t>Developmental Difficulties 2</t>
  </si>
  <si>
    <t>Gelişimsel Zorluklar 2</t>
  </si>
  <si>
    <t>Developmental Difficulties 1</t>
  </si>
  <si>
    <t>Gelişimsel Zorluklar 1</t>
  </si>
  <si>
    <t>Assoc Prof Dr Zahide Ekici Tekin</t>
  </si>
  <si>
    <t>WEEK 3</t>
  </si>
  <si>
    <t>Dr Turan Bayhan</t>
  </si>
  <si>
    <t>Hypotonic infamt</t>
  </si>
  <si>
    <t>WEEK 2</t>
  </si>
  <si>
    <t xml:space="preserve">Dr.  Utku Pamuk </t>
  </si>
  <si>
    <t xml:space="preserve"> ORIENTATION</t>
  </si>
  <si>
    <t>HASTANE ORYANTASYONU</t>
  </si>
  <si>
    <t xml:space="preserve"> Dr. Zahide Ekici Tekin                  Dr Berrak Bilginer Gürbüz              </t>
  </si>
  <si>
    <t xml:space="preserve"> Dr. Zahide Ekici Tekin                                         Dr. Metin Yiğit</t>
  </si>
  <si>
    <t>WEEK 1</t>
  </si>
  <si>
    <t>PHASE IV GROUP ENGLISH SCHEDULE</t>
  </si>
  <si>
    <t>ANKARA YILDIRIM BEYAZIT UNIVERSITY FACULTY OF MEDICINE 2026-2027 ACADEMIC YEAR PHASE IV SCHEDULE</t>
  </si>
  <si>
    <t xml:space="preserve">ANKARA YILDIRIM BEYAZIT ÜNİVERSİTESİ TIP FAKÜLTESİ 2026-27  AKADEMİK YILI DÖNEM IV KADIN  HASTALIKLARI  ve DOĞUM STAJI DERS PROGRAMI </t>
  </si>
  <si>
    <t>ANKARA YILDIRIM BEYAZIT UNIVERSITY FACULTY OF MEDICINE 2026-27 ACADEMIC YEAR PHASE IV GYNECOLOGY AND OBSTETRICS INTERNSHIP SCHEDULE</t>
  </si>
  <si>
    <t>Ass.Prof Dr Alparslan Ertenlice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</si>
</sst>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mm\-yyyy"/>
    <numFmt numFmtId="165" formatCode="dd/mm/yyyy"/>
    <numFmt numFmtId="166" formatCode="[$-41F]d\ mmmm\ yyyy"/>
    <numFmt numFmtId="167" formatCode="[$-41F]d\ mmm\ yyyy"/>
    <numFmt numFmtId="168" formatCode="[$-409]d\-mmm\-yyyy"/>
    <numFmt numFmtId="169" formatCode="dd/mmm/yy"/>
    <numFmt numFmtId="170" formatCode="d\-mmm\-yyyy;@"/>
  </numFmts>
  <fonts count="52" x14ac:knownFonts="1">
    <font>
      <sz val="11"/>
      <name val="Calibri"/>
      <scheme val="minor"/>
    </font>
    <font>
      <sz val="12"/>
      <color theme="1"/>
      <name val="Calibri"/>
      <family val="2"/>
      <charset val="162"/>
      <scheme val="minor"/>
    </font>
    <font>
      <sz val="16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20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name val="Calibri"/>
      <family val="2"/>
    </font>
    <font>
      <sz val="12"/>
      <name val="Cambria"/>
      <family val="1"/>
    </font>
    <font>
      <sz val="12"/>
      <name val="Cambria"/>
      <family val="1"/>
    </font>
    <font>
      <sz val="16"/>
      <color rgb="FF000009"/>
      <name val="Calibri"/>
      <family val="2"/>
    </font>
    <font>
      <b/>
      <sz val="12"/>
      <color rgb="FFFF0000"/>
      <name val="Calibri"/>
      <family val="2"/>
    </font>
    <font>
      <sz val="10"/>
      <name val="Calibri"/>
      <family val="2"/>
    </font>
    <font>
      <b/>
      <sz val="11"/>
      <color rgb="FF000000"/>
      <name val="Calibri"/>
      <family val="2"/>
    </font>
    <font>
      <sz val="12"/>
      <color rgb="FF000009"/>
      <name val="Calibri"/>
      <family val="2"/>
    </font>
    <font>
      <sz val="11"/>
      <name val="Cambria"/>
      <family val="1"/>
    </font>
    <font>
      <sz val="11"/>
      <color rgb="FF000000"/>
      <name val="Cambria"/>
      <family val="1"/>
    </font>
    <font>
      <sz val="10"/>
      <color rgb="FF000009"/>
      <name val="Calibri"/>
      <family val="2"/>
    </font>
    <font>
      <sz val="20"/>
      <color rgb="FF000000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sz val="14"/>
      <color rgb="FF000000"/>
      <name val="Calibri"/>
      <family val="2"/>
    </font>
    <font>
      <b/>
      <sz val="22"/>
      <color rgb="FF000000"/>
      <name val="Calibri"/>
      <family val="2"/>
    </font>
    <font>
      <b/>
      <sz val="20"/>
      <color rgb="FFFFFFFF"/>
      <name val="Calibri"/>
      <family val="2"/>
    </font>
    <font>
      <b/>
      <sz val="14"/>
      <color rgb="FF000000"/>
      <name val="Calibri"/>
      <family val="2"/>
    </font>
    <font>
      <sz val="18"/>
      <color rgb="FF000000"/>
      <name val="Calibri"/>
      <family val="2"/>
    </font>
    <font>
      <sz val="11"/>
      <name val="Calibri"/>
      <family val="2"/>
    </font>
    <font>
      <b/>
      <sz val="16"/>
      <color rgb="FFFF6600"/>
      <name val="Calibri"/>
      <family val="2"/>
    </font>
    <font>
      <b/>
      <sz val="12"/>
      <color rgb="FF000009"/>
      <name val="Calibri"/>
      <family val="2"/>
    </font>
    <font>
      <b/>
      <sz val="12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8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20"/>
      <color rgb="FF000000"/>
      <name val="Calibri"/>
      <family val="2"/>
      <charset val="162"/>
    </font>
    <font>
      <b/>
      <sz val="16"/>
      <color rgb="FF000000"/>
      <name val="Calibri"/>
      <family val="2"/>
      <charset val="162"/>
    </font>
    <font>
      <b/>
      <sz val="12"/>
      <color theme="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F8CBAD"/>
        <bgColor rgb="FFF8CBAD"/>
      </patternFill>
    </fill>
    <fill>
      <patternFill patternType="solid">
        <fgColor rgb="FFFFFFFF"/>
        <bgColor rgb="FFFFFFFF"/>
      </patternFill>
    </fill>
    <fill>
      <patternFill patternType="solid">
        <fgColor rgb="FFB4C7DC"/>
        <bgColor rgb="FFB4C7DC"/>
      </patternFill>
    </fill>
    <fill>
      <patternFill patternType="solid">
        <fgColor rgb="FFDDE8CB"/>
        <bgColor rgb="FFDDE8CB"/>
      </patternFill>
    </fill>
    <fill>
      <patternFill patternType="solid">
        <fgColor rgb="FF000000"/>
        <bgColor rgb="FF000000"/>
      </patternFill>
    </fill>
    <fill>
      <patternFill patternType="solid">
        <fgColor rgb="FFC5E0B4"/>
        <bgColor rgb="FFC5E0B4"/>
      </patternFill>
    </fill>
    <fill>
      <patternFill patternType="solid">
        <fgColor rgb="FFFBE5D6"/>
        <bgColor rgb="FFFBE5D6"/>
      </patternFill>
    </fill>
    <fill>
      <patternFill patternType="solid">
        <fgColor rgb="FFCCCCFF"/>
        <bgColor rgb="FFCCCCFF"/>
      </patternFill>
    </fill>
    <fill>
      <patternFill patternType="solid">
        <fgColor rgb="FFDEEBF7"/>
        <bgColor rgb="FFDEEBF7"/>
      </patternFill>
    </fill>
    <fill>
      <patternFill patternType="solid">
        <fgColor rgb="FFFFCCFF"/>
        <bgColor rgb="FFFFCCFF"/>
      </patternFill>
    </fill>
    <fill>
      <patternFill patternType="solid">
        <fgColor rgb="FFD9D9D9"/>
        <bgColor rgb="FFD9D9D9"/>
      </patternFill>
    </fill>
    <fill>
      <patternFill patternType="solid">
        <fgColor rgb="FFEEBEDC"/>
        <bgColor rgb="FFEEBEDC"/>
      </patternFill>
    </fill>
    <fill>
      <patternFill patternType="solid">
        <fgColor rgb="FFDEEAF6"/>
        <bgColor rgb="FFDEEAF6"/>
      </patternFill>
    </fill>
    <fill>
      <patternFill patternType="solid">
        <fgColor rgb="FFC9C9C9"/>
        <bgColor rgb="FFC9C9C9"/>
      </patternFill>
    </fill>
    <fill>
      <patternFill patternType="solid">
        <fgColor rgb="FFA8D08D"/>
        <bgColor rgb="FFA8D08D"/>
      </patternFill>
    </fill>
    <fill>
      <patternFill patternType="solid">
        <fgColor rgb="FFDADADA"/>
        <bgColor rgb="FFDADADA"/>
      </patternFill>
    </fill>
    <fill>
      <patternFill patternType="solid">
        <fgColor rgb="FFF8CBAD"/>
        <bgColor rgb="FFFCD5B5"/>
      </patternFill>
    </fill>
    <fill>
      <patternFill patternType="solid">
        <fgColor rgb="FFFCD5B5"/>
        <bgColor rgb="FFF8CBAD"/>
      </patternFill>
    </fill>
    <fill>
      <patternFill patternType="solid">
        <fgColor theme="5" tint="0.59999389629810485"/>
        <bgColor rgb="FFFCD5B5"/>
      </patternFill>
    </fill>
    <fill>
      <patternFill patternType="gray125">
        <fgColor rgb="FFFCD5B5"/>
        <bgColor rgb="FFF8CBA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CD5B5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BE5D6"/>
      </patternFill>
    </fill>
  </fills>
  <borders count="1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102"/>
    <xf numFmtId="0" fontId="40" fillId="0" borderId="102"/>
  </cellStyleXfs>
  <cellXfs count="52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4" xfId="0" applyFont="1" applyBorder="1"/>
    <xf numFmtId="0" fontId="7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0" fontId="10" fillId="0" borderId="28" xfId="0" applyFont="1" applyBorder="1"/>
    <xf numFmtId="0" fontId="9" fillId="5" borderId="17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/>
    </xf>
    <xf numFmtId="0" fontId="10" fillId="4" borderId="21" xfId="0" applyFont="1" applyFill="1" applyBorder="1"/>
    <xf numFmtId="0" fontId="12" fillId="5" borderId="12" xfId="0" applyFont="1" applyFill="1" applyBorder="1" applyAlignment="1">
      <alignment horizontal="center" vertical="center"/>
    </xf>
    <xf numFmtId="0" fontId="10" fillId="4" borderId="17" xfId="0" applyFont="1" applyFill="1" applyBorder="1"/>
    <xf numFmtId="0" fontId="10" fillId="4" borderId="19" xfId="0" applyFont="1" applyFill="1" applyBorder="1"/>
    <xf numFmtId="0" fontId="10" fillId="4" borderId="12" xfId="0" applyFont="1" applyFill="1" applyBorder="1"/>
    <xf numFmtId="0" fontId="7" fillId="5" borderId="12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13" fillId="0" borderId="0" xfId="0" applyFont="1"/>
    <xf numFmtId="0" fontId="13" fillId="0" borderId="28" xfId="0" applyFont="1" applyBorder="1"/>
    <xf numFmtId="0" fontId="6" fillId="0" borderId="3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164" fontId="17" fillId="0" borderId="9" xfId="0" applyNumberFormat="1" applyFont="1" applyBorder="1" applyAlignment="1">
      <alignment horizontal="center" vertical="center" wrapText="1"/>
    </xf>
    <xf numFmtId="165" fontId="17" fillId="0" borderId="8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65" fontId="17" fillId="0" borderId="3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3" fillId="6" borderId="21" xfId="0" applyFont="1" applyFill="1" applyBorder="1"/>
    <xf numFmtId="0" fontId="11" fillId="0" borderId="1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18" fillId="5" borderId="21" xfId="0" applyFont="1" applyFill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9" fillId="5" borderId="49" xfId="0" applyFont="1" applyFill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5" fontId="17" fillId="0" borderId="50" xfId="0" applyNumberFormat="1" applyFont="1" applyBorder="1" applyAlignment="1">
      <alignment horizontal="center" vertical="center"/>
    </xf>
    <xf numFmtId="0" fontId="7" fillId="5" borderId="51" xfId="0" applyFont="1" applyFill="1" applyBorder="1" applyAlignment="1">
      <alignment horizontal="center" vertical="center"/>
    </xf>
    <xf numFmtId="0" fontId="6" fillId="6" borderId="52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vertical="center" wrapText="1"/>
    </xf>
    <xf numFmtId="0" fontId="13" fillId="5" borderId="16" xfId="0" applyFont="1" applyFill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165" fontId="17" fillId="0" borderId="53" xfId="0" applyNumberFormat="1" applyFont="1" applyBorder="1" applyAlignment="1">
      <alignment horizontal="center" vertical="center"/>
    </xf>
    <xf numFmtId="0" fontId="7" fillId="5" borderId="54" xfId="0" applyFont="1" applyFill="1" applyBorder="1" applyAlignment="1">
      <alignment horizontal="center" vertical="center"/>
    </xf>
    <xf numFmtId="0" fontId="7" fillId="5" borderId="55" xfId="0" applyFont="1" applyFill="1" applyBorder="1" applyAlignment="1">
      <alignment horizontal="center" vertical="center"/>
    </xf>
    <xf numFmtId="0" fontId="10" fillId="0" borderId="0" xfId="0" applyFont="1"/>
    <xf numFmtId="1" fontId="8" fillId="0" borderId="9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6" fillId="0" borderId="0" xfId="0" applyFont="1"/>
    <xf numFmtId="0" fontId="8" fillId="5" borderId="11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" fontId="8" fillId="0" borderId="8" xfId="0" applyNumberFormat="1" applyFont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23" fillId="0" borderId="0" xfId="0" applyFont="1"/>
    <xf numFmtId="0" fontId="8" fillId="5" borderId="19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5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4" fillId="5" borderId="1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6" fillId="5" borderId="14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8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1" fillId="0" borderId="0" xfId="0" applyFont="1"/>
    <xf numFmtId="0" fontId="14" fillId="0" borderId="63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166" fontId="28" fillId="0" borderId="10" xfId="0" applyNumberFormat="1" applyFont="1" applyBorder="1" applyAlignment="1">
      <alignment vertical="center"/>
    </xf>
    <xf numFmtId="0" fontId="15" fillId="2" borderId="34" xfId="0" applyFont="1" applyFill="1" applyBorder="1" applyAlignment="1">
      <alignment horizontal="center" vertical="center" wrapText="1"/>
    </xf>
    <xf numFmtId="0" fontId="15" fillId="15" borderId="75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166" fontId="28" fillId="12" borderId="17" xfId="0" applyNumberFormat="1" applyFont="1" applyFill="1" applyBorder="1" applyAlignment="1">
      <alignment horizontal="center" vertical="center"/>
    </xf>
    <xf numFmtId="166" fontId="28" fillId="0" borderId="13" xfId="0" applyNumberFormat="1" applyFont="1" applyBorder="1" applyAlignment="1">
      <alignment horizontal="center" vertical="center"/>
    </xf>
    <xf numFmtId="166" fontId="28" fillId="10" borderId="76" xfId="0" applyNumberFormat="1" applyFont="1" applyFill="1" applyBorder="1" applyAlignment="1">
      <alignment horizontal="center" vertical="center"/>
    </xf>
    <xf numFmtId="166" fontId="28" fillId="10" borderId="77" xfId="0" applyNumberFormat="1" applyFont="1" applyFill="1" applyBorder="1" applyAlignment="1">
      <alignment horizontal="center" vertical="center"/>
    </xf>
    <xf numFmtId="166" fontId="28" fillId="11" borderId="76" xfId="0" applyNumberFormat="1" applyFont="1" applyFill="1" applyBorder="1" applyAlignment="1">
      <alignment horizontal="center" vertical="center"/>
    </xf>
    <xf numFmtId="167" fontId="28" fillId="13" borderId="34" xfId="0" applyNumberFormat="1" applyFont="1" applyFill="1" applyBorder="1" applyAlignment="1">
      <alignment horizontal="center" vertical="center"/>
    </xf>
    <xf numFmtId="167" fontId="28" fillId="14" borderId="34" xfId="0" applyNumberFormat="1" applyFont="1" applyFill="1" applyBorder="1" applyAlignment="1">
      <alignment horizontal="center" vertical="center"/>
    </xf>
    <xf numFmtId="167" fontId="28" fillId="2" borderId="34" xfId="0" applyNumberFormat="1" applyFont="1" applyFill="1" applyBorder="1" applyAlignment="1">
      <alignment horizontal="center" vertical="center"/>
    </xf>
    <xf numFmtId="167" fontId="28" fillId="15" borderId="75" xfId="0" applyNumberFormat="1" applyFont="1" applyFill="1" applyBorder="1" applyAlignment="1">
      <alignment horizontal="center" vertical="center"/>
    </xf>
    <xf numFmtId="0" fontId="28" fillId="0" borderId="4" xfId="0" applyFont="1" applyBorder="1" applyAlignment="1">
      <alignment vertical="center"/>
    </xf>
    <xf numFmtId="166" fontId="28" fillId="0" borderId="4" xfId="0" applyNumberFormat="1" applyFont="1" applyBorder="1" applyAlignment="1">
      <alignment horizontal="center" vertical="center"/>
    </xf>
    <xf numFmtId="166" fontId="28" fillId="0" borderId="13" xfId="0" applyNumberFormat="1" applyFont="1" applyBorder="1" applyAlignment="1">
      <alignment vertical="center"/>
    </xf>
    <xf numFmtId="166" fontId="28" fillId="10" borderId="54" xfId="0" applyNumberFormat="1" applyFont="1" applyFill="1" applyBorder="1" applyAlignment="1">
      <alignment horizontal="center" vertical="center"/>
    </xf>
    <xf numFmtId="166" fontId="28" fillId="10" borderId="79" xfId="0" applyNumberFormat="1" applyFont="1" applyFill="1" applyBorder="1" applyAlignment="1">
      <alignment horizontal="center" vertical="center"/>
    </xf>
    <xf numFmtId="166" fontId="28" fillId="11" borderId="54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67" fontId="28" fillId="15" borderId="34" xfId="0" applyNumberFormat="1" applyFont="1" applyFill="1" applyBorder="1" applyAlignment="1">
      <alignment horizontal="center" vertical="center"/>
    </xf>
    <xf numFmtId="167" fontId="28" fillId="13" borderId="82" xfId="0" applyNumberFormat="1" applyFont="1" applyFill="1" applyBorder="1" applyAlignment="1">
      <alignment horizontal="center" vertical="center"/>
    </xf>
    <xf numFmtId="167" fontId="28" fillId="13" borderId="75" xfId="0" applyNumberFormat="1" applyFont="1" applyFill="1" applyBorder="1" applyAlignment="1">
      <alignment horizontal="center" vertical="center"/>
    </xf>
    <xf numFmtId="166" fontId="28" fillId="11" borderId="77" xfId="0" applyNumberFormat="1" applyFont="1" applyFill="1" applyBorder="1" applyAlignment="1">
      <alignment horizontal="center" vertical="center"/>
    </xf>
    <xf numFmtId="166" fontId="28" fillId="10" borderId="83" xfId="0" applyNumberFormat="1" applyFont="1" applyFill="1" applyBorder="1" applyAlignment="1">
      <alignment horizontal="center" vertical="center"/>
    </xf>
    <xf numFmtId="0" fontId="28" fillId="0" borderId="6" xfId="0" applyFont="1" applyBorder="1" applyAlignment="1">
      <alignment vertical="center"/>
    </xf>
    <xf numFmtId="166" fontId="28" fillId="0" borderId="6" xfId="0" applyNumberFormat="1" applyFont="1" applyBorder="1" applyAlignment="1">
      <alignment horizontal="center" vertical="center"/>
    </xf>
    <xf numFmtId="166" fontId="28" fillId="0" borderId="8" xfId="0" applyNumberFormat="1" applyFont="1" applyBorder="1" applyAlignment="1">
      <alignment horizontal="center" vertical="center"/>
    </xf>
    <xf numFmtId="166" fontId="28" fillId="11" borderId="32" xfId="0" applyNumberFormat="1" applyFont="1" applyFill="1" applyBorder="1" applyAlignment="1">
      <alignment horizontal="center" vertical="center"/>
    </xf>
    <xf numFmtId="166" fontId="28" fillId="11" borderId="84" xfId="0" applyNumberFormat="1" applyFont="1" applyFill="1" applyBorder="1" applyAlignment="1">
      <alignment horizontal="center" vertical="center"/>
    </xf>
    <xf numFmtId="166" fontId="28" fillId="10" borderId="85" xfId="0" applyNumberFormat="1" applyFont="1" applyFill="1" applyBorder="1" applyAlignment="1">
      <alignment horizontal="center" vertical="center"/>
    </xf>
    <xf numFmtId="166" fontId="28" fillId="10" borderId="32" xfId="0" applyNumberFormat="1" applyFont="1" applyFill="1" applyBorder="1" applyAlignment="1">
      <alignment horizontal="center" vertical="center"/>
    </xf>
    <xf numFmtId="167" fontId="28" fillId="2" borderId="88" xfId="0" applyNumberFormat="1" applyFont="1" applyFill="1" applyBorder="1" applyAlignment="1">
      <alignment horizontal="center" vertical="center"/>
    </xf>
    <xf numFmtId="167" fontId="28" fillId="15" borderId="88" xfId="0" applyNumberFormat="1" applyFont="1" applyFill="1" applyBorder="1" applyAlignment="1">
      <alignment horizontal="center" vertical="center"/>
    </xf>
    <xf numFmtId="167" fontId="28" fillId="13" borderId="88" xfId="0" applyNumberFormat="1" applyFont="1" applyFill="1" applyBorder="1" applyAlignment="1">
      <alignment horizontal="center" vertical="center"/>
    </xf>
    <xf numFmtId="167" fontId="28" fillId="14" borderId="88" xfId="0" applyNumberFormat="1" applyFont="1" applyFill="1" applyBorder="1" applyAlignment="1">
      <alignment horizontal="center" vertical="center"/>
    </xf>
    <xf numFmtId="167" fontId="28" fillId="14" borderId="89" xfId="0" applyNumberFormat="1" applyFont="1" applyFill="1" applyBorder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0" fontId="34" fillId="0" borderId="90" xfId="0" applyFont="1" applyBorder="1" applyAlignment="1">
      <alignment horizontal="center" vertical="center" wrapText="1"/>
    </xf>
    <xf numFmtId="0" fontId="15" fillId="0" borderId="91" xfId="0" applyFont="1" applyBorder="1" applyAlignment="1">
      <alignment horizontal="center" vertical="center" wrapText="1"/>
    </xf>
    <xf numFmtId="0" fontId="15" fillId="0" borderId="92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15" fillId="15" borderId="94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168" fontId="28" fillId="13" borderId="34" xfId="0" applyNumberFormat="1" applyFont="1" applyFill="1" applyBorder="1" applyAlignment="1">
      <alignment horizontal="center" vertical="center"/>
    </xf>
    <xf numFmtId="168" fontId="28" fillId="16" borderId="34" xfId="0" applyNumberFormat="1" applyFont="1" applyFill="1" applyBorder="1" applyAlignment="1">
      <alignment horizontal="center" vertical="center"/>
    </xf>
    <xf numFmtId="168" fontId="28" fillId="2" borderId="34" xfId="0" applyNumberFormat="1" applyFont="1" applyFill="1" applyBorder="1" applyAlignment="1">
      <alignment horizontal="center" vertical="center"/>
    </xf>
    <xf numFmtId="168" fontId="28" fillId="15" borderId="94" xfId="0" applyNumberFormat="1" applyFont="1" applyFill="1" applyBorder="1" applyAlignment="1">
      <alignment horizontal="center" vertical="center"/>
    </xf>
    <xf numFmtId="166" fontId="28" fillId="12" borderId="51" xfId="0" applyNumberFormat="1" applyFont="1" applyFill="1" applyBorder="1" applyAlignment="1">
      <alignment horizontal="center" vertical="center"/>
    </xf>
    <xf numFmtId="166" fontId="28" fillId="0" borderId="97" xfId="0" applyNumberFormat="1" applyFont="1" applyBorder="1" applyAlignment="1">
      <alignment horizontal="center" vertical="center"/>
    </xf>
    <xf numFmtId="167" fontId="28" fillId="10" borderId="21" xfId="0" applyNumberFormat="1" applyFont="1" applyFill="1" applyBorder="1" applyAlignment="1">
      <alignment horizontal="center" vertical="center"/>
    </xf>
    <xf numFmtId="166" fontId="28" fillId="10" borderId="21" xfId="0" applyNumberFormat="1" applyFont="1" applyFill="1" applyBorder="1" applyAlignment="1">
      <alignment horizontal="center" vertical="center"/>
    </xf>
    <xf numFmtId="167" fontId="28" fillId="11" borderId="83" xfId="0" applyNumberFormat="1" applyFont="1" applyFill="1" applyBorder="1" applyAlignment="1">
      <alignment horizontal="center" vertical="center"/>
    </xf>
    <xf numFmtId="166" fontId="28" fillId="11" borderId="98" xfId="0" applyNumberFormat="1" applyFont="1" applyFill="1" applyBorder="1" applyAlignment="1">
      <alignment horizontal="center" vertical="center"/>
    </xf>
    <xf numFmtId="0" fontId="15" fillId="15" borderId="34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vertical="center"/>
    </xf>
    <xf numFmtId="166" fontId="28" fillId="0" borderId="81" xfId="0" applyNumberFormat="1" applyFont="1" applyBorder="1" applyAlignment="1">
      <alignment horizontal="center" vertical="center"/>
    </xf>
    <xf numFmtId="164" fontId="28" fillId="10" borderId="21" xfId="0" applyNumberFormat="1" applyFont="1" applyFill="1" applyBorder="1" applyAlignment="1">
      <alignment horizontal="center" vertical="center"/>
    </xf>
    <xf numFmtId="164" fontId="28" fillId="11" borderId="99" xfId="0" applyNumberFormat="1" applyFont="1" applyFill="1" applyBorder="1" applyAlignment="1">
      <alignment horizontal="center" vertical="center"/>
    </xf>
    <xf numFmtId="164" fontId="28" fillId="11" borderId="54" xfId="0" applyNumberFormat="1" applyFont="1" applyFill="1" applyBorder="1" applyAlignment="1">
      <alignment horizontal="center" vertical="center"/>
    </xf>
    <xf numFmtId="164" fontId="28" fillId="11" borderId="100" xfId="0" applyNumberFormat="1" applyFont="1" applyFill="1" applyBorder="1" applyAlignment="1">
      <alignment horizontal="center" vertical="center"/>
    </xf>
    <xf numFmtId="168" fontId="28" fillId="14" borderId="34" xfId="0" applyNumberFormat="1" applyFont="1" applyFill="1" applyBorder="1" applyAlignment="1">
      <alignment horizontal="center" vertical="center"/>
    </xf>
    <xf numFmtId="168" fontId="28" fillId="15" borderId="34" xfId="0" applyNumberFormat="1" applyFont="1" applyFill="1" applyBorder="1" applyAlignment="1">
      <alignment horizontal="center" vertical="center"/>
    </xf>
    <xf numFmtId="168" fontId="28" fillId="17" borderId="34" xfId="0" applyNumberFormat="1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166" fontId="28" fillId="0" borderId="37" xfId="0" applyNumberFormat="1" applyFont="1" applyBorder="1" applyAlignment="1">
      <alignment horizontal="center" vertical="center"/>
    </xf>
    <xf numFmtId="167" fontId="28" fillId="11" borderId="104" xfId="0" applyNumberFormat="1" applyFont="1" applyFill="1" applyBorder="1" applyAlignment="1">
      <alignment horizontal="center" vertical="center"/>
    </xf>
    <xf numFmtId="166" fontId="28" fillId="11" borderId="21" xfId="0" applyNumberFormat="1" applyFont="1" applyFill="1" applyBorder="1" applyAlignment="1">
      <alignment horizontal="center" vertical="center"/>
    </xf>
    <xf numFmtId="166" fontId="28" fillId="11" borderId="51" xfId="0" applyNumberFormat="1" applyFont="1" applyFill="1" applyBorder="1" applyAlignment="1">
      <alignment horizontal="center" vertical="center"/>
    </xf>
    <xf numFmtId="166" fontId="28" fillId="10" borderId="15" xfId="0" applyNumberFormat="1" applyFont="1" applyFill="1" applyBorder="1" applyAlignment="1">
      <alignment horizontal="center" vertical="center"/>
    </xf>
    <xf numFmtId="168" fontId="28" fillId="2" borderId="88" xfId="0" applyNumberFormat="1" applyFont="1" applyFill="1" applyBorder="1" applyAlignment="1">
      <alignment horizontal="center" vertical="center"/>
    </xf>
    <xf numFmtId="168" fontId="28" fillId="15" borderId="88" xfId="0" applyNumberFormat="1" applyFont="1" applyFill="1" applyBorder="1" applyAlignment="1">
      <alignment horizontal="center" vertical="center"/>
    </xf>
    <xf numFmtId="168" fontId="28" fillId="13" borderId="88" xfId="0" applyNumberFormat="1" applyFont="1" applyFill="1" applyBorder="1" applyAlignment="1">
      <alignment horizontal="center" vertical="center"/>
    </xf>
    <xf numFmtId="168" fontId="28" fillId="14" borderId="88" xfId="0" applyNumberFormat="1" applyFont="1" applyFill="1" applyBorder="1" applyAlignment="1">
      <alignment horizontal="center" vertical="center"/>
    </xf>
    <xf numFmtId="168" fontId="28" fillId="14" borderId="106" xfId="0" applyNumberFormat="1" applyFont="1" applyFill="1" applyBorder="1" applyAlignment="1">
      <alignment horizontal="center" vertical="center"/>
    </xf>
    <xf numFmtId="0" fontId="28" fillId="0" borderId="8" xfId="0" applyFont="1" applyBorder="1" applyAlignment="1">
      <alignment vertical="center"/>
    </xf>
    <xf numFmtId="166" fontId="28" fillId="0" borderId="86" xfId="0" applyNumberFormat="1" applyFont="1" applyBorder="1" applyAlignment="1">
      <alignment horizontal="center" vertical="center"/>
    </xf>
    <xf numFmtId="166" fontId="28" fillId="0" borderId="87" xfId="0" applyNumberFormat="1" applyFont="1" applyBorder="1" applyAlignment="1">
      <alignment horizontal="center" vertical="center"/>
    </xf>
    <xf numFmtId="164" fontId="28" fillId="11" borderId="85" xfId="0" applyNumberFormat="1" applyFont="1" applyFill="1" applyBorder="1" applyAlignment="1">
      <alignment horizontal="center" vertical="center"/>
    </xf>
    <xf numFmtId="164" fontId="28" fillId="11" borderId="32" xfId="0" applyNumberFormat="1" applyFont="1" applyFill="1" applyBorder="1" applyAlignment="1">
      <alignment horizontal="center" vertical="center"/>
    </xf>
    <xf numFmtId="164" fontId="28" fillId="11" borderId="84" xfId="0" applyNumberFormat="1" applyFont="1" applyFill="1" applyBorder="1" applyAlignment="1">
      <alignment horizontal="center" vertical="center"/>
    </xf>
    <xf numFmtId="164" fontId="28" fillId="10" borderId="32" xfId="0" applyNumberFormat="1" applyFont="1" applyFill="1" applyBorder="1" applyAlignment="1">
      <alignment horizontal="center" vertical="center"/>
    </xf>
    <xf numFmtId="164" fontId="28" fillId="10" borderId="2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4" fillId="18" borderId="34" xfId="0" applyFont="1" applyFill="1" applyBorder="1"/>
    <xf numFmtId="166" fontId="35" fillId="15" borderId="107" xfId="0" applyNumberFormat="1" applyFont="1" applyFill="1" applyBorder="1" applyAlignment="1">
      <alignment horizontal="left" vertical="center"/>
    </xf>
    <xf numFmtId="166" fontId="35" fillId="12" borderId="108" xfId="0" applyNumberFormat="1" applyFont="1" applyFill="1" applyBorder="1" applyAlignment="1">
      <alignment horizontal="left" vertical="center"/>
    </xf>
    <xf numFmtId="166" fontId="35" fillId="0" borderId="109" xfId="0" applyNumberFormat="1" applyFont="1" applyBorder="1" applyAlignment="1">
      <alignment horizontal="left" vertical="center"/>
    </xf>
    <xf numFmtId="166" fontId="35" fillId="0" borderId="107" xfId="0" applyNumberFormat="1" applyFont="1" applyBorder="1" applyAlignment="1">
      <alignment horizontal="left" vertical="center"/>
    </xf>
    <xf numFmtId="166" fontId="35" fillId="0" borderId="34" xfId="0" applyNumberFormat="1" applyFont="1" applyBorder="1" applyAlignment="1">
      <alignment horizontal="left" vertical="center"/>
    </xf>
    <xf numFmtId="0" fontId="28" fillId="6" borderId="21" xfId="0" applyFont="1" applyFill="1" applyBorder="1" applyAlignment="1">
      <alignment horizontal="center" vertical="center"/>
    </xf>
    <xf numFmtId="166" fontId="35" fillId="0" borderId="113" xfId="0" applyNumberFormat="1" applyFont="1" applyBorder="1" applyAlignment="1">
      <alignment horizontal="left" vertical="center"/>
    </xf>
    <xf numFmtId="166" fontId="35" fillId="0" borderId="88" xfId="0" applyNumberFormat="1" applyFont="1" applyBorder="1" applyAlignment="1">
      <alignment horizontal="left" vertical="center"/>
    </xf>
    <xf numFmtId="0" fontId="13" fillId="3" borderId="21" xfId="0" applyFont="1" applyFill="1" applyBorder="1" applyAlignment="1">
      <alignment horizontal="center" vertical="center" wrapText="1"/>
    </xf>
    <xf numFmtId="15" fontId="13" fillId="3" borderId="21" xfId="0" applyNumberFormat="1" applyFont="1" applyFill="1" applyBorder="1" applyAlignment="1">
      <alignment horizontal="center" vertical="center" wrapText="1"/>
    </xf>
    <xf numFmtId="169" fontId="13" fillId="3" borderId="21" xfId="0" applyNumberFormat="1" applyFont="1" applyFill="1" applyBorder="1" applyAlignment="1">
      <alignment horizontal="center" vertical="center"/>
    </xf>
    <xf numFmtId="165" fontId="13" fillId="3" borderId="2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/>
    </xf>
    <xf numFmtId="0" fontId="9" fillId="20" borderId="16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4" fillId="20" borderId="21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" fillId="0" borderId="102" xfId="1"/>
    <xf numFmtId="0" fontId="39" fillId="0" borderId="102" xfId="1" applyFont="1"/>
    <xf numFmtId="0" fontId="41" fillId="21" borderId="114" xfId="2" applyFont="1" applyFill="1" applyBorder="1" applyAlignment="1">
      <alignment horizontal="center" vertical="center" wrapText="1"/>
    </xf>
    <xf numFmtId="0" fontId="42" fillId="21" borderId="114" xfId="2" applyFont="1" applyFill="1" applyBorder="1" applyAlignment="1">
      <alignment horizontal="center" vertical="center" wrapText="1"/>
    </xf>
    <xf numFmtId="0" fontId="42" fillId="0" borderId="115" xfId="2" applyFont="1" applyBorder="1" applyAlignment="1">
      <alignment horizontal="center" vertical="center" wrapText="1"/>
    </xf>
    <xf numFmtId="0" fontId="43" fillId="0" borderId="102" xfId="2" applyFont="1" applyAlignment="1">
      <alignment horizontal="center" vertical="center" wrapText="1"/>
    </xf>
    <xf numFmtId="0" fontId="40" fillId="0" borderId="102" xfId="2"/>
    <xf numFmtId="0" fontId="41" fillId="21" borderId="116" xfId="2" applyFont="1" applyFill="1" applyBorder="1" applyAlignment="1">
      <alignment horizontal="center" vertical="center" wrapText="1"/>
    </xf>
    <xf numFmtId="0" fontId="42" fillId="21" borderId="116" xfId="2" applyFont="1" applyFill="1" applyBorder="1" applyAlignment="1">
      <alignment horizontal="center" vertical="center" wrapText="1"/>
    </xf>
    <xf numFmtId="0" fontId="44" fillId="21" borderId="117" xfId="2" applyFont="1" applyFill="1" applyBorder="1" applyAlignment="1">
      <alignment horizontal="center" vertical="center" wrapText="1"/>
    </xf>
    <xf numFmtId="0" fontId="6" fillId="21" borderId="116" xfId="2" applyFont="1" applyFill="1" applyBorder="1" applyAlignment="1">
      <alignment horizontal="center" vertical="center" wrapText="1"/>
    </xf>
    <xf numFmtId="0" fontId="8" fillId="21" borderId="114" xfId="2" applyFont="1" applyFill="1" applyBorder="1" applyAlignment="1">
      <alignment horizontal="center" vertical="center" wrapText="1"/>
    </xf>
    <xf numFmtId="0" fontId="8" fillId="21" borderId="116" xfId="2" applyFont="1" applyFill="1" applyBorder="1" applyAlignment="1">
      <alignment horizontal="center" vertical="center" wrapText="1"/>
    </xf>
    <xf numFmtId="0" fontId="42" fillId="21" borderId="118" xfId="2" applyFont="1" applyFill="1" applyBorder="1" applyAlignment="1">
      <alignment horizontal="center" vertical="center" wrapText="1"/>
    </xf>
    <xf numFmtId="0" fontId="44" fillId="21" borderId="114" xfId="1" applyFont="1" applyFill="1" applyBorder="1" applyAlignment="1">
      <alignment horizontal="center" vertical="center" wrapText="1"/>
    </xf>
    <xf numFmtId="0" fontId="8" fillId="21" borderId="117" xfId="2" applyFont="1" applyFill="1" applyBorder="1" applyAlignment="1">
      <alignment horizontal="center" vertical="center" wrapText="1"/>
    </xf>
    <xf numFmtId="0" fontId="45" fillId="21" borderId="114" xfId="2" applyFont="1" applyFill="1" applyBorder="1" applyAlignment="1">
      <alignment horizontal="center" vertical="center" wrapText="1"/>
    </xf>
    <xf numFmtId="0" fontId="6" fillId="21" borderId="114" xfId="2" applyFont="1" applyFill="1" applyBorder="1" applyAlignment="1">
      <alignment horizontal="center" vertical="center" wrapText="1"/>
    </xf>
    <xf numFmtId="0" fontId="42" fillId="0" borderId="119" xfId="2" applyFont="1" applyBorder="1" applyAlignment="1">
      <alignment horizontal="center" vertical="center" wrapText="1"/>
    </xf>
    <xf numFmtId="0" fontId="44" fillId="21" borderId="120" xfId="2" applyFont="1" applyFill="1" applyBorder="1" applyAlignment="1">
      <alignment horizontal="center" vertical="center" wrapText="1"/>
    </xf>
    <xf numFmtId="0" fontId="45" fillId="21" borderId="116" xfId="2" applyFont="1" applyFill="1" applyBorder="1" applyAlignment="1">
      <alignment horizontal="center" vertical="center" wrapText="1"/>
    </xf>
    <xf numFmtId="0" fontId="45" fillId="21" borderId="117" xfId="2" applyFont="1" applyFill="1" applyBorder="1" applyAlignment="1">
      <alignment horizontal="center" vertical="center" wrapText="1"/>
    </xf>
    <xf numFmtId="0" fontId="45" fillId="21" borderId="118" xfId="2" applyFont="1" applyFill="1" applyBorder="1" applyAlignment="1">
      <alignment horizontal="center" vertical="center" wrapText="1"/>
    </xf>
    <xf numFmtId="0" fontId="8" fillId="22" borderId="114" xfId="2" applyFont="1" applyFill="1" applyBorder="1" applyAlignment="1">
      <alignment horizontal="center" vertical="center" wrapText="1"/>
    </xf>
    <xf numFmtId="0" fontId="45" fillId="21" borderId="121" xfId="2" applyFont="1" applyFill="1" applyBorder="1" applyAlignment="1">
      <alignment horizontal="center" vertical="center" wrapText="1"/>
    </xf>
    <xf numFmtId="0" fontId="8" fillId="22" borderId="116" xfId="2" applyFont="1" applyFill="1" applyBorder="1" applyAlignment="1">
      <alignment horizontal="center" vertical="center" wrapText="1"/>
    </xf>
    <xf numFmtId="0" fontId="41" fillId="21" borderId="117" xfId="2" applyFont="1" applyFill="1" applyBorder="1" applyAlignment="1">
      <alignment horizontal="center" vertical="center" wrapText="1"/>
    </xf>
    <xf numFmtId="0" fontId="45" fillId="21" borderId="120" xfId="2" applyFont="1" applyFill="1" applyBorder="1" applyAlignment="1">
      <alignment horizontal="center" vertical="center" wrapText="1"/>
    </xf>
    <xf numFmtId="0" fontId="8" fillId="22" borderId="117" xfId="2" applyFont="1" applyFill="1" applyBorder="1" applyAlignment="1">
      <alignment horizontal="center" vertical="center" wrapText="1"/>
    </xf>
    <xf numFmtId="0" fontId="42" fillId="0" borderId="116" xfId="2" applyFont="1" applyBorder="1" applyAlignment="1">
      <alignment horizontal="center" vertical="center" wrapText="1"/>
    </xf>
    <xf numFmtId="0" fontId="42" fillId="0" borderId="114" xfId="2" applyFont="1" applyBorder="1" applyAlignment="1">
      <alignment horizontal="center" vertical="center" wrapText="1"/>
    </xf>
    <xf numFmtId="0" fontId="42" fillId="21" borderId="117" xfId="2" applyFont="1" applyFill="1" applyBorder="1" applyAlignment="1">
      <alignment horizontal="center" vertical="center" wrapText="1"/>
    </xf>
    <xf numFmtId="0" fontId="41" fillId="23" borderId="114" xfId="2" applyFont="1" applyFill="1" applyBorder="1" applyAlignment="1">
      <alignment horizontal="center" vertical="center" wrapText="1"/>
    </xf>
    <xf numFmtId="0" fontId="45" fillId="24" borderId="114" xfId="2" applyFont="1" applyFill="1" applyBorder="1" applyAlignment="1">
      <alignment horizontal="center" vertical="center" wrapText="1"/>
    </xf>
    <xf numFmtId="0" fontId="41" fillId="23" borderId="116" xfId="2" applyFont="1" applyFill="1" applyBorder="1" applyAlignment="1">
      <alignment horizontal="center" vertical="center" wrapText="1"/>
    </xf>
    <xf numFmtId="0" fontId="45" fillId="24" borderId="116" xfId="2" applyFont="1" applyFill="1" applyBorder="1" applyAlignment="1">
      <alignment horizontal="center" vertical="center" wrapText="1"/>
    </xf>
    <xf numFmtId="0" fontId="42" fillId="23" borderId="114" xfId="2" applyFont="1" applyFill="1" applyBorder="1" applyAlignment="1">
      <alignment horizontal="center" vertical="center" wrapText="1"/>
    </xf>
    <xf numFmtId="0" fontId="45" fillId="24" borderId="117" xfId="2" applyFont="1" applyFill="1" applyBorder="1" applyAlignment="1">
      <alignment horizontal="center" vertical="center" wrapText="1"/>
    </xf>
    <xf numFmtId="0" fontId="42" fillId="23" borderId="116" xfId="2" applyFont="1" applyFill="1" applyBorder="1" applyAlignment="1">
      <alignment horizontal="center" vertical="center" wrapText="1"/>
    </xf>
    <xf numFmtId="0" fontId="44" fillId="0" borderId="115" xfId="2" applyFont="1" applyBorder="1" applyAlignment="1">
      <alignment horizontal="center" vertical="center" wrapText="1"/>
    </xf>
    <xf numFmtId="170" fontId="44" fillId="0" borderId="115" xfId="2" applyNumberFormat="1" applyFont="1" applyBorder="1" applyAlignment="1">
      <alignment horizontal="center" vertical="center" wrapText="1"/>
    </xf>
    <xf numFmtId="0" fontId="44" fillId="21" borderId="116" xfId="2" applyFont="1" applyFill="1" applyBorder="1" applyAlignment="1">
      <alignment horizontal="center" vertical="center" wrapText="1"/>
    </xf>
    <xf numFmtId="0" fontId="42" fillId="0" borderId="122" xfId="2" applyFont="1" applyBorder="1" applyAlignment="1">
      <alignment horizontal="center" vertical="center" wrapText="1"/>
    </xf>
    <xf numFmtId="0" fontId="42" fillId="0" borderId="123" xfId="2" applyFont="1" applyBorder="1" applyAlignment="1">
      <alignment horizontal="center" vertical="center" wrapText="1"/>
    </xf>
    <xf numFmtId="0" fontId="42" fillId="0" borderId="124" xfId="2" applyFont="1" applyBorder="1" applyAlignment="1">
      <alignment horizontal="center" vertical="center" wrapText="1"/>
    </xf>
    <xf numFmtId="0" fontId="42" fillId="0" borderId="125" xfId="2" applyFont="1" applyBorder="1" applyAlignment="1">
      <alignment horizontal="center" vertical="center" wrapText="1"/>
    </xf>
    <xf numFmtId="0" fontId="42" fillId="0" borderId="118" xfId="2" applyFont="1" applyBorder="1" applyAlignment="1">
      <alignment horizontal="center" vertical="center" wrapText="1"/>
    </xf>
    <xf numFmtId="0" fontId="44" fillId="0" borderId="114" xfId="2" applyFont="1" applyBorder="1" applyAlignment="1">
      <alignment horizontal="center" vertical="center" wrapText="1"/>
    </xf>
    <xf numFmtId="0" fontId="44" fillId="0" borderId="126" xfId="2" applyFont="1" applyBorder="1" applyAlignment="1">
      <alignment horizontal="center" vertical="center" wrapText="1"/>
    </xf>
    <xf numFmtId="0" fontId="44" fillId="0" borderId="102" xfId="2" applyFont="1" applyAlignment="1">
      <alignment horizontal="center" vertical="center" wrapText="1"/>
    </xf>
    <xf numFmtId="0" fontId="44" fillId="0" borderId="102" xfId="2" applyFont="1" applyAlignment="1">
      <alignment horizontal="left" vertical="center" wrapText="1"/>
    </xf>
    <xf numFmtId="0" fontId="44" fillId="0" borderId="102" xfId="2" applyFont="1" applyAlignment="1">
      <alignment horizontal="right" vertical="center" wrapText="1"/>
    </xf>
    <xf numFmtId="0" fontId="44" fillId="0" borderId="121" xfId="2" applyFont="1" applyBorder="1" applyAlignment="1">
      <alignment horizontal="center" vertical="center" wrapText="1"/>
    </xf>
    <xf numFmtId="0" fontId="41" fillId="0" borderId="102" xfId="2" applyFont="1"/>
    <xf numFmtId="0" fontId="42" fillId="0" borderId="102" xfId="2" applyFont="1" applyAlignment="1">
      <alignment horizontal="center" vertical="center" wrapText="1"/>
    </xf>
    <xf numFmtId="0" fontId="42" fillId="21" borderId="114" xfId="1" applyFont="1" applyFill="1" applyBorder="1" applyAlignment="1">
      <alignment horizontal="center" vertical="center" wrapText="1"/>
    </xf>
    <xf numFmtId="0" fontId="6" fillId="21" borderId="102" xfId="2" applyFont="1" applyFill="1" applyAlignment="1">
      <alignment horizontal="center"/>
    </xf>
    <xf numFmtId="165" fontId="44" fillId="0" borderId="114" xfId="2" applyNumberFormat="1" applyFont="1" applyBorder="1" applyAlignment="1">
      <alignment horizontal="center" vertical="center" wrapText="1"/>
    </xf>
    <xf numFmtId="0" fontId="6" fillId="21" borderId="129" xfId="2" applyFont="1" applyFill="1" applyBorder="1" applyAlignment="1">
      <alignment horizontal="center" vertical="center" wrapText="1"/>
    </xf>
    <xf numFmtId="0" fontId="6" fillId="21" borderId="102" xfId="2" applyFont="1" applyFill="1" applyAlignment="1">
      <alignment horizontal="center" vertical="center" wrapText="1"/>
    </xf>
    <xf numFmtId="0" fontId="8" fillId="21" borderId="130" xfId="2" applyFont="1" applyFill="1" applyBorder="1" applyAlignment="1">
      <alignment horizontal="center" vertical="center" wrapText="1"/>
    </xf>
    <xf numFmtId="0" fontId="8" fillId="21" borderId="128" xfId="2" applyFont="1" applyFill="1" applyBorder="1" applyAlignment="1">
      <alignment horizontal="center" vertical="center" wrapText="1"/>
    </xf>
    <xf numFmtId="0" fontId="6" fillId="21" borderId="114" xfId="2" applyFont="1" applyFill="1" applyBorder="1" applyAlignment="1">
      <alignment horizontal="center"/>
    </xf>
    <xf numFmtId="0" fontId="6" fillId="21" borderId="102" xfId="2" applyFont="1" applyFill="1" applyAlignment="1">
      <alignment horizontal="center" vertical="top"/>
    </xf>
    <xf numFmtId="0" fontId="6" fillId="21" borderId="121" xfId="2" applyFont="1" applyFill="1" applyBorder="1" applyAlignment="1">
      <alignment horizontal="center"/>
    </xf>
    <xf numFmtId="0" fontId="6" fillId="21" borderId="126" xfId="2" applyFont="1" applyFill="1" applyBorder="1" applyAlignment="1">
      <alignment horizontal="center" vertical="center" wrapText="1"/>
    </xf>
    <xf numFmtId="0" fontId="6" fillId="21" borderId="116" xfId="2" applyFont="1" applyFill="1" applyBorder="1" applyAlignment="1">
      <alignment horizontal="center"/>
    </xf>
    <xf numFmtId="0" fontId="6" fillId="21" borderId="125" xfId="2" applyFont="1" applyFill="1" applyBorder="1" applyAlignment="1">
      <alignment horizontal="center"/>
    </xf>
    <xf numFmtId="0" fontId="8" fillId="21" borderId="127" xfId="2" applyFont="1" applyFill="1" applyBorder="1" applyAlignment="1">
      <alignment horizontal="center" vertical="center" wrapText="1"/>
    </xf>
    <xf numFmtId="0" fontId="44" fillId="26" borderId="114" xfId="2" applyFont="1" applyFill="1" applyBorder="1" applyAlignment="1">
      <alignment horizontal="center" vertical="center" wrapText="1"/>
    </xf>
    <xf numFmtId="0" fontId="42" fillId="0" borderId="117" xfId="2" applyFont="1" applyBorder="1" applyAlignment="1">
      <alignment horizontal="center" vertical="center" wrapText="1"/>
    </xf>
    <xf numFmtId="0" fontId="47" fillId="21" borderId="102" xfId="2" applyFont="1" applyFill="1" applyAlignment="1">
      <alignment horizontal="center"/>
    </xf>
    <xf numFmtId="0" fontId="6" fillId="21" borderId="116" xfId="2" applyFont="1" applyFill="1" applyBorder="1" applyAlignment="1">
      <alignment horizontal="center" vertical="top" wrapText="1"/>
    </xf>
    <xf numFmtId="0" fontId="47" fillId="21" borderId="116" xfId="2" applyFont="1" applyFill="1" applyBorder="1" applyAlignment="1">
      <alignment horizontal="center" vertical="center" wrapText="1"/>
    </xf>
    <xf numFmtId="0" fontId="42" fillId="27" borderId="116" xfId="2" applyFont="1" applyFill="1" applyBorder="1" applyAlignment="1">
      <alignment horizontal="center" vertical="center" wrapText="1"/>
    </xf>
    <xf numFmtId="0" fontId="42" fillId="27" borderId="117" xfId="2" applyFont="1" applyFill="1" applyBorder="1" applyAlignment="1">
      <alignment horizontal="center" vertical="center" wrapText="1"/>
    </xf>
    <xf numFmtId="0" fontId="42" fillId="27" borderId="115" xfId="2" applyFont="1" applyFill="1" applyBorder="1" applyAlignment="1">
      <alignment horizontal="center" vertical="center" wrapText="1"/>
    </xf>
    <xf numFmtId="0" fontId="48" fillId="0" borderId="102" xfId="2" applyFont="1" applyAlignment="1">
      <alignment horizontal="center" vertical="center" wrapText="1"/>
    </xf>
    <xf numFmtId="0" fontId="47" fillId="21" borderId="116" xfId="2" applyFont="1" applyFill="1" applyBorder="1" applyAlignment="1">
      <alignment horizontal="center"/>
    </xf>
    <xf numFmtId="0" fontId="47" fillId="21" borderId="114" xfId="2" applyFont="1" applyFill="1" applyBorder="1" applyAlignment="1">
      <alignment horizontal="center"/>
    </xf>
    <xf numFmtId="0" fontId="51" fillId="21" borderId="116" xfId="2" applyFont="1" applyFill="1" applyBorder="1" applyAlignment="1">
      <alignment horizontal="center" vertical="center" wrapText="1"/>
    </xf>
    <xf numFmtId="0" fontId="51" fillId="21" borderId="117" xfId="2" applyFont="1" applyFill="1" applyBorder="1" applyAlignment="1">
      <alignment horizontal="center" vertical="center" wrapText="1"/>
    </xf>
    <xf numFmtId="0" fontId="51" fillId="21" borderId="114" xfId="2" applyFont="1" applyFill="1" applyBorder="1" applyAlignment="1">
      <alignment horizontal="center" vertical="center" wrapText="1"/>
    </xf>
    <xf numFmtId="0" fontId="51" fillId="21" borderId="127" xfId="2" applyFont="1" applyFill="1" applyBorder="1" applyAlignment="1">
      <alignment horizontal="center" vertical="center" wrapText="1"/>
    </xf>
    <xf numFmtId="0" fontId="51" fillId="21" borderId="126" xfId="2" applyFont="1" applyFill="1" applyBorder="1" applyAlignment="1">
      <alignment horizontal="center" vertical="center" wrapText="1"/>
    </xf>
    <xf numFmtId="165" fontId="8" fillId="0" borderId="34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8" xfId="0" applyFont="1" applyBorder="1"/>
    <xf numFmtId="0" fontId="8" fillId="0" borderId="18" xfId="0" applyFont="1" applyBorder="1" applyAlignment="1">
      <alignment horizontal="center" vertical="center" wrapText="1"/>
    </xf>
    <xf numFmtId="0" fontId="3" fillId="0" borderId="28" xfId="0" applyFont="1" applyBorder="1"/>
    <xf numFmtId="0" fontId="3" fillId="0" borderId="31" xfId="0" applyFont="1" applyBorder="1"/>
    <xf numFmtId="0" fontId="6" fillId="0" borderId="18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6" xfId="0" applyFont="1" applyBorder="1"/>
    <xf numFmtId="0" fontId="2" fillId="2" borderId="1" xfId="0" applyFont="1" applyFill="1" applyBorder="1" applyAlignment="1">
      <alignment horizontal="center" vertical="top" wrapText="1"/>
    </xf>
    <xf numFmtId="0" fontId="3" fillId="0" borderId="2" xfId="0" applyFont="1" applyBorder="1"/>
    <xf numFmtId="0" fontId="3" fillId="0" borderId="3" xfId="0" applyFont="1" applyBorder="1"/>
    <xf numFmtId="0" fontId="42" fillId="0" borderId="119" xfId="2" applyFont="1" applyBorder="1" applyAlignment="1">
      <alignment horizontal="center" vertical="center" wrapText="1"/>
    </xf>
    <xf numFmtId="0" fontId="42" fillId="0" borderId="115" xfId="2" applyFont="1" applyBorder="1" applyAlignment="1">
      <alignment horizontal="center" vertical="center" wrapText="1"/>
    </xf>
    <xf numFmtId="0" fontId="44" fillId="0" borderId="120" xfId="2" applyFont="1" applyBorder="1" applyAlignment="1">
      <alignment horizontal="center" vertical="center" wrapText="1"/>
    </xf>
    <xf numFmtId="0" fontId="44" fillId="0" borderId="128" xfId="2" applyFont="1" applyBorder="1" applyAlignment="1">
      <alignment horizontal="center" vertical="center" wrapText="1"/>
    </xf>
    <xf numFmtId="0" fontId="44" fillId="0" borderId="127" xfId="2" applyFont="1" applyBorder="1" applyAlignment="1">
      <alignment horizontal="center" vertical="center" wrapText="1"/>
    </xf>
    <xf numFmtId="165" fontId="44" fillId="25" borderId="117" xfId="2" applyNumberFormat="1" applyFont="1" applyFill="1" applyBorder="1" applyAlignment="1">
      <alignment horizontal="center" vertical="center" wrapText="1"/>
    </xf>
    <xf numFmtId="165" fontId="44" fillId="25" borderId="116" xfId="2" applyNumberFormat="1" applyFont="1" applyFill="1" applyBorder="1" applyAlignment="1">
      <alignment horizontal="center" vertical="center" wrapText="1"/>
    </xf>
    <xf numFmtId="0" fontId="44" fillId="0" borderId="117" xfId="2" applyFont="1" applyBorder="1" applyAlignment="1">
      <alignment horizontal="center" vertical="center" wrapText="1"/>
    </xf>
    <xf numFmtId="0" fontId="50" fillId="28" borderId="115" xfId="2" applyFont="1" applyFill="1" applyBorder="1" applyAlignment="1">
      <alignment horizontal="center" vertical="center" wrapText="1"/>
    </xf>
    <xf numFmtId="0" fontId="49" fillId="0" borderId="125" xfId="2" applyFont="1" applyBorder="1" applyAlignment="1">
      <alignment horizontal="center" vertical="center" wrapText="1"/>
    </xf>
    <xf numFmtId="0" fontId="46" fillId="21" borderId="117" xfId="2" applyFont="1" applyFill="1" applyBorder="1" applyAlignment="1">
      <alignment horizontal="center" vertical="center" wrapText="1"/>
    </xf>
    <xf numFmtId="0" fontId="46" fillId="21" borderId="116" xfId="2" applyFont="1" applyFill="1" applyBorder="1" applyAlignment="1">
      <alignment horizontal="center" vertical="center" wrapText="1"/>
    </xf>
    <xf numFmtId="0" fontId="46" fillId="21" borderId="114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3" fillId="0" borderId="46" xfId="0" applyFont="1" applyBorder="1"/>
    <xf numFmtId="0" fontId="17" fillId="0" borderId="18" xfId="0" applyFont="1" applyBorder="1" applyAlignment="1">
      <alignment horizontal="center" vertical="center" wrapText="1"/>
    </xf>
    <xf numFmtId="0" fontId="11" fillId="8" borderId="42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39" xfId="0" applyFont="1" applyBorder="1"/>
    <xf numFmtId="0" fontId="11" fillId="0" borderId="10" xfId="0" applyFont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3" fillId="0" borderId="48" xfId="0" applyFont="1" applyBorder="1"/>
    <xf numFmtId="0" fontId="7" fillId="7" borderId="36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3" fillId="0" borderId="40" xfId="0" applyFont="1" applyBorder="1"/>
    <xf numFmtId="0" fontId="7" fillId="8" borderId="43" xfId="0" applyFont="1" applyFill="1" applyBorder="1" applyAlignment="1">
      <alignment horizontal="center" wrapText="1"/>
    </xf>
    <xf numFmtId="0" fontId="3" fillId="0" borderId="45" xfId="0" applyFont="1" applyBorder="1"/>
    <xf numFmtId="0" fontId="3" fillId="0" borderId="47" xfId="0" applyFont="1" applyBorder="1"/>
    <xf numFmtId="0" fontId="7" fillId="7" borderId="35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3" fillId="9" borderId="59" xfId="0" applyFont="1" applyFill="1" applyBorder="1" applyAlignment="1">
      <alignment horizontal="center" vertical="center" wrapText="1"/>
    </xf>
    <xf numFmtId="0" fontId="3" fillId="0" borderId="60" xfId="0" applyFont="1" applyBorder="1"/>
    <xf numFmtId="0" fontId="3" fillId="0" borderId="61" xfId="0" applyFont="1" applyBorder="1"/>
    <xf numFmtId="0" fontId="33" fillId="9" borderId="62" xfId="0" applyFont="1" applyFill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/>
    </xf>
    <xf numFmtId="0" fontId="3" fillId="0" borderId="78" xfId="0" applyFont="1" applyBorder="1"/>
    <xf numFmtId="164" fontId="28" fillId="0" borderId="63" xfId="0" applyNumberFormat="1" applyFont="1" applyBorder="1" applyAlignment="1">
      <alignment horizontal="center" vertical="center"/>
    </xf>
    <xf numFmtId="0" fontId="3" fillId="0" borderId="96" xfId="0" applyFont="1" applyBorder="1"/>
    <xf numFmtId="0" fontId="3" fillId="0" borderId="105" xfId="0" applyFont="1" applyBorder="1"/>
    <xf numFmtId="164" fontId="28" fillId="0" borderId="35" xfId="0" applyNumberFormat="1" applyFont="1" applyBorder="1" applyAlignment="1">
      <alignment horizontal="center" vertical="center"/>
    </xf>
    <xf numFmtId="0" fontId="3" fillId="0" borderId="87" xfId="0" applyFont="1" applyBorder="1"/>
    <xf numFmtId="0" fontId="15" fillId="14" borderId="64" xfId="0" applyFont="1" applyFill="1" applyBorder="1" applyAlignment="1">
      <alignment horizontal="center" vertical="center" wrapText="1"/>
    </xf>
    <xf numFmtId="0" fontId="3" fillId="0" borderId="80" xfId="0" applyFont="1" applyBorder="1"/>
    <xf numFmtId="165" fontId="15" fillId="11" borderId="71" xfId="0" applyNumberFormat="1" applyFont="1" applyFill="1" applyBorder="1" applyAlignment="1">
      <alignment horizontal="center" vertical="center" wrapText="1"/>
    </xf>
    <xf numFmtId="0" fontId="3" fillId="0" borderId="69" xfId="0" applyFont="1" applyBorder="1"/>
    <xf numFmtId="0" fontId="3" fillId="0" borderId="70" xfId="0" applyFont="1" applyBorder="1"/>
    <xf numFmtId="0" fontId="15" fillId="10" borderId="101" xfId="0" applyFont="1" applyFill="1" applyBorder="1" applyAlignment="1">
      <alignment horizontal="center" vertical="center" wrapText="1"/>
    </xf>
    <xf numFmtId="0" fontId="3" fillId="0" borderId="102" xfId="0" applyFont="1" applyBorder="1"/>
    <xf numFmtId="0" fontId="3" fillId="0" borderId="103" xfId="0" applyFont="1" applyBorder="1"/>
    <xf numFmtId="165" fontId="15" fillId="19" borderId="64" xfId="0" applyNumberFormat="1" applyFont="1" applyFill="1" applyBorder="1" applyAlignment="1">
      <alignment horizontal="center" vertical="center" wrapText="1"/>
    </xf>
    <xf numFmtId="0" fontId="3" fillId="0" borderId="112" xfId="0" applyFont="1" applyBorder="1"/>
    <xf numFmtId="165" fontId="15" fillId="11" borderId="64" xfId="0" applyNumberFormat="1" applyFont="1" applyFill="1" applyBorder="1" applyAlignment="1">
      <alignment horizontal="center" vertical="center" wrapText="1"/>
    </xf>
    <xf numFmtId="0" fontId="15" fillId="13" borderId="64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3" fillId="0" borderId="65" xfId="0" applyFont="1" applyBorder="1"/>
    <xf numFmtId="0" fontId="3" fillId="0" borderId="66" xfId="0" applyFont="1" applyBorder="1"/>
    <xf numFmtId="0" fontId="15" fillId="10" borderId="68" xfId="0" applyFont="1" applyFill="1" applyBorder="1" applyAlignment="1">
      <alignment horizontal="center" vertical="center" wrapText="1"/>
    </xf>
    <xf numFmtId="0" fontId="15" fillId="11" borderId="71" xfId="0" applyFont="1" applyFill="1" applyBorder="1" applyAlignment="1">
      <alignment horizontal="center" vertical="center" wrapText="1"/>
    </xf>
    <xf numFmtId="0" fontId="3" fillId="0" borderId="72" xfId="0" applyFont="1" applyBorder="1"/>
    <xf numFmtId="166" fontId="28" fillId="12" borderId="74" xfId="0" applyNumberFormat="1" applyFont="1" applyFill="1" applyBorder="1" applyAlignment="1">
      <alignment horizontal="center" vertical="center"/>
    </xf>
    <xf numFmtId="166" fontId="28" fillId="0" borderId="35" xfId="0" applyNumberFormat="1" applyFont="1" applyBorder="1" applyAlignment="1">
      <alignment horizontal="center" vertical="center"/>
    </xf>
    <xf numFmtId="166" fontId="28" fillId="0" borderId="67" xfId="0" applyNumberFormat="1" applyFont="1" applyBorder="1" applyAlignment="1">
      <alignment horizontal="center" vertical="center"/>
    </xf>
    <xf numFmtId="0" fontId="3" fillId="0" borderId="86" xfId="0" applyFont="1" applyBorder="1"/>
    <xf numFmtId="0" fontId="3" fillId="0" borderId="81" xfId="0" applyFont="1" applyBorder="1"/>
    <xf numFmtId="165" fontId="15" fillId="11" borderId="68" xfId="0" applyNumberFormat="1" applyFont="1" applyFill="1" applyBorder="1" applyAlignment="1">
      <alignment horizontal="center" vertical="center" wrapText="1"/>
    </xf>
    <xf numFmtId="0" fontId="15" fillId="10" borderId="64" xfId="0" applyFont="1" applyFill="1" applyBorder="1" applyAlignment="1">
      <alignment horizontal="center" vertical="center" wrapText="1"/>
    </xf>
    <xf numFmtId="0" fontId="15" fillId="17" borderId="64" xfId="0" applyFont="1" applyFill="1" applyBorder="1" applyAlignment="1">
      <alignment horizontal="center" vertical="center" wrapText="1"/>
    </xf>
    <xf numFmtId="0" fontId="15" fillId="0" borderId="93" xfId="0" applyFont="1" applyBorder="1" applyAlignment="1">
      <alignment horizontal="center" vertical="center" wrapText="1"/>
    </xf>
    <xf numFmtId="0" fontId="3" fillId="0" borderId="91" xfId="0" applyFont="1" applyBorder="1"/>
    <xf numFmtId="0" fontId="3" fillId="0" borderId="95" xfId="0" applyFont="1" applyBorder="1"/>
    <xf numFmtId="0" fontId="32" fillId="0" borderId="18" xfId="0" applyFont="1" applyBorder="1" applyAlignment="1">
      <alignment horizontal="center" vertical="center" wrapText="1"/>
    </xf>
    <xf numFmtId="0" fontId="15" fillId="15" borderId="64" xfId="0" applyFont="1" applyFill="1" applyBorder="1" applyAlignment="1">
      <alignment horizontal="center" vertical="center" wrapText="1"/>
    </xf>
    <xf numFmtId="0" fontId="15" fillId="2" borderId="110" xfId="0" applyFont="1" applyFill="1" applyBorder="1" applyAlignment="1">
      <alignment horizontal="center" vertical="center" wrapText="1"/>
    </xf>
    <xf numFmtId="0" fontId="3" fillId="0" borderId="111" xfId="0" applyFont="1" applyBorder="1"/>
    <xf numFmtId="0" fontId="16" fillId="0" borderId="7" xfId="0" applyFont="1" applyBorder="1" applyAlignment="1">
      <alignment horizontal="center" vertical="center" wrapText="1"/>
    </xf>
    <xf numFmtId="0" fontId="3" fillId="0" borderId="7" xfId="0" applyFont="1" applyBorder="1"/>
  </cellXfs>
  <cellStyles count="3">
    <cellStyle name="Normal" xfId="0" builtinId="0"/>
    <cellStyle name="Normal 3" xfId="2" xr:uid="{FDE9BADB-8DA9-BB47-9703-F6E269B0E6C1}"/>
    <cellStyle name="Normal 5" xfId="1" xr:uid="{D858BC10-4DD0-7341-B551-C07ECEA41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1600-F3F2-5B43-8123-30B8843F87CF}">
  <dimension ref="A1:N281"/>
  <sheetViews>
    <sheetView topLeftCell="A7" workbookViewId="0">
      <selection activeCell="M83" sqref="M83:M91"/>
    </sheetView>
  </sheetViews>
  <sheetFormatPr baseColWidth="10" defaultColWidth="10.83203125" defaultRowHeight="16" x14ac:dyDescent="0.2"/>
  <cols>
    <col min="1" max="1" width="4.1640625" style="337" customWidth="1"/>
    <col min="2" max="2" width="15.1640625" style="338" customWidth="1"/>
    <col min="3" max="3" width="33.1640625" style="338" customWidth="1"/>
    <col min="4" max="4" width="36" style="338" customWidth="1"/>
    <col min="5" max="7" width="33.1640625" style="338" customWidth="1"/>
    <col min="8" max="9" width="10.83203125" style="337"/>
    <col min="10" max="10" width="30.5" style="337" customWidth="1"/>
    <col min="11" max="11" width="36.83203125" style="337" customWidth="1"/>
    <col min="12" max="12" width="34.5" style="337" customWidth="1"/>
    <col min="13" max="13" width="26.5" style="337" customWidth="1"/>
    <col min="14" max="14" width="38" style="337" customWidth="1"/>
    <col min="15" max="16384" width="10.83203125" style="337"/>
  </cols>
  <sheetData>
    <row r="1" spans="1:14" ht="22" thickBot="1" x14ac:dyDescent="0.25">
      <c r="A1" s="343"/>
      <c r="B1" s="443" t="s">
        <v>182</v>
      </c>
      <c r="C1" s="443"/>
      <c r="D1" s="443"/>
      <c r="E1" s="443"/>
      <c r="F1" s="443"/>
      <c r="G1" s="443"/>
      <c r="I1" s="443" t="s">
        <v>1514</v>
      </c>
      <c r="J1" s="443"/>
      <c r="K1" s="443"/>
      <c r="L1" s="443"/>
      <c r="M1" s="443"/>
      <c r="N1" s="443"/>
    </row>
    <row r="2" spans="1:14" ht="17" customHeight="1" x14ac:dyDescent="0.2">
      <c r="A2" s="343"/>
      <c r="B2" s="414"/>
      <c r="C2" s="414"/>
      <c r="D2" s="414"/>
      <c r="E2" s="414"/>
      <c r="F2" s="414"/>
      <c r="G2" s="414"/>
      <c r="I2" s="414"/>
      <c r="J2" s="414"/>
      <c r="K2" s="414"/>
      <c r="L2" s="414"/>
      <c r="M2" s="414"/>
      <c r="N2" s="414"/>
    </row>
    <row r="3" spans="1:14" ht="27" thickBot="1" x14ac:dyDescent="0.25">
      <c r="A3" s="343"/>
      <c r="B3" s="414"/>
      <c r="C3" s="414"/>
      <c r="D3" s="444" t="s">
        <v>183</v>
      </c>
      <c r="E3" s="444"/>
      <c r="F3" s="414"/>
      <c r="G3" s="414"/>
      <c r="I3" s="414"/>
      <c r="J3" s="414"/>
      <c r="K3" s="444" t="s">
        <v>1513</v>
      </c>
      <c r="L3" s="444"/>
      <c r="M3" s="414"/>
      <c r="N3" s="414"/>
    </row>
    <row r="4" spans="1:14" ht="16" customHeight="1" x14ac:dyDescent="0.2">
      <c r="A4" s="390"/>
      <c r="B4" s="442" t="s">
        <v>184</v>
      </c>
      <c r="C4" s="442"/>
      <c r="D4" s="442"/>
      <c r="E4" s="442"/>
      <c r="F4" s="442"/>
      <c r="G4" s="442"/>
      <c r="I4" s="442" t="s">
        <v>1208</v>
      </c>
      <c r="J4" s="442"/>
      <c r="K4" s="442"/>
      <c r="L4" s="442"/>
      <c r="M4" s="442"/>
      <c r="N4" s="442"/>
    </row>
    <row r="5" spans="1:14" ht="18" thickBot="1" x14ac:dyDescent="0.25">
      <c r="A5" s="390"/>
      <c r="B5" s="389"/>
      <c r="C5" s="386"/>
      <c r="D5" s="388">
        <v>1</v>
      </c>
      <c r="E5" s="387" t="s">
        <v>4</v>
      </c>
      <c r="F5" s="386"/>
      <c r="G5" s="385"/>
      <c r="I5" s="389"/>
      <c r="J5" s="386"/>
      <c r="K5" s="388"/>
      <c r="L5" s="387" t="s">
        <v>1512</v>
      </c>
      <c r="M5" s="386"/>
      <c r="N5" s="385"/>
    </row>
    <row r="6" spans="1:14" ht="35" thickBot="1" x14ac:dyDescent="0.25">
      <c r="A6" s="390"/>
      <c r="B6" s="383"/>
      <c r="C6" s="382" t="s">
        <v>186</v>
      </c>
      <c r="D6" s="355" t="s">
        <v>187</v>
      </c>
      <c r="E6" s="381" t="s">
        <v>188</v>
      </c>
      <c r="F6" s="380"/>
      <c r="G6" s="379"/>
      <c r="I6" s="383"/>
      <c r="J6" s="382"/>
      <c r="K6" s="355" t="s">
        <v>1485</v>
      </c>
      <c r="L6" s="381" t="s">
        <v>1484</v>
      </c>
      <c r="M6" s="380" t="s">
        <v>1483</v>
      </c>
      <c r="N6" s="379"/>
    </row>
    <row r="7" spans="1:14" ht="18" customHeight="1" thickBot="1" x14ac:dyDescent="0.25">
      <c r="A7" s="343"/>
      <c r="B7" s="377" t="s">
        <v>10</v>
      </c>
      <c r="C7" s="376">
        <v>1</v>
      </c>
      <c r="D7" s="376">
        <v>2</v>
      </c>
      <c r="E7" s="376">
        <v>3</v>
      </c>
      <c r="F7" s="376">
        <v>4</v>
      </c>
      <c r="G7" s="376">
        <v>5</v>
      </c>
      <c r="I7" s="377" t="s">
        <v>16</v>
      </c>
      <c r="J7" s="376">
        <v>1</v>
      </c>
      <c r="K7" s="376">
        <v>2</v>
      </c>
      <c r="L7" s="376">
        <v>3</v>
      </c>
      <c r="M7" s="376">
        <v>4</v>
      </c>
      <c r="N7" s="376">
        <v>5</v>
      </c>
    </row>
    <row r="8" spans="1:14" ht="18" thickBot="1" x14ac:dyDescent="0.25">
      <c r="A8" s="343"/>
      <c r="B8" s="436" t="s">
        <v>22</v>
      </c>
      <c r="C8" s="445" t="s">
        <v>1509</v>
      </c>
      <c r="D8" s="346" t="s">
        <v>47</v>
      </c>
      <c r="E8" s="356" t="s">
        <v>189</v>
      </c>
      <c r="F8" s="356" t="s">
        <v>189</v>
      </c>
      <c r="G8" s="356" t="s">
        <v>189</v>
      </c>
      <c r="I8" s="436" t="s">
        <v>22</v>
      </c>
      <c r="J8" s="445" t="s">
        <v>760</v>
      </c>
      <c r="K8" s="352" t="s">
        <v>24</v>
      </c>
      <c r="L8" s="374" t="s">
        <v>190</v>
      </c>
      <c r="M8" s="374" t="s">
        <v>190</v>
      </c>
      <c r="N8" s="374" t="s">
        <v>190</v>
      </c>
    </row>
    <row r="9" spans="1:14" ht="18" thickBot="1" x14ac:dyDescent="0.25">
      <c r="A9" s="343"/>
      <c r="B9" s="436"/>
      <c r="C9" s="446"/>
      <c r="D9" s="345" t="s">
        <v>191</v>
      </c>
      <c r="E9" s="345"/>
      <c r="F9" s="345"/>
      <c r="G9" s="345"/>
      <c r="I9" s="436"/>
      <c r="J9" s="446"/>
      <c r="K9" s="349" t="s">
        <v>192</v>
      </c>
      <c r="L9" s="372" t="s">
        <v>203</v>
      </c>
      <c r="M9" s="372" t="s">
        <v>203</v>
      </c>
      <c r="N9" s="372" t="s">
        <v>203</v>
      </c>
    </row>
    <row r="10" spans="1:14" ht="35" thickBot="1" x14ac:dyDescent="0.25">
      <c r="A10" s="343"/>
      <c r="B10" s="436"/>
      <c r="C10" s="446"/>
      <c r="D10" s="340" t="s">
        <v>195</v>
      </c>
      <c r="E10" s="351" t="s">
        <v>196</v>
      </c>
      <c r="F10" s="351" t="s">
        <v>196</v>
      </c>
      <c r="G10" s="351" t="s">
        <v>196</v>
      </c>
      <c r="I10" s="436"/>
      <c r="J10" s="446"/>
      <c r="K10" s="354" t="s">
        <v>1511</v>
      </c>
      <c r="L10" s="370" t="s">
        <v>197</v>
      </c>
      <c r="M10" s="370" t="s">
        <v>197</v>
      </c>
      <c r="N10" s="370" t="s">
        <v>197</v>
      </c>
    </row>
    <row r="11" spans="1:14" ht="18" thickBot="1" x14ac:dyDescent="0.25">
      <c r="A11" s="343"/>
      <c r="B11" s="435" t="s">
        <v>30</v>
      </c>
      <c r="C11" s="446"/>
      <c r="D11" s="346" t="s">
        <v>47</v>
      </c>
      <c r="E11" s="356" t="s">
        <v>189</v>
      </c>
      <c r="F11" s="356" t="s">
        <v>189</v>
      </c>
      <c r="G11" s="356" t="s">
        <v>189</v>
      </c>
      <c r="I11" s="435" t="s">
        <v>30</v>
      </c>
      <c r="J11" s="446"/>
      <c r="K11" s="352" t="s">
        <v>24</v>
      </c>
      <c r="L11" s="374" t="s">
        <v>190</v>
      </c>
      <c r="M11" s="374" t="s">
        <v>190</v>
      </c>
      <c r="N11" s="374" t="s">
        <v>190</v>
      </c>
    </row>
    <row r="12" spans="1:14" ht="18" thickBot="1" x14ac:dyDescent="0.25">
      <c r="A12" s="343"/>
      <c r="B12" s="435"/>
      <c r="C12" s="446"/>
      <c r="D12" s="345" t="s">
        <v>191</v>
      </c>
      <c r="E12" s="345"/>
      <c r="F12" s="345"/>
      <c r="G12" s="345"/>
      <c r="I12" s="435"/>
      <c r="J12" s="446"/>
      <c r="K12" s="349" t="s">
        <v>192</v>
      </c>
      <c r="L12" s="372" t="s">
        <v>203</v>
      </c>
      <c r="M12" s="372" t="s">
        <v>203</v>
      </c>
      <c r="N12" s="372" t="s">
        <v>203</v>
      </c>
    </row>
    <row r="13" spans="1:14" ht="35" thickBot="1" x14ac:dyDescent="0.25">
      <c r="A13" s="343"/>
      <c r="B13" s="435"/>
      <c r="C13" s="446"/>
      <c r="D13" s="340" t="s">
        <v>195</v>
      </c>
      <c r="E13" s="351" t="s">
        <v>196</v>
      </c>
      <c r="F13" s="351" t="s">
        <v>196</v>
      </c>
      <c r="G13" s="351" t="s">
        <v>196</v>
      </c>
      <c r="I13" s="435"/>
      <c r="J13" s="446"/>
      <c r="K13" s="354" t="s">
        <v>1510</v>
      </c>
      <c r="L13" s="370" t="s">
        <v>197</v>
      </c>
      <c r="M13" s="370" t="s">
        <v>197</v>
      </c>
      <c r="N13" s="370" t="s">
        <v>197</v>
      </c>
    </row>
    <row r="14" spans="1:14" ht="18" thickBot="1" x14ac:dyDescent="0.25">
      <c r="A14" s="343"/>
      <c r="B14" s="436" t="s">
        <v>33</v>
      </c>
      <c r="C14" s="446"/>
      <c r="D14" s="356" t="s">
        <v>47</v>
      </c>
      <c r="E14" s="356" t="s">
        <v>189</v>
      </c>
      <c r="F14" s="356" t="s">
        <v>189</v>
      </c>
      <c r="G14" s="356" t="s">
        <v>189</v>
      </c>
      <c r="I14" s="436" t="s">
        <v>33</v>
      </c>
      <c r="J14" s="446"/>
      <c r="K14" s="352" t="s">
        <v>24</v>
      </c>
      <c r="L14" s="374" t="s">
        <v>190</v>
      </c>
      <c r="M14" s="374" t="s">
        <v>190</v>
      </c>
      <c r="N14" s="374" t="s">
        <v>190</v>
      </c>
    </row>
    <row r="15" spans="1:14" ht="18" thickBot="1" x14ac:dyDescent="0.25">
      <c r="A15" s="343"/>
      <c r="B15" s="436"/>
      <c r="C15" s="446"/>
      <c r="D15" s="345" t="s">
        <v>201</v>
      </c>
      <c r="E15" s="345"/>
      <c r="F15" s="345"/>
      <c r="G15" s="345"/>
      <c r="I15" s="436"/>
      <c r="J15" s="446"/>
      <c r="K15" s="349" t="s">
        <v>198</v>
      </c>
      <c r="L15" s="372" t="s">
        <v>203</v>
      </c>
      <c r="M15" s="372" t="s">
        <v>203</v>
      </c>
      <c r="N15" s="372" t="s">
        <v>203</v>
      </c>
    </row>
    <row r="16" spans="1:14" ht="18" thickBot="1" x14ac:dyDescent="0.25">
      <c r="A16" s="343"/>
      <c r="B16" s="436"/>
      <c r="C16" s="446"/>
      <c r="D16" s="350" t="s">
        <v>204</v>
      </c>
      <c r="E16" s="351" t="s">
        <v>196</v>
      </c>
      <c r="F16" s="351" t="s">
        <v>196</v>
      </c>
      <c r="G16" s="351" t="s">
        <v>196</v>
      </c>
      <c r="I16" s="436"/>
      <c r="J16" s="446"/>
      <c r="K16" s="354" t="s">
        <v>200</v>
      </c>
      <c r="L16" s="370" t="s">
        <v>197</v>
      </c>
      <c r="M16" s="370" t="s">
        <v>197</v>
      </c>
      <c r="N16" s="370" t="s">
        <v>197</v>
      </c>
    </row>
    <row r="17" spans="1:14" ht="18" thickBot="1" x14ac:dyDescent="0.25">
      <c r="A17" s="343"/>
      <c r="B17" s="435" t="s">
        <v>39</v>
      </c>
      <c r="C17" s="446"/>
      <c r="D17" s="346" t="s">
        <v>47</v>
      </c>
      <c r="E17" s="356" t="s">
        <v>189</v>
      </c>
      <c r="F17" s="356" t="s">
        <v>189</v>
      </c>
      <c r="G17" s="356" t="s">
        <v>189</v>
      </c>
      <c r="I17" s="435" t="s">
        <v>39</v>
      </c>
      <c r="J17" s="446"/>
      <c r="K17" s="352" t="s">
        <v>24</v>
      </c>
      <c r="L17" s="374" t="s">
        <v>190</v>
      </c>
      <c r="M17" s="374" t="s">
        <v>190</v>
      </c>
      <c r="N17" s="374" t="s">
        <v>190</v>
      </c>
    </row>
    <row r="18" spans="1:14" ht="18" customHeight="1" thickBot="1" x14ac:dyDescent="0.25">
      <c r="A18" s="343"/>
      <c r="B18" s="435"/>
      <c r="C18" s="446"/>
      <c r="D18" s="345" t="s">
        <v>205</v>
      </c>
      <c r="E18" s="345"/>
      <c r="F18" s="345"/>
      <c r="G18" s="345"/>
      <c r="I18" s="435"/>
      <c r="J18" s="446"/>
      <c r="K18" s="349" t="s">
        <v>202</v>
      </c>
      <c r="L18" s="372" t="s">
        <v>203</v>
      </c>
      <c r="M18" s="372" t="s">
        <v>203</v>
      </c>
      <c r="N18" s="372" t="s">
        <v>203</v>
      </c>
    </row>
    <row r="19" spans="1:14" ht="18" thickBot="1" x14ac:dyDescent="0.25">
      <c r="A19" s="343"/>
      <c r="B19" s="435"/>
      <c r="C19" s="447"/>
      <c r="D19" s="340" t="s">
        <v>204</v>
      </c>
      <c r="E19" s="351" t="s">
        <v>196</v>
      </c>
      <c r="F19" s="351" t="s">
        <v>196</v>
      </c>
      <c r="G19" s="351" t="s">
        <v>196</v>
      </c>
      <c r="I19" s="435"/>
      <c r="J19" s="447"/>
      <c r="K19" s="354" t="s">
        <v>200</v>
      </c>
      <c r="L19" s="370" t="s">
        <v>197</v>
      </c>
      <c r="M19" s="370" t="s">
        <v>197</v>
      </c>
      <c r="N19" s="370" t="s">
        <v>197</v>
      </c>
    </row>
    <row r="20" spans="1:14" ht="35" thickBot="1" x14ac:dyDescent="0.25">
      <c r="A20" s="343"/>
      <c r="B20" s="367" t="s">
        <v>43</v>
      </c>
      <c r="C20" s="411" t="s">
        <v>44</v>
      </c>
      <c r="D20" s="411" t="s">
        <v>44</v>
      </c>
      <c r="E20" s="413" t="s">
        <v>44</v>
      </c>
      <c r="F20" s="412" t="s">
        <v>44</v>
      </c>
      <c r="G20" s="412" t="s">
        <v>44</v>
      </c>
      <c r="I20" s="367" t="s">
        <v>43</v>
      </c>
      <c r="J20" s="411"/>
      <c r="K20" s="341" t="s">
        <v>45</v>
      </c>
      <c r="L20" s="341" t="s">
        <v>45</v>
      </c>
      <c r="M20" s="341" t="s">
        <v>45</v>
      </c>
      <c r="N20" s="341" t="s">
        <v>45</v>
      </c>
    </row>
    <row r="21" spans="1:14" ht="18" customHeight="1" thickBot="1" x14ac:dyDescent="0.25">
      <c r="A21" s="343"/>
      <c r="B21" s="435" t="s">
        <v>46</v>
      </c>
      <c r="C21" s="445" t="s">
        <v>1509</v>
      </c>
      <c r="D21" s="346" t="s">
        <v>47</v>
      </c>
      <c r="E21" s="346" t="s">
        <v>47</v>
      </c>
      <c r="F21" s="346" t="s">
        <v>47</v>
      </c>
      <c r="G21" s="346" t="s">
        <v>47</v>
      </c>
      <c r="I21" s="435" t="s">
        <v>46</v>
      </c>
      <c r="J21" s="445" t="s">
        <v>1508</v>
      </c>
      <c r="K21" s="352" t="s">
        <v>24</v>
      </c>
      <c r="L21" s="352" t="s">
        <v>24</v>
      </c>
      <c r="M21" s="352" t="s">
        <v>24</v>
      </c>
      <c r="N21" s="352" t="s">
        <v>24</v>
      </c>
    </row>
    <row r="22" spans="1:14" ht="35" thickBot="1" x14ac:dyDescent="0.25">
      <c r="A22" s="343"/>
      <c r="B22" s="435"/>
      <c r="C22" s="446"/>
      <c r="D22" s="345" t="s">
        <v>212</v>
      </c>
      <c r="E22" s="345" t="s">
        <v>213</v>
      </c>
      <c r="F22" s="345" t="s">
        <v>214</v>
      </c>
      <c r="G22" s="345" t="s">
        <v>215</v>
      </c>
      <c r="I22" s="435"/>
      <c r="J22" s="446"/>
      <c r="K22" s="347" t="s">
        <v>194</v>
      </c>
      <c r="L22" s="347" t="s">
        <v>199</v>
      </c>
      <c r="M22" s="402" t="s">
        <v>206</v>
      </c>
      <c r="N22" s="347" t="s">
        <v>207</v>
      </c>
    </row>
    <row r="23" spans="1:14" ht="18" customHeight="1" thickBot="1" x14ac:dyDescent="0.25">
      <c r="A23" s="343"/>
      <c r="B23" s="435"/>
      <c r="C23" s="446"/>
      <c r="D23" s="345" t="s">
        <v>220</v>
      </c>
      <c r="E23" s="345" t="s">
        <v>221</v>
      </c>
      <c r="F23" s="345" t="s">
        <v>222</v>
      </c>
      <c r="G23" s="340" t="s">
        <v>210</v>
      </c>
      <c r="I23" s="435"/>
      <c r="J23" s="446"/>
      <c r="K23" s="347" t="s">
        <v>220</v>
      </c>
      <c r="L23" s="393" t="s">
        <v>209</v>
      </c>
      <c r="M23" s="410" t="s">
        <v>1507</v>
      </c>
      <c r="N23" s="354" t="s">
        <v>210</v>
      </c>
    </row>
    <row r="24" spans="1:14" ht="18" customHeight="1" thickBot="1" x14ac:dyDescent="0.25">
      <c r="A24" s="343"/>
      <c r="B24" s="435" t="s">
        <v>64</v>
      </c>
      <c r="C24" s="446"/>
      <c r="D24" s="346" t="s">
        <v>47</v>
      </c>
      <c r="E24" s="346" t="s">
        <v>47</v>
      </c>
      <c r="F24" s="346" t="s">
        <v>47</v>
      </c>
      <c r="G24" s="346" t="s">
        <v>47</v>
      </c>
      <c r="I24" s="435" t="s">
        <v>64</v>
      </c>
      <c r="J24" s="446"/>
      <c r="K24" s="352" t="s">
        <v>24</v>
      </c>
      <c r="L24" s="352" t="s">
        <v>24</v>
      </c>
      <c r="M24" s="352" t="s">
        <v>24</v>
      </c>
      <c r="N24" s="352" t="s">
        <v>24</v>
      </c>
    </row>
    <row r="25" spans="1:14" ht="18" thickBot="1" x14ac:dyDescent="0.25">
      <c r="A25" s="343"/>
      <c r="B25" s="435"/>
      <c r="C25" s="446"/>
      <c r="D25" s="345" t="s">
        <v>227</v>
      </c>
      <c r="E25" s="345" t="s">
        <v>228</v>
      </c>
      <c r="F25" s="345" t="s">
        <v>229</v>
      </c>
      <c r="G25" s="345" t="s">
        <v>230</v>
      </c>
      <c r="I25" s="435"/>
      <c r="J25" s="446"/>
      <c r="K25" s="347" t="s">
        <v>216</v>
      </c>
      <c r="L25" s="409" t="s">
        <v>193</v>
      </c>
      <c r="M25" s="347" t="s">
        <v>217</v>
      </c>
      <c r="N25" s="347" t="s">
        <v>218</v>
      </c>
    </row>
    <row r="26" spans="1:14" ht="18" customHeight="1" thickBot="1" x14ac:dyDescent="0.25">
      <c r="A26" s="343"/>
      <c r="B26" s="435"/>
      <c r="C26" s="446"/>
      <c r="D26" s="340" t="s">
        <v>223</v>
      </c>
      <c r="E26" s="340" t="s">
        <v>368</v>
      </c>
      <c r="F26" s="340" t="s">
        <v>224</v>
      </c>
      <c r="G26" s="340" t="s">
        <v>225</v>
      </c>
      <c r="I26" s="435"/>
      <c r="J26" s="446"/>
      <c r="K26" s="354" t="s">
        <v>223</v>
      </c>
      <c r="L26" s="408" t="s">
        <v>278</v>
      </c>
      <c r="M26" s="347" t="s">
        <v>224</v>
      </c>
      <c r="N26" s="354" t="s">
        <v>225</v>
      </c>
    </row>
    <row r="27" spans="1:14" ht="18" customHeight="1" thickBot="1" x14ac:dyDescent="0.25">
      <c r="A27" s="343"/>
      <c r="B27" s="435" t="s">
        <v>69</v>
      </c>
      <c r="C27" s="446"/>
      <c r="D27" s="356" t="s">
        <v>47</v>
      </c>
      <c r="E27" s="356" t="s">
        <v>47</v>
      </c>
      <c r="F27" s="356" t="s">
        <v>47</v>
      </c>
      <c r="G27" s="356" t="s">
        <v>47</v>
      </c>
      <c r="I27" s="435" t="s">
        <v>69</v>
      </c>
      <c r="J27" s="446"/>
      <c r="K27" s="352" t="s">
        <v>24</v>
      </c>
      <c r="L27" s="352" t="s">
        <v>24</v>
      </c>
      <c r="M27" s="352" t="s">
        <v>24</v>
      </c>
      <c r="N27" s="352" t="s">
        <v>24</v>
      </c>
    </row>
    <row r="28" spans="1:14" ht="35" thickBot="1" x14ac:dyDescent="0.25">
      <c r="A28" s="343"/>
      <c r="B28" s="435"/>
      <c r="C28" s="446"/>
      <c r="D28" s="345" t="s">
        <v>240</v>
      </c>
      <c r="E28" s="345" t="s">
        <v>241</v>
      </c>
      <c r="F28" s="345" t="s">
        <v>242</v>
      </c>
      <c r="G28" s="345" t="s">
        <v>243</v>
      </c>
      <c r="I28" s="435"/>
      <c r="J28" s="446"/>
      <c r="K28" s="400" t="s">
        <v>231</v>
      </c>
      <c r="L28" s="347" t="s">
        <v>232</v>
      </c>
      <c r="M28" s="347" t="s">
        <v>233</v>
      </c>
      <c r="N28" s="347" t="s">
        <v>234</v>
      </c>
    </row>
    <row r="29" spans="1:14" ht="18" customHeight="1" thickBot="1" x14ac:dyDescent="0.25">
      <c r="A29" s="343"/>
      <c r="B29" s="435"/>
      <c r="C29" s="446"/>
      <c r="D29" s="350" t="s">
        <v>244</v>
      </c>
      <c r="E29" s="350" t="s">
        <v>245</v>
      </c>
      <c r="F29" s="350" t="s">
        <v>246</v>
      </c>
      <c r="G29" s="340" t="s">
        <v>225</v>
      </c>
      <c r="I29" s="435"/>
      <c r="J29" s="446"/>
      <c r="K29" s="396" t="s">
        <v>237</v>
      </c>
      <c r="L29" s="354" t="s">
        <v>238</v>
      </c>
      <c r="M29" s="402" t="s">
        <v>220</v>
      </c>
      <c r="N29" s="354" t="s">
        <v>225</v>
      </c>
    </row>
    <row r="30" spans="1:14" ht="17" customHeight="1" thickBot="1" x14ac:dyDescent="0.25">
      <c r="A30" s="343"/>
      <c r="B30" s="435" t="s">
        <v>77</v>
      </c>
      <c r="C30" s="446"/>
      <c r="D30" s="346"/>
      <c r="E30" s="346"/>
      <c r="F30" s="346"/>
      <c r="G30" s="346"/>
      <c r="I30" s="435" t="s">
        <v>77</v>
      </c>
      <c r="J30" s="446"/>
      <c r="K30" s="352"/>
      <c r="L30" s="352"/>
      <c r="M30" s="352"/>
      <c r="N30" s="352"/>
    </row>
    <row r="31" spans="1:14" ht="17" thickBot="1" x14ac:dyDescent="0.25">
      <c r="A31" s="343"/>
      <c r="B31" s="435"/>
      <c r="C31" s="446"/>
      <c r="D31" s="345"/>
      <c r="E31" s="345"/>
      <c r="F31" s="345"/>
      <c r="G31" s="345"/>
      <c r="I31" s="435"/>
      <c r="J31" s="446"/>
      <c r="K31" s="349"/>
      <c r="L31" s="349"/>
      <c r="M31" s="349"/>
      <c r="N31" s="349"/>
    </row>
    <row r="32" spans="1:14" ht="17" customHeight="1" thickBot="1" x14ac:dyDescent="0.25">
      <c r="A32" s="343"/>
      <c r="B32" s="435"/>
      <c r="C32" s="447"/>
      <c r="D32" s="340"/>
      <c r="E32" s="340"/>
      <c r="F32" s="340"/>
      <c r="G32" s="340"/>
      <c r="I32" s="435"/>
      <c r="J32" s="447"/>
      <c r="K32" s="354"/>
      <c r="L32" s="354"/>
      <c r="M32" s="354"/>
      <c r="N32" s="354"/>
    </row>
    <row r="33" spans="1:14" x14ac:dyDescent="0.2">
      <c r="A33" s="343"/>
      <c r="B33" s="391"/>
      <c r="C33" s="391"/>
      <c r="D33" s="391"/>
      <c r="E33" s="391"/>
      <c r="F33" s="391"/>
      <c r="G33" s="391"/>
      <c r="I33" s="391"/>
      <c r="J33" s="391"/>
      <c r="K33" s="391"/>
      <c r="L33" s="391"/>
      <c r="M33" s="391"/>
      <c r="N33" s="391"/>
    </row>
    <row r="34" spans="1:14" ht="17" thickBot="1" x14ac:dyDescent="0.25">
      <c r="A34" s="343"/>
      <c r="B34" s="391"/>
      <c r="C34" s="391"/>
      <c r="D34" s="391"/>
      <c r="E34" s="391"/>
      <c r="F34" s="391"/>
      <c r="G34" s="391"/>
      <c r="I34" s="391"/>
      <c r="J34" s="391"/>
      <c r="K34" s="391"/>
      <c r="L34" s="391"/>
      <c r="M34" s="391"/>
      <c r="N34" s="391"/>
    </row>
    <row r="35" spans="1:14" ht="16" customHeight="1" x14ac:dyDescent="0.2">
      <c r="A35" s="390"/>
      <c r="B35" s="442" t="str">
        <f>B4</f>
        <v>ÇOCUK SAĞLIĞI VE HASTALIKLARI STAJI</v>
      </c>
      <c r="C35" s="442"/>
      <c r="D35" s="442"/>
      <c r="E35" s="442"/>
      <c r="F35" s="442"/>
      <c r="G35" s="442"/>
      <c r="I35" s="437" t="str">
        <f>I4</f>
        <v>PEDIATRICS</v>
      </c>
      <c r="J35" s="438"/>
      <c r="K35" s="438"/>
      <c r="L35" s="438"/>
      <c r="M35" s="438"/>
      <c r="N35" s="439"/>
    </row>
    <row r="36" spans="1:14" ht="18" thickBot="1" x14ac:dyDescent="0.25">
      <c r="A36" s="390"/>
      <c r="B36" s="389"/>
      <c r="C36" s="386"/>
      <c r="D36" s="388">
        <f>D5+1</f>
        <v>2</v>
      </c>
      <c r="E36" s="387" t="str">
        <f>E5</f>
        <v>HAFTA</v>
      </c>
      <c r="F36" s="386"/>
      <c r="G36" s="385"/>
      <c r="I36" s="389"/>
      <c r="J36" s="386"/>
      <c r="K36" s="388"/>
      <c r="L36" s="387" t="s">
        <v>1506</v>
      </c>
      <c r="M36" s="386"/>
      <c r="N36" s="385"/>
    </row>
    <row r="37" spans="1:14" ht="35" thickBot="1" x14ac:dyDescent="0.25">
      <c r="A37" s="390"/>
      <c r="B37" s="383"/>
      <c r="C37" s="382" t="s">
        <v>186</v>
      </c>
      <c r="D37" s="355" t="s">
        <v>187</v>
      </c>
      <c r="E37" s="381" t="s">
        <v>188</v>
      </c>
      <c r="F37" s="380"/>
      <c r="G37" s="379"/>
      <c r="I37" s="383"/>
      <c r="J37" s="382"/>
      <c r="K37" s="355" t="s">
        <v>1485</v>
      </c>
      <c r="L37" s="381" t="s">
        <v>1484</v>
      </c>
      <c r="M37" s="380" t="s">
        <v>1483</v>
      </c>
      <c r="N37" s="379"/>
    </row>
    <row r="38" spans="1:14" ht="18" thickBot="1" x14ac:dyDescent="0.25">
      <c r="A38" s="343"/>
      <c r="B38" s="377" t="s">
        <v>10</v>
      </c>
      <c r="C38" s="384">
        <v>6</v>
      </c>
      <c r="D38" s="384">
        <v>7</v>
      </c>
      <c r="E38" s="384">
        <v>8</v>
      </c>
      <c r="F38" s="384">
        <v>9</v>
      </c>
      <c r="G38" s="384">
        <v>10</v>
      </c>
      <c r="I38" s="377" t="s">
        <v>16</v>
      </c>
      <c r="J38" s="376">
        <v>6</v>
      </c>
      <c r="K38" s="376">
        <v>7</v>
      </c>
      <c r="L38" s="376">
        <v>8</v>
      </c>
      <c r="M38" s="376">
        <v>9</v>
      </c>
      <c r="N38" s="376">
        <v>10</v>
      </c>
    </row>
    <row r="39" spans="1:14" ht="18" thickBot="1" x14ac:dyDescent="0.25">
      <c r="A39" s="343"/>
      <c r="B39" s="436" t="s">
        <v>22</v>
      </c>
      <c r="C39" s="356" t="s">
        <v>189</v>
      </c>
      <c r="D39" s="356" t="s">
        <v>189</v>
      </c>
      <c r="E39" s="356" t="s">
        <v>189</v>
      </c>
      <c r="F39" s="356" t="s">
        <v>189</v>
      </c>
      <c r="G39" s="356" t="s">
        <v>189</v>
      </c>
      <c r="I39" s="436" t="s">
        <v>22</v>
      </c>
      <c r="J39" s="374" t="s">
        <v>190</v>
      </c>
      <c r="K39" s="374" t="s">
        <v>190</v>
      </c>
      <c r="L39" s="374" t="s">
        <v>190</v>
      </c>
      <c r="M39" s="374" t="s">
        <v>190</v>
      </c>
      <c r="N39" s="374" t="s">
        <v>190</v>
      </c>
    </row>
    <row r="40" spans="1:14" ht="18" thickBot="1" x14ac:dyDescent="0.25">
      <c r="A40" s="343"/>
      <c r="B40" s="436"/>
      <c r="C40" s="345"/>
      <c r="D40" s="345"/>
      <c r="E40" s="345"/>
      <c r="F40" s="345"/>
      <c r="G40" s="345"/>
      <c r="I40" s="436"/>
      <c r="J40" s="372" t="s">
        <v>203</v>
      </c>
      <c r="K40" s="372" t="s">
        <v>203</v>
      </c>
      <c r="L40" s="372" t="s">
        <v>203</v>
      </c>
      <c r="M40" s="372" t="s">
        <v>203</v>
      </c>
      <c r="N40" s="372" t="s">
        <v>203</v>
      </c>
    </row>
    <row r="41" spans="1:14" ht="18" thickBot="1" x14ac:dyDescent="0.25">
      <c r="A41" s="343"/>
      <c r="B41" s="436"/>
      <c r="C41" s="351" t="s">
        <v>196</v>
      </c>
      <c r="D41" s="351" t="s">
        <v>196</v>
      </c>
      <c r="E41" s="351" t="s">
        <v>196</v>
      </c>
      <c r="F41" s="351" t="s">
        <v>196</v>
      </c>
      <c r="G41" s="351" t="s">
        <v>196</v>
      </c>
      <c r="I41" s="436"/>
      <c r="J41" s="370" t="s">
        <v>197</v>
      </c>
      <c r="K41" s="370" t="s">
        <v>197</v>
      </c>
      <c r="L41" s="370" t="s">
        <v>197</v>
      </c>
      <c r="M41" s="370" t="s">
        <v>197</v>
      </c>
      <c r="N41" s="370" t="s">
        <v>197</v>
      </c>
    </row>
    <row r="42" spans="1:14" ht="18" thickBot="1" x14ac:dyDescent="0.25">
      <c r="A42" s="343"/>
      <c r="B42" s="436" t="s">
        <v>30</v>
      </c>
      <c r="C42" s="356" t="s">
        <v>189</v>
      </c>
      <c r="D42" s="356" t="s">
        <v>189</v>
      </c>
      <c r="E42" s="356" t="s">
        <v>189</v>
      </c>
      <c r="F42" s="356" t="s">
        <v>189</v>
      </c>
      <c r="G42" s="356" t="s">
        <v>189</v>
      </c>
      <c r="I42" s="436" t="s">
        <v>30</v>
      </c>
      <c r="J42" s="374" t="s">
        <v>190</v>
      </c>
      <c r="K42" s="374" t="s">
        <v>190</v>
      </c>
      <c r="L42" s="374" t="s">
        <v>190</v>
      </c>
      <c r="M42" s="374" t="s">
        <v>190</v>
      </c>
      <c r="N42" s="374" t="s">
        <v>190</v>
      </c>
    </row>
    <row r="43" spans="1:14" ht="18" thickBot="1" x14ac:dyDescent="0.25">
      <c r="A43" s="343"/>
      <c r="B43" s="436"/>
      <c r="C43" s="345"/>
      <c r="D43" s="345"/>
      <c r="E43" s="345"/>
      <c r="F43" s="345"/>
      <c r="G43" s="345"/>
      <c r="I43" s="436"/>
      <c r="J43" s="372" t="s">
        <v>203</v>
      </c>
      <c r="K43" s="372" t="s">
        <v>203</v>
      </c>
      <c r="L43" s="372" t="s">
        <v>203</v>
      </c>
      <c r="M43" s="372" t="s">
        <v>203</v>
      </c>
      <c r="N43" s="372" t="s">
        <v>203</v>
      </c>
    </row>
    <row r="44" spans="1:14" ht="18" thickBot="1" x14ac:dyDescent="0.25">
      <c r="A44" s="343"/>
      <c r="B44" s="436"/>
      <c r="C44" s="351" t="s">
        <v>196</v>
      </c>
      <c r="D44" s="351" t="s">
        <v>196</v>
      </c>
      <c r="E44" s="351" t="s">
        <v>196</v>
      </c>
      <c r="F44" s="351" t="s">
        <v>196</v>
      </c>
      <c r="G44" s="351" t="s">
        <v>196</v>
      </c>
      <c r="I44" s="436"/>
      <c r="J44" s="370" t="s">
        <v>197</v>
      </c>
      <c r="K44" s="370" t="s">
        <v>197</v>
      </c>
      <c r="L44" s="370" t="s">
        <v>197</v>
      </c>
      <c r="M44" s="370" t="s">
        <v>197</v>
      </c>
      <c r="N44" s="370" t="s">
        <v>197</v>
      </c>
    </row>
    <row r="45" spans="1:14" ht="18" thickBot="1" x14ac:dyDescent="0.25">
      <c r="A45" s="343"/>
      <c r="B45" s="436" t="s">
        <v>33</v>
      </c>
      <c r="C45" s="356" t="s">
        <v>189</v>
      </c>
      <c r="D45" s="356" t="s">
        <v>189</v>
      </c>
      <c r="E45" s="356" t="s">
        <v>189</v>
      </c>
      <c r="F45" s="356" t="s">
        <v>189</v>
      </c>
      <c r="G45" s="356" t="s">
        <v>189</v>
      </c>
      <c r="I45" s="436" t="s">
        <v>33</v>
      </c>
      <c r="J45" s="374" t="s">
        <v>190</v>
      </c>
      <c r="K45" s="374" t="s">
        <v>190</v>
      </c>
      <c r="L45" s="374" t="s">
        <v>190</v>
      </c>
      <c r="M45" s="374" t="s">
        <v>190</v>
      </c>
      <c r="N45" s="374" t="s">
        <v>190</v>
      </c>
    </row>
    <row r="46" spans="1:14" ht="18" thickBot="1" x14ac:dyDescent="0.25">
      <c r="A46" s="343"/>
      <c r="B46" s="436"/>
      <c r="C46" s="345"/>
      <c r="D46" s="345"/>
      <c r="E46" s="345"/>
      <c r="F46" s="345"/>
      <c r="G46" s="345"/>
      <c r="I46" s="436"/>
      <c r="J46" s="372" t="s">
        <v>203</v>
      </c>
      <c r="K46" s="372" t="s">
        <v>203</v>
      </c>
      <c r="L46" s="372" t="s">
        <v>203</v>
      </c>
      <c r="M46" s="372" t="s">
        <v>203</v>
      </c>
      <c r="N46" s="372" t="s">
        <v>203</v>
      </c>
    </row>
    <row r="47" spans="1:14" ht="18" thickBot="1" x14ac:dyDescent="0.25">
      <c r="A47" s="343"/>
      <c r="B47" s="436"/>
      <c r="C47" s="351" t="s">
        <v>196</v>
      </c>
      <c r="D47" s="351" t="s">
        <v>196</v>
      </c>
      <c r="E47" s="351" t="s">
        <v>196</v>
      </c>
      <c r="F47" s="351" t="s">
        <v>196</v>
      </c>
      <c r="G47" s="351" t="s">
        <v>196</v>
      </c>
      <c r="I47" s="436"/>
      <c r="J47" s="370" t="s">
        <v>197</v>
      </c>
      <c r="K47" s="370" t="s">
        <v>197</v>
      </c>
      <c r="L47" s="370" t="s">
        <v>197</v>
      </c>
      <c r="M47" s="370" t="s">
        <v>197</v>
      </c>
      <c r="N47" s="370" t="s">
        <v>197</v>
      </c>
    </row>
    <row r="48" spans="1:14" ht="18" thickBot="1" x14ac:dyDescent="0.25">
      <c r="A48" s="343"/>
      <c r="B48" s="436" t="s">
        <v>39</v>
      </c>
      <c r="C48" s="356" t="s">
        <v>189</v>
      </c>
      <c r="D48" s="356" t="s">
        <v>189</v>
      </c>
      <c r="E48" s="356" t="s">
        <v>189</v>
      </c>
      <c r="F48" s="356" t="s">
        <v>189</v>
      </c>
      <c r="G48" s="356" t="s">
        <v>189</v>
      </c>
      <c r="I48" s="436" t="s">
        <v>39</v>
      </c>
      <c r="J48" s="374" t="s">
        <v>190</v>
      </c>
      <c r="K48" s="374" t="s">
        <v>190</v>
      </c>
      <c r="L48" s="374" t="s">
        <v>190</v>
      </c>
      <c r="M48" s="374" t="s">
        <v>190</v>
      </c>
      <c r="N48" s="374" t="s">
        <v>190</v>
      </c>
    </row>
    <row r="49" spans="1:14" ht="18" customHeight="1" thickBot="1" x14ac:dyDescent="0.25">
      <c r="A49" s="343"/>
      <c r="B49" s="436"/>
      <c r="C49" s="345"/>
      <c r="D49" s="345"/>
      <c r="E49" s="345"/>
      <c r="F49" s="345"/>
      <c r="G49" s="345"/>
      <c r="I49" s="436"/>
      <c r="J49" s="372" t="s">
        <v>203</v>
      </c>
      <c r="K49" s="372" t="s">
        <v>203</v>
      </c>
      <c r="L49" s="372" t="s">
        <v>203</v>
      </c>
      <c r="M49" s="372" t="s">
        <v>203</v>
      </c>
      <c r="N49" s="372" t="s">
        <v>203</v>
      </c>
    </row>
    <row r="50" spans="1:14" ht="18" customHeight="1" thickBot="1" x14ac:dyDescent="0.25">
      <c r="A50" s="343"/>
      <c r="B50" s="436"/>
      <c r="C50" s="351" t="s">
        <v>196</v>
      </c>
      <c r="D50" s="351" t="s">
        <v>196</v>
      </c>
      <c r="E50" s="351" t="s">
        <v>196</v>
      </c>
      <c r="F50" s="351" t="s">
        <v>196</v>
      </c>
      <c r="G50" s="351" t="s">
        <v>196</v>
      </c>
      <c r="I50" s="436"/>
      <c r="J50" s="370" t="s">
        <v>197</v>
      </c>
      <c r="K50" s="370" t="s">
        <v>197</v>
      </c>
      <c r="L50" s="370" t="s">
        <v>197</v>
      </c>
      <c r="M50" s="370" t="s">
        <v>197</v>
      </c>
      <c r="N50" s="370" t="s">
        <v>197</v>
      </c>
    </row>
    <row r="51" spans="1:14" ht="35" thickBot="1" x14ac:dyDescent="0.25">
      <c r="A51" s="343"/>
      <c r="B51" s="367" t="s">
        <v>43</v>
      </c>
      <c r="C51" s="341" t="s">
        <v>44</v>
      </c>
      <c r="D51" s="407" t="s">
        <v>44</v>
      </c>
      <c r="E51" s="407" t="s">
        <v>44</v>
      </c>
      <c r="F51" s="407" t="s">
        <v>44</v>
      </c>
      <c r="G51" s="406" t="s">
        <v>44</v>
      </c>
      <c r="I51" s="367" t="s">
        <v>43</v>
      </c>
      <c r="J51" s="341" t="s">
        <v>45</v>
      </c>
      <c r="K51" s="341" t="s">
        <v>45</v>
      </c>
      <c r="L51" s="341" t="s">
        <v>45</v>
      </c>
      <c r="M51" s="341" t="s">
        <v>45</v>
      </c>
      <c r="N51" s="341" t="s">
        <v>45</v>
      </c>
    </row>
    <row r="52" spans="1:14" ht="18" customHeight="1" thickBot="1" x14ac:dyDescent="0.25">
      <c r="A52" s="343"/>
      <c r="B52" s="436" t="s">
        <v>46</v>
      </c>
      <c r="C52" s="346" t="s">
        <v>47</v>
      </c>
      <c r="D52" s="346" t="s">
        <v>47</v>
      </c>
      <c r="E52" s="346" t="s">
        <v>47</v>
      </c>
      <c r="F52" s="346" t="s">
        <v>47</v>
      </c>
      <c r="G52" s="346" t="s">
        <v>47</v>
      </c>
      <c r="I52" s="436" t="s">
        <v>46</v>
      </c>
      <c r="J52" s="352" t="s">
        <v>24</v>
      </c>
      <c r="K52" s="352" t="s">
        <v>24</v>
      </c>
      <c r="L52" s="405" t="s">
        <v>24</v>
      </c>
      <c r="M52" s="352" t="s">
        <v>24</v>
      </c>
      <c r="N52" s="352" t="s">
        <v>24</v>
      </c>
    </row>
    <row r="53" spans="1:14" ht="35" thickBot="1" x14ac:dyDescent="0.25">
      <c r="A53" s="343"/>
      <c r="B53" s="436"/>
      <c r="C53" s="345" t="s">
        <v>255</v>
      </c>
      <c r="D53" s="345" t="s">
        <v>256</v>
      </c>
      <c r="E53" s="345" t="s">
        <v>257</v>
      </c>
      <c r="F53" s="345" t="s">
        <v>283</v>
      </c>
      <c r="G53" s="345" t="s">
        <v>259</v>
      </c>
      <c r="I53" s="436"/>
      <c r="J53" s="347" t="s">
        <v>208</v>
      </c>
      <c r="K53" s="347" t="s">
        <v>247</v>
      </c>
      <c r="L53" s="402" t="s">
        <v>248</v>
      </c>
      <c r="M53" s="347" t="s">
        <v>1505</v>
      </c>
      <c r="N53" s="347" t="s">
        <v>250</v>
      </c>
    </row>
    <row r="54" spans="1:14" ht="18" thickBot="1" x14ac:dyDescent="0.25">
      <c r="A54" s="343"/>
      <c r="B54" s="436"/>
      <c r="C54" s="345" t="s">
        <v>211</v>
      </c>
      <c r="D54" s="345" t="s">
        <v>252</v>
      </c>
      <c r="E54" s="345" t="s">
        <v>264</v>
      </c>
      <c r="F54" s="345" t="s">
        <v>368</v>
      </c>
      <c r="G54" s="345" t="s">
        <v>254</v>
      </c>
      <c r="I54" s="436"/>
      <c r="J54" s="399" t="s">
        <v>211</v>
      </c>
      <c r="K54" s="354" t="s">
        <v>1504</v>
      </c>
      <c r="L54" s="404" t="s">
        <v>253</v>
      </c>
      <c r="M54" s="415" t="s">
        <v>368</v>
      </c>
      <c r="N54" s="354" t="s">
        <v>254</v>
      </c>
    </row>
    <row r="55" spans="1:14" ht="18" customHeight="1" thickBot="1" x14ac:dyDescent="0.25">
      <c r="A55" s="343"/>
      <c r="B55" s="435" t="s">
        <v>64</v>
      </c>
      <c r="C55" s="346" t="s">
        <v>47</v>
      </c>
      <c r="D55" s="346" t="s">
        <v>47</v>
      </c>
      <c r="E55" s="346" t="s">
        <v>47</v>
      </c>
      <c r="F55" s="346" t="s">
        <v>47</v>
      </c>
      <c r="G55" s="346" t="s">
        <v>47</v>
      </c>
      <c r="I55" s="435" t="s">
        <v>64</v>
      </c>
      <c r="J55" s="352" t="s">
        <v>24</v>
      </c>
      <c r="K55" s="352" t="s">
        <v>24</v>
      </c>
      <c r="L55" s="405" t="s">
        <v>24</v>
      </c>
      <c r="M55" s="352" t="s">
        <v>24</v>
      </c>
      <c r="N55" s="352" t="s">
        <v>24</v>
      </c>
    </row>
    <row r="56" spans="1:14" ht="18" customHeight="1" thickBot="1" x14ac:dyDescent="0.25">
      <c r="A56" s="343"/>
      <c r="B56" s="435"/>
      <c r="C56" s="345" t="s">
        <v>267</v>
      </c>
      <c r="D56" s="345" t="s">
        <v>268</v>
      </c>
      <c r="E56" s="345" t="s">
        <v>269</v>
      </c>
      <c r="F56" s="345" t="s">
        <v>270</v>
      </c>
      <c r="G56" s="345" t="s">
        <v>271</v>
      </c>
      <c r="I56" s="435"/>
      <c r="J56" s="347" t="s">
        <v>219</v>
      </c>
      <c r="K56" s="347" t="s">
        <v>260</v>
      </c>
      <c r="L56" s="402" t="s">
        <v>261</v>
      </c>
      <c r="M56" s="347" t="s">
        <v>262</v>
      </c>
      <c r="N56" s="347" t="s">
        <v>263</v>
      </c>
    </row>
    <row r="57" spans="1:14" ht="18" thickBot="1" x14ac:dyDescent="0.25">
      <c r="A57" s="343"/>
      <c r="B57" s="435"/>
      <c r="C57" s="340" t="s">
        <v>226</v>
      </c>
      <c r="D57" s="340" t="s">
        <v>223</v>
      </c>
      <c r="E57" s="340" t="s">
        <v>264</v>
      </c>
      <c r="F57" s="340" t="s">
        <v>276</v>
      </c>
      <c r="G57" s="340" t="s">
        <v>277</v>
      </c>
      <c r="I57" s="435"/>
      <c r="J57" s="403" t="s">
        <v>226</v>
      </c>
      <c r="K57" s="354" t="s">
        <v>223</v>
      </c>
      <c r="L57" s="404" t="s">
        <v>264</v>
      </c>
      <c r="M57" s="403" t="s">
        <v>265</v>
      </c>
      <c r="N57" s="402" t="s">
        <v>266</v>
      </c>
    </row>
    <row r="58" spans="1:14" ht="18" customHeight="1" thickBot="1" x14ac:dyDescent="0.25">
      <c r="A58" s="343"/>
      <c r="B58" s="436" t="s">
        <v>69</v>
      </c>
      <c r="C58" s="346" t="s">
        <v>47</v>
      </c>
      <c r="D58" s="356" t="s">
        <v>47</v>
      </c>
      <c r="E58" s="356" t="s">
        <v>47</v>
      </c>
      <c r="F58" s="356" t="s">
        <v>47</v>
      </c>
      <c r="G58" s="356" t="s">
        <v>47</v>
      </c>
      <c r="I58" s="436" t="s">
        <v>69</v>
      </c>
      <c r="J58" s="352" t="s">
        <v>24</v>
      </c>
      <c r="K58" s="352" t="s">
        <v>24</v>
      </c>
      <c r="L58" s="352" t="s">
        <v>24</v>
      </c>
      <c r="M58" s="352" t="s">
        <v>24</v>
      </c>
      <c r="N58" s="352" t="s">
        <v>24</v>
      </c>
    </row>
    <row r="59" spans="1:14" ht="35" thickBot="1" x14ac:dyDescent="0.25">
      <c r="A59" s="343"/>
      <c r="B59" s="436"/>
      <c r="C59" s="345" t="s">
        <v>280</v>
      </c>
      <c r="D59" s="345" t="s">
        <v>281</v>
      </c>
      <c r="E59" s="345" t="s">
        <v>282</v>
      </c>
      <c r="F59" s="345" t="s">
        <v>258</v>
      </c>
      <c r="G59" s="345" t="s">
        <v>284</v>
      </c>
      <c r="I59" s="436"/>
      <c r="J59" s="347" t="s">
        <v>235</v>
      </c>
      <c r="K59" s="347" t="s">
        <v>272</v>
      </c>
      <c r="L59" s="347" t="s">
        <v>273</v>
      </c>
      <c r="M59" s="347" t="s">
        <v>249</v>
      </c>
      <c r="N59" s="347" t="s">
        <v>274</v>
      </c>
    </row>
    <row r="60" spans="1:14" ht="18" thickBot="1" x14ac:dyDescent="0.25">
      <c r="A60" s="343"/>
      <c r="B60" s="436"/>
      <c r="C60" s="340" t="s">
        <v>239</v>
      </c>
      <c r="D60" s="350" t="s">
        <v>223</v>
      </c>
      <c r="E60" s="350" t="s">
        <v>264</v>
      </c>
      <c r="F60" s="350" t="s">
        <v>236</v>
      </c>
      <c r="G60" s="350" t="s">
        <v>277</v>
      </c>
      <c r="I60" s="436"/>
      <c r="J60" s="354" t="s">
        <v>239</v>
      </c>
      <c r="K60" s="354" t="s">
        <v>223</v>
      </c>
      <c r="L60" s="401" t="s">
        <v>253</v>
      </c>
      <c r="M60" s="416" t="s">
        <v>236</v>
      </c>
      <c r="N60" s="354" t="s">
        <v>266</v>
      </c>
    </row>
    <row r="61" spans="1:14" ht="17" customHeight="1" thickBot="1" x14ac:dyDescent="0.25">
      <c r="A61" s="343"/>
      <c r="B61" s="436" t="s">
        <v>77</v>
      </c>
      <c r="C61" s="346"/>
      <c r="D61" s="346"/>
      <c r="E61" s="346"/>
      <c r="F61" s="346"/>
      <c r="G61" s="346"/>
      <c r="I61" s="436" t="s">
        <v>77</v>
      </c>
      <c r="J61" s="352"/>
      <c r="K61" s="346"/>
      <c r="L61" s="346"/>
      <c r="M61" s="346"/>
      <c r="N61" s="346"/>
    </row>
    <row r="62" spans="1:14" ht="17" thickBot="1" x14ac:dyDescent="0.25">
      <c r="A62" s="343"/>
      <c r="B62" s="436"/>
      <c r="C62" s="345"/>
      <c r="D62" s="345"/>
      <c r="E62" s="345"/>
      <c r="F62" s="345"/>
      <c r="G62" s="345"/>
      <c r="I62" s="436"/>
      <c r="J62" s="349"/>
      <c r="K62" s="345"/>
      <c r="L62" s="345"/>
      <c r="M62" s="345"/>
      <c r="N62" s="345"/>
    </row>
    <row r="63" spans="1:14" ht="17" customHeight="1" thickBot="1" x14ac:dyDescent="0.25">
      <c r="A63" s="343"/>
      <c r="B63" s="436"/>
      <c r="C63" s="340"/>
      <c r="D63" s="340"/>
      <c r="E63" s="340"/>
      <c r="F63" s="340"/>
      <c r="G63" s="340"/>
      <c r="I63" s="436"/>
      <c r="J63" s="354"/>
      <c r="K63" s="340"/>
      <c r="L63" s="340"/>
      <c r="M63" s="340"/>
      <c r="N63" s="340"/>
    </row>
    <row r="64" spans="1:14" x14ac:dyDescent="0.2">
      <c r="A64" s="343"/>
      <c r="B64" s="391"/>
      <c r="C64" s="391"/>
      <c r="D64" s="391"/>
      <c r="E64" s="391"/>
      <c r="F64" s="391"/>
      <c r="G64" s="391"/>
      <c r="I64" s="391"/>
      <c r="J64" s="391"/>
      <c r="K64" s="391"/>
      <c r="L64" s="391"/>
      <c r="M64" s="391"/>
      <c r="N64" s="391"/>
    </row>
    <row r="65" spans="1:14" ht="17" thickBot="1" x14ac:dyDescent="0.25">
      <c r="A65" s="343"/>
      <c r="B65" s="391"/>
      <c r="C65" s="391"/>
      <c r="D65" s="391"/>
      <c r="E65" s="391"/>
      <c r="F65" s="391"/>
      <c r="G65" s="391"/>
      <c r="I65" s="391"/>
      <c r="J65" s="391"/>
      <c r="K65" s="391"/>
      <c r="L65" s="391"/>
      <c r="M65" s="391"/>
      <c r="N65" s="391"/>
    </row>
    <row r="66" spans="1:14" ht="16" customHeight="1" x14ac:dyDescent="0.2">
      <c r="A66" s="390"/>
      <c r="B66" s="442" t="str">
        <f>B35</f>
        <v>ÇOCUK SAĞLIĞI VE HASTALIKLARI STAJI</v>
      </c>
      <c r="C66" s="442"/>
      <c r="D66" s="442"/>
      <c r="E66" s="442"/>
      <c r="F66" s="442"/>
      <c r="G66" s="442"/>
      <c r="I66" s="437" t="str">
        <f>I35</f>
        <v>PEDIATRICS</v>
      </c>
      <c r="J66" s="438"/>
      <c r="K66" s="438"/>
      <c r="L66" s="438"/>
      <c r="M66" s="438"/>
      <c r="N66" s="439"/>
    </row>
    <row r="67" spans="1:14" ht="18" thickBot="1" x14ac:dyDescent="0.25">
      <c r="A67" s="390"/>
      <c r="B67" s="389"/>
      <c r="C67" s="386"/>
      <c r="D67" s="388">
        <f>D36+1</f>
        <v>3</v>
      </c>
      <c r="E67" s="387" t="str">
        <f>E36</f>
        <v>HAFTA</v>
      </c>
      <c r="F67" s="386"/>
      <c r="G67" s="385"/>
      <c r="I67" s="389"/>
      <c r="J67" s="386"/>
      <c r="K67" s="388"/>
      <c r="L67" s="387" t="s">
        <v>1503</v>
      </c>
      <c r="M67" s="386"/>
      <c r="N67" s="385"/>
    </row>
    <row r="68" spans="1:14" ht="35" thickBot="1" x14ac:dyDescent="0.25">
      <c r="A68" s="390"/>
      <c r="B68" s="383"/>
      <c r="C68" s="382" t="s">
        <v>186</v>
      </c>
      <c r="D68" s="355" t="s">
        <v>187</v>
      </c>
      <c r="E68" s="381" t="s">
        <v>188</v>
      </c>
      <c r="F68" s="380"/>
      <c r="G68" s="379"/>
      <c r="I68" s="383"/>
      <c r="J68" s="382"/>
      <c r="K68" s="355" t="s">
        <v>1485</v>
      </c>
      <c r="L68" s="381" t="s">
        <v>1502</v>
      </c>
      <c r="M68" s="380" t="s">
        <v>1483</v>
      </c>
      <c r="N68" s="379"/>
    </row>
    <row r="69" spans="1:14" ht="18" customHeight="1" thickBot="1" x14ac:dyDescent="0.25">
      <c r="A69" s="343"/>
      <c r="B69" s="377" t="s">
        <v>10</v>
      </c>
      <c r="C69" s="384">
        <v>11</v>
      </c>
      <c r="D69" s="384">
        <v>12</v>
      </c>
      <c r="E69" s="384">
        <v>13</v>
      </c>
      <c r="F69" s="384">
        <v>14</v>
      </c>
      <c r="G69" s="384">
        <v>15</v>
      </c>
      <c r="I69" s="377" t="s">
        <v>16</v>
      </c>
      <c r="J69" s="376">
        <v>11</v>
      </c>
      <c r="K69" s="376">
        <v>12</v>
      </c>
      <c r="L69" s="376">
        <v>13</v>
      </c>
      <c r="M69" s="376">
        <v>14</v>
      </c>
      <c r="N69" s="376">
        <v>15</v>
      </c>
    </row>
    <row r="70" spans="1:14" ht="18" thickBot="1" x14ac:dyDescent="0.25">
      <c r="A70" s="343"/>
      <c r="B70" s="436" t="s">
        <v>22</v>
      </c>
      <c r="C70" s="356" t="s">
        <v>189</v>
      </c>
      <c r="D70" s="356" t="s">
        <v>189</v>
      </c>
      <c r="E70" s="356" t="s">
        <v>189</v>
      </c>
      <c r="F70" s="356" t="s">
        <v>189</v>
      </c>
      <c r="G70" s="356" t="s">
        <v>189</v>
      </c>
      <c r="I70" s="436" t="s">
        <v>22</v>
      </c>
      <c r="J70" s="374" t="s">
        <v>190</v>
      </c>
      <c r="K70" s="374" t="s">
        <v>190</v>
      </c>
      <c r="L70" s="374" t="s">
        <v>190</v>
      </c>
      <c r="M70" s="374" t="s">
        <v>190</v>
      </c>
      <c r="N70" s="374" t="s">
        <v>190</v>
      </c>
    </row>
    <row r="71" spans="1:14" ht="18" thickBot="1" x14ac:dyDescent="0.25">
      <c r="A71" s="343"/>
      <c r="B71" s="436"/>
      <c r="C71" s="345"/>
      <c r="D71" s="345"/>
      <c r="E71" s="345"/>
      <c r="F71" s="345"/>
      <c r="G71" s="345"/>
      <c r="I71" s="436"/>
      <c r="J71" s="372" t="s">
        <v>203</v>
      </c>
      <c r="K71" s="372" t="s">
        <v>203</v>
      </c>
      <c r="L71" s="372" t="s">
        <v>203</v>
      </c>
      <c r="M71" s="372" t="s">
        <v>203</v>
      </c>
      <c r="N71" s="372" t="s">
        <v>203</v>
      </c>
    </row>
    <row r="72" spans="1:14" ht="18" customHeight="1" thickBot="1" x14ac:dyDescent="0.25">
      <c r="A72" s="343"/>
      <c r="B72" s="436"/>
      <c r="C72" s="351" t="s">
        <v>196</v>
      </c>
      <c r="D72" s="351" t="s">
        <v>196</v>
      </c>
      <c r="E72" s="351" t="s">
        <v>196</v>
      </c>
      <c r="F72" s="351" t="s">
        <v>196</v>
      </c>
      <c r="G72" s="351" t="s">
        <v>196</v>
      </c>
      <c r="I72" s="436"/>
      <c r="J72" s="370" t="s">
        <v>197</v>
      </c>
      <c r="K72" s="370" t="s">
        <v>197</v>
      </c>
      <c r="L72" s="370" t="s">
        <v>197</v>
      </c>
      <c r="M72" s="370" t="s">
        <v>197</v>
      </c>
      <c r="N72" s="370" t="s">
        <v>197</v>
      </c>
    </row>
    <row r="73" spans="1:14" ht="18" thickBot="1" x14ac:dyDescent="0.25">
      <c r="A73" s="343"/>
      <c r="B73" s="436" t="s">
        <v>30</v>
      </c>
      <c r="C73" s="356" t="s">
        <v>189</v>
      </c>
      <c r="D73" s="356" t="s">
        <v>189</v>
      </c>
      <c r="E73" s="356" t="s">
        <v>189</v>
      </c>
      <c r="F73" s="356" t="s">
        <v>189</v>
      </c>
      <c r="G73" s="356" t="s">
        <v>189</v>
      </c>
      <c r="I73" s="436" t="s">
        <v>30</v>
      </c>
      <c r="J73" s="374" t="s">
        <v>190</v>
      </c>
      <c r="K73" s="374" t="s">
        <v>190</v>
      </c>
      <c r="L73" s="374" t="s">
        <v>190</v>
      </c>
      <c r="M73" s="374" t="s">
        <v>190</v>
      </c>
      <c r="N73" s="374" t="s">
        <v>190</v>
      </c>
    </row>
    <row r="74" spans="1:14" ht="18" thickBot="1" x14ac:dyDescent="0.25">
      <c r="A74" s="343"/>
      <c r="B74" s="436"/>
      <c r="C74" s="345"/>
      <c r="D74" s="345"/>
      <c r="E74" s="345"/>
      <c r="F74" s="345"/>
      <c r="G74" s="345"/>
      <c r="I74" s="436"/>
      <c r="J74" s="372" t="s">
        <v>203</v>
      </c>
      <c r="K74" s="372" t="s">
        <v>203</v>
      </c>
      <c r="L74" s="372" t="s">
        <v>203</v>
      </c>
      <c r="M74" s="372" t="s">
        <v>203</v>
      </c>
      <c r="N74" s="372" t="s">
        <v>203</v>
      </c>
    </row>
    <row r="75" spans="1:14" ht="18" customHeight="1" thickBot="1" x14ac:dyDescent="0.25">
      <c r="A75" s="343"/>
      <c r="B75" s="436"/>
      <c r="C75" s="351" t="s">
        <v>196</v>
      </c>
      <c r="D75" s="351" t="s">
        <v>196</v>
      </c>
      <c r="E75" s="351" t="s">
        <v>196</v>
      </c>
      <c r="F75" s="351" t="s">
        <v>196</v>
      </c>
      <c r="G75" s="351" t="s">
        <v>196</v>
      </c>
      <c r="I75" s="436"/>
      <c r="J75" s="370" t="s">
        <v>197</v>
      </c>
      <c r="K75" s="370" t="s">
        <v>197</v>
      </c>
      <c r="L75" s="370" t="s">
        <v>197</v>
      </c>
      <c r="M75" s="370" t="s">
        <v>197</v>
      </c>
      <c r="N75" s="370" t="s">
        <v>197</v>
      </c>
    </row>
    <row r="76" spans="1:14" ht="18" thickBot="1" x14ac:dyDescent="0.25">
      <c r="A76" s="343"/>
      <c r="B76" s="436" t="s">
        <v>33</v>
      </c>
      <c r="C76" s="356" t="s">
        <v>189</v>
      </c>
      <c r="D76" s="356" t="s">
        <v>189</v>
      </c>
      <c r="E76" s="356" t="s">
        <v>189</v>
      </c>
      <c r="F76" s="356" t="s">
        <v>189</v>
      </c>
      <c r="G76" s="356" t="s">
        <v>189</v>
      </c>
      <c r="I76" s="436" t="s">
        <v>33</v>
      </c>
      <c r="J76" s="374" t="s">
        <v>190</v>
      </c>
      <c r="K76" s="374" t="s">
        <v>190</v>
      </c>
      <c r="L76" s="374" t="s">
        <v>190</v>
      </c>
      <c r="M76" s="374" t="s">
        <v>190</v>
      </c>
      <c r="N76" s="374" t="s">
        <v>190</v>
      </c>
    </row>
    <row r="77" spans="1:14" ht="18" thickBot="1" x14ac:dyDescent="0.25">
      <c r="A77" s="343"/>
      <c r="B77" s="436"/>
      <c r="C77" s="345"/>
      <c r="D77" s="345"/>
      <c r="E77" s="345"/>
      <c r="F77" s="345"/>
      <c r="G77" s="345"/>
      <c r="I77" s="436"/>
      <c r="J77" s="372" t="s">
        <v>203</v>
      </c>
      <c r="K77" s="372" t="s">
        <v>203</v>
      </c>
      <c r="L77" s="372" t="s">
        <v>203</v>
      </c>
      <c r="M77" s="372" t="s">
        <v>203</v>
      </c>
      <c r="N77" s="372" t="s">
        <v>203</v>
      </c>
    </row>
    <row r="78" spans="1:14" ht="18" customHeight="1" thickBot="1" x14ac:dyDescent="0.25">
      <c r="A78" s="343"/>
      <c r="B78" s="436"/>
      <c r="C78" s="351" t="s">
        <v>196</v>
      </c>
      <c r="D78" s="351" t="s">
        <v>196</v>
      </c>
      <c r="E78" s="351" t="s">
        <v>196</v>
      </c>
      <c r="F78" s="351" t="s">
        <v>196</v>
      </c>
      <c r="G78" s="351" t="s">
        <v>196</v>
      </c>
      <c r="I78" s="436"/>
      <c r="J78" s="370" t="s">
        <v>197</v>
      </c>
      <c r="K78" s="370" t="s">
        <v>197</v>
      </c>
      <c r="L78" s="370" t="s">
        <v>197</v>
      </c>
      <c r="M78" s="370" t="s">
        <v>197</v>
      </c>
      <c r="N78" s="370" t="s">
        <v>197</v>
      </c>
    </row>
    <row r="79" spans="1:14" ht="18" thickBot="1" x14ac:dyDescent="0.25">
      <c r="A79" s="343"/>
      <c r="B79" s="435" t="s">
        <v>39</v>
      </c>
      <c r="C79" s="356" t="s">
        <v>189</v>
      </c>
      <c r="D79" s="356" t="s">
        <v>189</v>
      </c>
      <c r="E79" s="356" t="s">
        <v>189</v>
      </c>
      <c r="F79" s="356" t="s">
        <v>189</v>
      </c>
      <c r="G79" s="356" t="s">
        <v>189</v>
      </c>
      <c r="I79" s="436" t="s">
        <v>39</v>
      </c>
      <c r="J79" s="374" t="s">
        <v>190</v>
      </c>
      <c r="K79" s="374" t="s">
        <v>190</v>
      </c>
      <c r="L79" s="374" t="s">
        <v>190</v>
      </c>
      <c r="M79" s="374" t="s">
        <v>190</v>
      </c>
      <c r="N79" s="374" t="s">
        <v>190</v>
      </c>
    </row>
    <row r="80" spans="1:14" ht="18" customHeight="1" thickBot="1" x14ac:dyDescent="0.25">
      <c r="A80" s="343"/>
      <c r="B80" s="435"/>
      <c r="C80" s="345"/>
      <c r="D80" s="345"/>
      <c r="E80" s="345"/>
      <c r="F80" s="345"/>
      <c r="G80" s="345"/>
      <c r="I80" s="436"/>
      <c r="J80" s="372" t="s">
        <v>203</v>
      </c>
      <c r="K80" s="372" t="s">
        <v>203</v>
      </c>
      <c r="L80" s="372" t="s">
        <v>203</v>
      </c>
      <c r="M80" s="372" t="s">
        <v>203</v>
      </c>
      <c r="N80" s="372" t="s">
        <v>203</v>
      </c>
    </row>
    <row r="81" spans="1:14" ht="18" thickBot="1" x14ac:dyDescent="0.25">
      <c r="A81" s="343"/>
      <c r="B81" s="435"/>
      <c r="C81" s="351" t="s">
        <v>196</v>
      </c>
      <c r="D81" s="351" t="s">
        <v>196</v>
      </c>
      <c r="E81" s="351" t="s">
        <v>196</v>
      </c>
      <c r="F81" s="351" t="s">
        <v>196</v>
      </c>
      <c r="G81" s="351" t="s">
        <v>196</v>
      </c>
      <c r="I81" s="436"/>
      <c r="J81" s="370" t="s">
        <v>197</v>
      </c>
      <c r="K81" s="370" t="s">
        <v>197</v>
      </c>
      <c r="L81" s="370" t="s">
        <v>197</v>
      </c>
      <c r="M81" s="370" t="s">
        <v>197</v>
      </c>
      <c r="N81" s="370" t="s">
        <v>197</v>
      </c>
    </row>
    <row r="82" spans="1:14" ht="35" thickBot="1" x14ac:dyDescent="0.25">
      <c r="A82" s="343"/>
      <c r="B82" s="367" t="s">
        <v>43</v>
      </c>
      <c r="C82" s="380" t="s">
        <v>44</v>
      </c>
      <c r="D82" s="341" t="s">
        <v>44</v>
      </c>
      <c r="E82" s="341" t="s">
        <v>44</v>
      </c>
      <c r="F82" s="380" t="s">
        <v>44</v>
      </c>
      <c r="G82" s="341" t="s">
        <v>44</v>
      </c>
      <c r="I82" s="367" t="s">
        <v>43</v>
      </c>
      <c r="J82" s="341" t="s">
        <v>45</v>
      </c>
      <c r="K82" s="341" t="s">
        <v>45</v>
      </c>
      <c r="L82" s="341" t="s">
        <v>45</v>
      </c>
      <c r="M82" s="341" t="s">
        <v>45</v>
      </c>
      <c r="N82" s="341" t="s">
        <v>45</v>
      </c>
    </row>
    <row r="83" spans="1:14" ht="18" customHeight="1" thickBot="1" x14ac:dyDescent="0.25">
      <c r="A83" s="343"/>
      <c r="B83" s="436" t="s">
        <v>46</v>
      </c>
      <c r="C83" s="346" t="s">
        <v>47</v>
      </c>
      <c r="D83" s="346" t="s">
        <v>47</v>
      </c>
      <c r="E83" s="346" t="s">
        <v>47</v>
      </c>
      <c r="F83" s="346" t="s">
        <v>47</v>
      </c>
      <c r="G83" s="346" t="s">
        <v>47</v>
      </c>
      <c r="I83" s="436" t="s">
        <v>46</v>
      </c>
      <c r="J83" s="352" t="s">
        <v>24</v>
      </c>
      <c r="K83" s="352" t="s">
        <v>24</v>
      </c>
      <c r="L83" s="352" t="s">
        <v>24</v>
      </c>
      <c r="M83" s="418" t="s">
        <v>24</v>
      </c>
      <c r="N83" s="352" t="s">
        <v>24</v>
      </c>
    </row>
    <row r="84" spans="1:14" ht="35" thickBot="1" x14ac:dyDescent="0.25">
      <c r="A84" s="343"/>
      <c r="B84" s="436"/>
      <c r="C84" s="345" t="s">
        <v>294</v>
      </c>
      <c r="D84" s="345" t="s">
        <v>295</v>
      </c>
      <c r="E84" s="345" t="s">
        <v>296</v>
      </c>
      <c r="F84" s="345" t="s">
        <v>297</v>
      </c>
      <c r="G84" s="345" t="s">
        <v>298</v>
      </c>
      <c r="I84" s="436"/>
      <c r="J84" s="349" t="s">
        <v>251</v>
      </c>
      <c r="K84" s="347" t="s">
        <v>286</v>
      </c>
      <c r="L84" s="400" t="s">
        <v>287</v>
      </c>
      <c r="M84" s="417" t="s">
        <v>301</v>
      </c>
      <c r="N84" s="347" t="s">
        <v>289</v>
      </c>
    </row>
    <row r="85" spans="1:14" ht="18" thickBot="1" x14ac:dyDescent="0.25">
      <c r="A85" s="343"/>
      <c r="B85" s="436"/>
      <c r="C85" s="345" t="s">
        <v>204</v>
      </c>
      <c r="D85" s="345" t="s">
        <v>291</v>
      </c>
      <c r="E85" s="345" t="s">
        <v>292</v>
      </c>
      <c r="F85" s="345" t="s">
        <v>292</v>
      </c>
      <c r="G85" s="345" t="s">
        <v>253</v>
      </c>
      <c r="I85" s="436"/>
      <c r="J85" s="348" t="s">
        <v>200</v>
      </c>
      <c r="K85" s="399" t="s">
        <v>291</v>
      </c>
      <c r="L85" s="354" t="s">
        <v>292</v>
      </c>
      <c r="M85" s="417" t="s">
        <v>292</v>
      </c>
      <c r="N85" s="354" t="s">
        <v>253</v>
      </c>
    </row>
    <row r="86" spans="1:14" ht="18" customHeight="1" thickBot="1" x14ac:dyDescent="0.25">
      <c r="A86" s="343"/>
      <c r="B86" s="436" t="s">
        <v>64</v>
      </c>
      <c r="C86" s="346" t="s">
        <v>305</v>
      </c>
      <c r="D86" s="346" t="s">
        <v>47</v>
      </c>
      <c r="E86" s="346" t="s">
        <v>47</v>
      </c>
      <c r="F86" s="346" t="s">
        <v>47</v>
      </c>
      <c r="G86" s="346" t="s">
        <v>47</v>
      </c>
      <c r="I86" s="435" t="s">
        <v>64</v>
      </c>
      <c r="J86" s="418" t="s">
        <v>24</v>
      </c>
      <c r="K86" s="352" t="s">
        <v>24</v>
      </c>
      <c r="L86" s="352" t="s">
        <v>24</v>
      </c>
      <c r="M86" s="418" t="s">
        <v>24</v>
      </c>
      <c r="N86" s="352" t="s">
        <v>24</v>
      </c>
    </row>
    <row r="87" spans="1:14" ht="18" thickBot="1" x14ac:dyDescent="0.25">
      <c r="A87" s="343"/>
      <c r="B87" s="436"/>
      <c r="C87" s="345" t="s">
        <v>1501</v>
      </c>
      <c r="D87" s="345" t="s">
        <v>306</v>
      </c>
      <c r="E87" s="345" t="s">
        <v>307</v>
      </c>
      <c r="F87" s="345" t="s">
        <v>308</v>
      </c>
      <c r="G87" s="345" t="s">
        <v>309</v>
      </c>
      <c r="I87" s="435"/>
      <c r="J87" s="417" t="s">
        <v>1500</v>
      </c>
      <c r="K87" s="347" t="s">
        <v>299</v>
      </c>
      <c r="L87" s="347" t="s">
        <v>300</v>
      </c>
      <c r="M87" s="417" t="s">
        <v>288</v>
      </c>
      <c r="N87" s="347" t="s">
        <v>302</v>
      </c>
    </row>
    <row r="88" spans="1:14" ht="18" thickBot="1" x14ac:dyDescent="0.25">
      <c r="A88" s="343"/>
      <c r="B88" s="436"/>
      <c r="C88" s="345" t="s">
        <v>320</v>
      </c>
      <c r="D88" s="340" t="s">
        <v>314</v>
      </c>
      <c r="E88" s="340" t="s">
        <v>292</v>
      </c>
      <c r="F88" s="340" t="s">
        <v>222</v>
      </c>
      <c r="G88" s="340" t="s">
        <v>264</v>
      </c>
      <c r="I88" s="435"/>
      <c r="J88" s="419" t="s">
        <v>320</v>
      </c>
      <c r="K88" s="393" t="s">
        <v>291</v>
      </c>
      <c r="L88" s="347" t="s">
        <v>292</v>
      </c>
      <c r="M88" s="417" t="s">
        <v>222</v>
      </c>
      <c r="N88" s="347" t="s">
        <v>264</v>
      </c>
    </row>
    <row r="89" spans="1:14" ht="18" customHeight="1" thickBot="1" x14ac:dyDescent="0.25">
      <c r="A89" s="343"/>
      <c r="B89" s="436" t="s">
        <v>69</v>
      </c>
      <c r="C89" s="346" t="s">
        <v>47</v>
      </c>
      <c r="D89" s="356" t="s">
        <v>47</v>
      </c>
      <c r="E89" s="356" t="s">
        <v>47</v>
      </c>
      <c r="F89" s="356" t="s">
        <v>47</v>
      </c>
      <c r="G89" s="356" t="s">
        <v>47</v>
      </c>
      <c r="I89" s="436" t="s">
        <v>69</v>
      </c>
      <c r="J89" s="352" t="s">
        <v>24</v>
      </c>
      <c r="K89" s="398" t="s">
        <v>24</v>
      </c>
      <c r="L89" s="397" t="s">
        <v>24</v>
      </c>
      <c r="M89" s="420" t="s">
        <v>24</v>
      </c>
      <c r="N89" s="352" t="s">
        <v>24</v>
      </c>
    </row>
    <row r="90" spans="1:14" ht="35" thickBot="1" x14ac:dyDescent="0.25">
      <c r="A90" s="343"/>
      <c r="B90" s="436"/>
      <c r="C90" s="345" t="s">
        <v>316</v>
      </c>
      <c r="D90" s="345" t="s">
        <v>317</v>
      </c>
      <c r="E90" s="345" t="s">
        <v>1499</v>
      </c>
      <c r="F90" s="345" t="s">
        <v>318</v>
      </c>
      <c r="G90" s="345" t="s">
        <v>319</v>
      </c>
      <c r="I90" s="436"/>
      <c r="J90" s="347" t="s">
        <v>275</v>
      </c>
      <c r="K90" s="396" t="s">
        <v>310</v>
      </c>
      <c r="L90" s="417" t="s">
        <v>1498</v>
      </c>
      <c r="M90" s="421" t="s">
        <v>311</v>
      </c>
      <c r="N90" s="347" t="s">
        <v>312</v>
      </c>
    </row>
    <row r="91" spans="1:14" ht="18" thickBot="1" x14ac:dyDescent="0.25">
      <c r="A91" s="343"/>
      <c r="B91" s="436"/>
      <c r="C91" s="340" t="s">
        <v>279</v>
      </c>
      <c r="D91" s="350" t="s">
        <v>291</v>
      </c>
      <c r="E91" s="350" t="s">
        <v>320</v>
      </c>
      <c r="F91" s="350" t="s">
        <v>321</v>
      </c>
      <c r="G91" s="350" t="s">
        <v>264</v>
      </c>
      <c r="I91" s="436"/>
      <c r="J91" s="354" t="s">
        <v>279</v>
      </c>
      <c r="K91" s="393" t="s">
        <v>314</v>
      </c>
      <c r="L91" s="395" t="s">
        <v>320</v>
      </c>
      <c r="M91" s="421" t="s">
        <v>222</v>
      </c>
      <c r="N91" s="354" t="s">
        <v>253</v>
      </c>
    </row>
    <row r="92" spans="1:14" ht="17" customHeight="1" thickBot="1" x14ac:dyDescent="0.25">
      <c r="A92" s="343"/>
      <c r="B92" s="435" t="s">
        <v>77</v>
      </c>
      <c r="C92" s="346"/>
      <c r="D92" s="346"/>
      <c r="E92" s="346"/>
      <c r="F92" s="346"/>
      <c r="G92" s="346"/>
      <c r="I92" s="436" t="s">
        <v>77</v>
      </c>
      <c r="J92" s="346"/>
      <c r="K92" s="346"/>
      <c r="L92" s="346"/>
      <c r="M92" s="346"/>
      <c r="N92" s="346"/>
    </row>
    <row r="93" spans="1:14" ht="17" thickBot="1" x14ac:dyDescent="0.25">
      <c r="A93" s="343"/>
      <c r="B93" s="435"/>
      <c r="C93" s="345"/>
      <c r="D93" s="345"/>
      <c r="E93" s="345"/>
      <c r="F93" s="345"/>
      <c r="G93" s="345"/>
      <c r="I93" s="436"/>
      <c r="J93" s="345"/>
      <c r="K93" s="345"/>
      <c r="L93" s="345"/>
      <c r="M93" s="345"/>
      <c r="N93" s="345"/>
    </row>
    <row r="94" spans="1:14" ht="17" customHeight="1" thickBot="1" x14ac:dyDescent="0.25">
      <c r="A94" s="343"/>
      <c r="B94" s="435"/>
      <c r="C94" s="340"/>
      <c r="D94" s="340"/>
      <c r="E94" s="340"/>
      <c r="F94" s="340"/>
      <c r="G94" s="340"/>
      <c r="I94" s="436"/>
      <c r="J94" s="340"/>
      <c r="K94" s="340"/>
      <c r="L94" s="340"/>
      <c r="M94" s="340"/>
      <c r="N94" s="340"/>
    </row>
    <row r="95" spans="1:14" x14ac:dyDescent="0.2">
      <c r="A95" s="343"/>
      <c r="B95" s="391"/>
      <c r="C95" s="391"/>
      <c r="D95" s="391"/>
      <c r="E95" s="391"/>
      <c r="F95" s="391"/>
      <c r="G95" s="391"/>
      <c r="I95" s="338"/>
      <c r="J95" s="338"/>
      <c r="K95" s="338"/>
      <c r="L95" s="338"/>
      <c r="M95" s="338"/>
      <c r="N95" s="338"/>
    </row>
    <row r="96" spans="1:14" ht="17" thickBot="1" x14ac:dyDescent="0.25">
      <c r="A96" s="343"/>
      <c r="B96" s="391"/>
      <c r="C96" s="391"/>
      <c r="D96" s="391"/>
      <c r="E96" s="391"/>
      <c r="F96" s="391"/>
      <c r="G96" s="391"/>
      <c r="I96" s="391"/>
      <c r="J96" s="391"/>
      <c r="K96" s="391"/>
      <c r="L96" s="391"/>
      <c r="M96" s="391"/>
      <c r="N96" s="391"/>
    </row>
    <row r="97" spans="1:14" ht="16" customHeight="1" x14ac:dyDescent="0.2">
      <c r="A97" s="390"/>
      <c r="B97" s="442" t="str">
        <f>B66</f>
        <v>ÇOCUK SAĞLIĞI VE HASTALIKLARI STAJI</v>
      </c>
      <c r="C97" s="442"/>
      <c r="D97" s="442"/>
      <c r="E97" s="442"/>
      <c r="F97" s="442"/>
      <c r="G97" s="442"/>
      <c r="I97" s="437" t="str">
        <f>I66</f>
        <v>PEDIATRICS</v>
      </c>
      <c r="J97" s="438"/>
      <c r="K97" s="438"/>
      <c r="L97" s="438"/>
      <c r="M97" s="438"/>
      <c r="N97" s="439"/>
    </row>
    <row r="98" spans="1:14" ht="18" thickBot="1" x14ac:dyDescent="0.25">
      <c r="A98" s="390"/>
      <c r="B98" s="389"/>
      <c r="C98" s="386"/>
      <c r="D98" s="388">
        <f>D67+1</f>
        <v>4</v>
      </c>
      <c r="E98" s="387" t="str">
        <f>E67</f>
        <v>HAFTA</v>
      </c>
      <c r="F98" s="386"/>
      <c r="G98" s="385"/>
      <c r="I98" s="389"/>
      <c r="J98" s="386"/>
      <c r="K98" s="388"/>
      <c r="L98" s="387" t="s">
        <v>1497</v>
      </c>
      <c r="M98" s="386"/>
      <c r="N98" s="385"/>
    </row>
    <row r="99" spans="1:14" ht="35" thickBot="1" x14ac:dyDescent="0.25">
      <c r="A99" s="390"/>
      <c r="B99" s="383"/>
      <c r="C99" s="382" t="s">
        <v>186</v>
      </c>
      <c r="D99" s="355" t="s">
        <v>187</v>
      </c>
      <c r="E99" s="381" t="s">
        <v>188</v>
      </c>
      <c r="F99" s="380"/>
      <c r="G99" s="379"/>
      <c r="I99" s="383"/>
      <c r="J99" s="382"/>
      <c r="K99" s="355" t="s">
        <v>1485</v>
      </c>
      <c r="L99" s="381" t="s">
        <v>1484</v>
      </c>
      <c r="M99" s="380" t="s">
        <v>1483</v>
      </c>
      <c r="N99" s="379"/>
    </row>
    <row r="100" spans="1:14" ht="18" customHeight="1" thickBot="1" x14ac:dyDescent="0.25">
      <c r="A100" s="343"/>
      <c r="B100" s="377" t="s">
        <v>10</v>
      </c>
      <c r="C100" s="384">
        <v>16</v>
      </c>
      <c r="D100" s="384">
        <v>17</v>
      </c>
      <c r="E100" s="384">
        <v>18</v>
      </c>
      <c r="F100" s="384">
        <v>19</v>
      </c>
      <c r="G100" s="384">
        <v>20</v>
      </c>
      <c r="I100" s="377" t="s">
        <v>16</v>
      </c>
      <c r="J100" s="376">
        <v>16</v>
      </c>
      <c r="K100" s="376">
        <v>17</v>
      </c>
      <c r="L100" s="376">
        <v>18</v>
      </c>
      <c r="M100" s="376">
        <v>19</v>
      </c>
      <c r="N100" s="376">
        <v>20</v>
      </c>
    </row>
    <row r="101" spans="1:14" ht="18" thickBot="1" x14ac:dyDescent="0.25">
      <c r="A101" s="343"/>
      <c r="B101" s="436" t="s">
        <v>22</v>
      </c>
      <c r="C101" s="356" t="s">
        <v>189</v>
      </c>
      <c r="D101" s="356" t="s">
        <v>189</v>
      </c>
      <c r="E101" s="356" t="s">
        <v>189</v>
      </c>
      <c r="F101" s="356" t="s">
        <v>189</v>
      </c>
      <c r="G101" s="356" t="s">
        <v>189</v>
      </c>
      <c r="I101" s="436" t="s">
        <v>22</v>
      </c>
      <c r="J101" s="374" t="s">
        <v>190</v>
      </c>
      <c r="K101" s="374" t="s">
        <v>190</v>
      </c>
      <c r="L101" s="374" t="s">
        <v>190</v>
      </c>
      <c r="M101" s="374" t="s">
        <v>190</v>
      </c>
      <c r="N101" s="374" t="s">
        <v>190</v>
      </c>
    </row>
    <row r="102" spans="1:14" ht="18" thickBot="1" x14ac:dyDescent="0.25">
      <c r="A102" s="343"/>
      <c r="B102" s="436"/>
      <c r="C102" s="345"/>
      <c r="D102" s="345"/>
      <c r="E102" s="345"/>
      <c r="F102" s="345"/>
      <c r="G102" s="345"/>
      <c r="I102" s="436"/>
      <c r="J102" s="372" t="s">
        <v>203</v>
      </c>
      <c r="K102" s="372" t="s">
        <v>203</v>
      </c>
      <c r="L102" s="372" t="s">
        <v>203</v>
      </c>
      <c r="M102" s="372" t="s">
        <v>203</v>
      </c>
      <c r="N102" s="372" t="s">
        <v>203</v>
      </c>
    </row>
    <row r="103" spans="1:14" ht="18" customHeight="1" thickBot="1" x14ac:dyDescent="0.25">
      <c r="A103" s="343"/>
      <c r="B103" s="436"/>
      <c r="C103" s="351" t="s">
        <v>196</v>
      </c>
      <c r="D103" s="351" t="s">
        <v>196</v>
      </c>
      <c r="E103" s="351" t="s">
        <v>196</v>
      </c>
      <c r="F103" s="351" t="s">
        <v>196</v>
      </c>
      <c r="G103" s="351" t="s">
        <v>196</v>
      </c>
      <c r="I103" s="436"/>
      <c r="J103" s="370" t="s">
        <v>197</v>
      </c>
      <c r="K103" s="370" t="s">
        <v>197</v>
      </c>
      <c r="L103" s="370" t="s">
        <v>197</v>
      </c>
      <c r="M103" s="370" t="s">
        <v>197</v>
      </c>
      <c r="N103" s="370" t="s">
        <v>197</v>
      </c>
    </row>
    <row r="104" spans="1:14" ht="18" thickBot="1" x14ac:dyDescent="0.25">
      <c r="A104" s="343"/>
      <c r="B104" s="436" t="s">
        <v>30</v>
      </c>
      <c r="C104" s="356" t="s">
        <v>189</v>
      </c>
      <c r="D104" s="356" t="s">
        <v>189</v>
      </c>
      <c r="E104" s="356" t="s">
        <v>189</v>
      </c>
      <c r="F104" s="356" t="s">
        <v>189</v>
      </c>
      <c r="G104" s="356" t="s">
        <v>189</v>
      </c>
      <c r="I104" s="436" t="s">
        <v>30</v>
      </c>
      <c r="J104" s="374" t="s">
        <v>190</v>
      </c>
      <c r="K104" s="374" t="s">
        <v>190</v>
      </c>
      <c r="L104" s="374" t="s">
        <v>190</v>
      </c>
      <c r="M104" s="374" t="s">
        <v>190</v>
      </c>
      <c r="N104" s="374" t="s">
        <v>190</v>
      </c>
    </row>
    <row r="105" spans="1:14" ht="18" thickBot="1" x14ac:dyDescent="0.25">
      <c r="A105" s="343"/>
      <c r="B105" s="436"/>
      <c r="C105" s="345"/>
      <c r="D105" s="345"/>
      <c r="E105" s="345"/>
      <c r="F105" s="345"/>
      <c r="G105" s="345"/>
      <c r="I105" s="436"/>
      <c r="J105" s="372" t="s">
        <v>203</v>
      </c>
      <c r="K105" s="372" t="s">
        <v>203</v>
      </c>
      <c r="L105" s="372" t="s">
        <v>203</v>
      </c>
      <c r="M105" s="372" t="s">
        <v>203</v>
      </c>
      <c r="N105" s="372" t="s">
        <v>203</v>
      </c>
    </row>
    <row r="106" spans="1:14" ht="18" customHeight="1" thickBot="1" x14ac:dyDescent="0.25">
      <c r="A106" s="343"/>
      <c r="B106" s="436"/>
      <c r="C106" s="351" t="s">
        <v>196</v>
      </c>
      <c r="D106" s="351" t="s">
        <v>196</v>
      </c>
      <c r="E106" s="351" t="s">
        <v>196</v>
      </c>
      <c r="F106" s="351" t="s">
        <v>196</v>
      </c>
      <c r="G106" s="351" t="s">
        <v>196</v>
      </c>
      <c r="I106" s="436"/>
      <c r="J106" s="370" t="s">
        <v>197</v>
      </c>
      <c r="K106" s="370" t="s">
        <v>197</v>
      </c>
      <c r="L106" s="370" t="s">
        <v>197</v>
      </c>
      <c r="M106" s="370" t="s">
        <v>197</v>
      </c>
      <c r="N106" s="370" t="s">
        <v>197</v>
      </c>
    </row>
    <row r="107" spans="1:14" ht="18" thickBot="1" x14ac:dyDescent="0.25">
      <c r="A107" s="343"/>
      <c r="B107" s="436" t="s">
        <v>33</v>
      </c>
      <c r="C107" s="356" t="s">
        <v>189</v>
      </c>
      <c r="D107" s="356" t="s">
        <v>189</v>
      </c>
      <c r="E107" s="356" t="s">
        <v>189</v>
      </c>
      <c r="F107" s="356" t="s">
        <v>189</v>
      </c>
      <c r="G107" s="356" t="s">
        <v>189</v>
      </c>
      <c r="I107" s="436" t="s">
        <v>33</v>
      </c>
      <c r="J107" s="374" t="s">
        <v>190</v>
      </c>
      <c r="K107" s="374" t="s">
        <v>190</v>
      </c>
      <c r="L107" s="374" t="s">
        <v>190</v>
      </c>
      <c r="M107" s="374" t="s">
        <v>190</v>
      </c>
      <c r="N107" s="374" t="s">
        <v>190</v>
      </c>
    </row>
    <row r="108" spans="1:14" ht="18" thickBot="1" x14ac:dyDescent="0.25">
      <c r="A108" s="343"/>
      <c r="B108" s="436"/>
      <c r="C108" s="345"/>
      <c r="D108" s="345"/>
      <c r="E108" s="345"/>
      <c r="F108" s="345"/>
      <c r="G108" s="345"/>
      <c r="I108" s="436"/>
      <c r="J108" s="372" t="s">
        <v>203</v>
      </c>
      <c r="K108" s="372" t="s">
        <v>203</v>
      </c>
      <c r="L108" s="372" t="s">
        <v>203</v>
      </c>
      <c r="M108" s="372" t="s">
        <v>203</v>
      </c>
      <c r="N108" s="372" t="s">
        <v>203</v>
      </c>
    </row>
    <row r="109" spans="1:14" ht="18" customHeight="1" thickBot="1" x14ac:dyDescent="0.25">
      <c r="A109" s="343"/>
      <c r="B109" s="436"/>
      <c r="C109" s="351" t="s">
        <v>196</v>
      </c>
      <c r="D109" s="351" t="s">
        <v>196</v>
      </c>
      <c r="E109" s="351" t="s">
        <v>196</v>
      </c>
      <c r="F109" s="351" t="s">
        <v>196</v>
      </c>
      <c r="G109" s="351" t="s">
        <v>196</v>
      </c>
      <c r="I109" s="436"/>
      <c r="J109" s="370" t="s">
        <v>197</v>
      </c>
      <c r="K109" s="370" t="s">
        <v>197</v>
      </c>
      <c r="L109" s="370" t="s">
        <v>197</v>
      </c>
      <c r="M109" s="370" t="s">
        <v>197</v>
      </c>
      <c r="N109" s="370" t="s">
        <v>197</v>
      </c>
    </row>
    <row r="110" spans="1:14" ht="18" thickBot="1" x14ac:dyDescent="0.25">
      <c r="A110" s="343"/>
      <c r="B110" s="436" t="s">
        <v>39</v>
      </c>
      <c r="C110" s="356" t="s">
        <v>189</v>
      </c>
      <c r="D110" s="356" t="s">
        <v>189</v>
      </c>
      <c r="E110" s="356" t="s">
        <v>189</v>
      </c>
      <c r="F110" s="356" t="s">
        <v>189</v>
      </c>
      <c r="G110" s="356" t="s">
        <v>189</v>
      </c>
      <c r="I110" s="436" t="s">
        <v>39</v>
      </c>
      <c r="J110" s="374" t="s">
        <v>190</v>
      </c>
      <c r="K110" s="374" t="s">
        <v>190</v>
      </c>
      <c r="L110" s="374" t="s">
        <v>190</v>
      </c>
      <c r="M110" s="374" t="s">
        <v>190</v>
      </c>
      <c r="N110" s="374" t="s">
        <v>190</v>
      </c>
    </row>
    <row r="111" spans="1:14" ht="18" thickBot="1" x14ac:dyDescent="0.25">
      <c r="A111" s="343"/>
      <c r="B111" s="436"/>
      <c r="C111" s="345"/>
      <c r="D111" s="345"/>
      <c r="E111" s="345"/>
      <c r="F111" s="345"/>
      <c r="G111" s="345"/>
      <c r="I111" s="436"/>
      <c r="J111" s="372" t="s">
        <v>203</v>
      </c>
      <c r="K111" s="372" t="s">
        <v>203</v>
      </c>
      <c r="L111" s="372" t="s">
        <v>203</v>
      </c>
      <c r="M111" s="372" t="s">
        <v>203</v>
      </c>
      <c r="N111" s="372" t="s">
        <v>203</v>
      </c>
    </row>
    <row r="112" spans="1:14" ht="18" thickBot="1" x14ac:dyDescent="0.25">
      <c r="A112" s="343"/>
      <c r="B112" s="436"/>
      <c r="C112" s="351" t="s">
        <v>196</v>
      </c>
      <c r="D112" s="351" t="s">
        <v>196</v>
      </c>
      <c r="E112" s="351" t="s">
        <v>196</v>
      </c>
      <c r="F112" s="351" t="s">
        <v>196</v>
      </c>
      <c r="G112" s="351" t="s">
        <v>196</v>
      </c>
      <c r="I112" s="436"/>
      <c r="J112" s="370" t="s">
        <v>197</v>
      </c>
      <c r="K112" s="370" t="s">
        <v>197</v>
      </c>
      <c r="L112" s="370" t="s">
        <v>197</v>
      </c>
      <c r="M112" s="370" t="s">
        <v>197</v>
      </c>
      <c r="N112" s="370" t="s">
        <v>197</v>
      </c>
    </row>
    <row r="113" spans="1:14" ht="35" thickBot="1" x14ac:dyDescent="0.25">
      <c r="A113" s="343"/>
      <c r="B113" s="367" t="s">
        <v>43</v>
      </c>
      <c r="C113" s="341" t="s">
        <v>44</v>
      </c>
      <c r="D113" s="341" t="s">
        <v>44</v>
      </c>
      <c r="E113" s="341" t="s">
        <v>44</v>
      </c>
      <c r="F113" s="341" t="s">
        <v>44</v>
      </c>
      <c r="G113" s="341" t="s">
        <v>44</v>
      </c>
      <c r="I113" s="367" t="s">
        <v>43</v>
      </c>
      <c r="J113" s="341" t="s">
        <v>45</v>
      </c>
      <c r="K113" s="341" t="s">
        <v>45</v>
      </c>
      <c r="L113" s="341" t="s">
        <v>45</v>
      </c>
      <c r="M113" s="341" t="s">
        <v>45</v>
      </c>
      <c r="N113" s="341" t="s">
        <v>45</v>
      </c>
    </row>
    <row r="114" spans="1:14" ht="18" customHeight="1" thickBot="1" x14ac:dyDescent="0.25">
      <c r="A114" s="343"/>
      <c r="B114" s="436" t="s">
        <v>46</v>
      </c>
      <c r="C114" s="346" t="s">
        <v>47</v>
      </c>
      <c r="D114" s="346" t="s">
        <v>47</v>
      </c>
      <c r="E114" s="346" t="s">
        <v>47</v>
      </c>
      <c r="F114" s="346" t="s">
        <v>47</v>
      </c>
      <c r="G114" s="346" t="s">
        <v>47</v>
      </c>
      <c r="I114" s="436" t="s">
        <v>46</v>
      </c>
      <c r="J114" s="352" t="s">
        <v>24</v>
      </c>
      <c r="K114" s="352" t="s">
        <v>24</v>
      </c>
      <c r="L114" s="352" t="s">
        <v>24</v>
      </c>
      <c r="M114" s="352" t="s">
        <v>24</v>
      </c>
      <c r="N114" s="352" t="s">
        <v>24</v>
      </c>
    </row>
    <row r="115" spans="1:14" ht="35" thickBot="1" x14ac:dyDescent="0.25">
      <c r="A115" s="343"/>
      <c r="B115" s="436"/>
      <c r="C115" s="345" t="s">
        <v>330</v>
      </c>
      <c r="D115" s="345" t="s">
        <v>331</v>
      </c>
      <c r="E115" s="345" t="s">
        <v>332</v>
      </c>
      <c r="F115" s="345" t="s">
        <v>333</v>
      </c>
      <c r="G115" s="345" t="s">
        <v>334</v>
      </c>
      <c r="I115" s="436"/>
      <c r="J115" s="347" t="s">
        <v>290</v>
      </c>
      <c r="K115" s="347" t="s">
        <v>322</v>
      </c>
      <c r="L115" s="347" t="s">
        <v>323</v>
      </c>
      <c r="M115" s="347" t="s">
        <v>324</v>
      </c>
      <c r="N115" s="347" t="s">
        <v>325</v>
      </c>
    </row>
    <row r="116" spans="1:14" ht="18" thickBot="1" x14ac:dyDescent="0.25">
      <c r="A116" s="343"/>
      <c r="B116" s="436"/>
      <c r="C116" s="345" t="s">
        <v>293</v>
      </c>
      <c r="D116" s="345" t="s">
        <v>245</v>
      </c>
      <c r="E116" s="345" t="s">
        <v>327</v>
      </c>
      <c r="F116" s="345" t="s">
        <v>340</v>
      </c>
      <c r="G116" s="345" t="s">
        <v>341</v>
      </c>
      <c r="I116" s="436"/>
      <c r="J116" s="354" t="s">
        <v>293</v>
      </c>
      <c r="K116" s="354" t="s">
        <v>238</v>
      </c>
      <c r="L116" s="347" t="s">
        <v>327</v>
      </c>
      <c r="M116" s="354" t="s">
        <v>328</v>
      </c>
      <c r="N116" s="354" t="s">
        <v>304</v>
      </c>
    </row>
    <row r="117" spans="1:14" ht="18" customHeight="1" thickBot="1" x14ac:dyDescent="0.25">
      <c r="A117" s="343"/>
      <c r="B117" s="436" t="s">
        <v>64</v>
      </c>
      <c r="C117" s="346" t="s">
        <v>47</v>
      </c>
      <c r="D117" s="346" t="s">
        <v>305</v>
      </c>
      <c r="E117" s="346" t="s">
        <v>47</v>
      </c>
      <c r="F117" s="346" t="s">
        <v>47</v>
      </c>
      <c r="G117" s="346" t="s">
        <v>47</v>
      </c>
      <c r="I117" s="435" t="s">
        <v>64</v>
      </c>
      <c r="J117" s="352" t="s">
        <v>24</v>
      </c>
      <c r="K117" s="365" t="s">
        <v>24</v>
      </c>
      <c r="L117" s="352" t="s">
        <v>24</v>
      </c>
      <c r="M117" s="352" t="s">
        <v>24</v>
      </c>
      <c r="N117" s="352" t="s">
        <v>24</v>
      </c>
    </row>
    <row r="118" spans="1:14" ht="18" thickBot="1" x14ac:dyDescent="0.25">
      <c r="A118" s="343"/>
      <c r="B118" s="436"/>
      <c r="C118" s="345" t="s">
        <v>343</v>
      </c>
      <c r="D118" s="345" t="s">
        <v>344</v>
      </c>
      <c r="E118" s="345" t="s">
        <v>345</v>
      </c>
      <c r="F118" s="345" t="s">
        <v>346</v>
      </c>
      <c r="G118" s="345" t="s">
        <v>347</v>
      </c>
      <c r="I118" s="435"/>
      <c r="J118" s="347" t="s">
        <v>303</v>
      </c>
      <c r="K118" s="362" t="s">
        <v>459</v>
      </c>
      <c r="L118" s="347" t="s">
        <v>336</v>
      </c>
      <c r="M118" s="347" t="s">
        <v>337</v>
      </c>
      <c r="N118" s="347" t="s">
        <v>338</v>
      </c>
    </row>
    <row r="119" spans="1:14" ht="18" thickBot="1" x14ac:dyDescent="0.25">
      <c r="A119" s="343"/>
      <c r="B119" s="436"/>
      <c r="C119" s="340" t="s">
        <v>293</v>
      </c>
      <c r="D119" s="340" t="s">
        <v>353</v>
      </c>
      <c r="E119" s="340" t="s">
        <v>327</v>
      </c>
      <c r="F119" s="340" t="s">
        <v>340</v>
      </c>
      <c r="G119" s="340" t="s">
        <v>341</v>
      </c>
      <c r="I119" s="435"/>
      <c r="J119" s="354" t="s">
        <v>304</v>
      </c>
      <c r="K119" s="360" t="s">
        <v>353</v>
      </c>
      <c r="L119" s="347" t="s">
        <v>327</v>
      </c>
      <c r="M119" s="354" t="s">
        <v>328</v>
      </c>
      <c r="N119" s="347" t="s">
        <v>293</v>
      </c>
    </row>
    <row r="120" spans="1:14" ht="18" customHeight="1" thickBot="1" x14ac:dyDescent="0.25">
      <c r="A120" s="343"/>
      <c r="B120" s="436" t="s">
        <v>69</v>
      </c>
      <c r="C120" s="346" t="s">
        <v>47</v>
      </c>
      <c r="D120" s="356" t="s">
        <v>305</v>
      </c>
      <c r="E120" s="356" t="s">
        <v>47</v>
      </c>
      <c r="F120" s="356" t="s">
        <v>47</v>
      </c>
      <c r="G120" s="356" t="s">
        <v>47</v>
      </c>
      <c r="I120" s="436" t="s">
        <v>69</v>
      </c>
      <c r="J120" s="352" t="s">
        <v>24</v>
      </c>
      <c r="K120" s="365" t="s">
        <v>24</v>
      </c>
      <c r="L120" s="352" t="s">
        <v>24</v>
      </c>
      <c r="M120" s="352" t="s">
        <v>24</v>
      </c>
      <c r="N120" s="352" t="s">
        <v>24</v>
      </c>
    </row>
    <row r="121" spans="1:14" ht="18" thickBot="1" x14ac:dyDescent="0.25">
      <c r="A121" s="343"/>
      <c r="B121" s="436"/>
      <c r="C121" s="345" t="s">
        <v>357</v>
      </c>
      <c r="D121" s="345" t="s">
        <v>358</v>
      </c>
      <c r="E121" s="345" t="s">
        <v>359</v>
      </c>
      <c r="F121" s="345" t="s">
        <v>360</v>
      </c>
      <c r="G121" s="345" t="s">
        <v>361</v>
      </c>
      <c r="I121" s="436"/>
      <c r="J121" s="347" t="s">
        <v>313</v>
      </c>
      <c r="K121" s="362" t="s">
        <v>471</v>
      </c>
      <c r="L121" s="349" t="s">
        <v>505</v>
      </c>
      <c r="M121" s="347" t="s">
        <v>350</v>
      </c>
      <c r="N121" s="347" t="s">
        <v>351</v>
      </c>
    </row>
    <row r="122" spans="1:14" ht="18" thickBot="1" x14ac:dyDescent="0.25">
      <c r="A122" s="343"/>
      <c r="B122" s="436"/>
      <c r="C122" s="392" t="s">
        <v>315</v>
      </c>
      <c r="D122" s="350" t="s">
        <v>353</v>
      </c>
      <c r="E122" s="350" t="s">
        <v>277</v>
      </c>
      <c r="F122" s="350" t="s">
        <v>362</v>
      </c>
      <c r="G122" s="392" t="s">
        <v>356</v>
      </c>
      <c r="I122" s="436"/>
      <c r="J122" s="354" t="s">
        <v>315</v>
      </c>
      <c r="K122" s="360" t="s">
        <v>353</v>
      </c>
      <c r="L122" s="347" t="s">
        <v>327</v>
      </c>
      <c r="M122" s="354" t="s">
        <v>355</v>
      </c>
      <c r="N122" s="354" t="s">
        <v>356</v>
      </c>
    </row>
    <row r="123" spans="1:14" ht="17" customHeight="1" thickBot="1" x14ac:dyDescent="0.25">
      <c r="A123" s="343"/>
      <c r="B123" s="436" t="s">
        <v>77</v>
      </c>
      <c r="C123" s="346"/>
      <c r="D123" s="346"/>
      <c r="E123" s="346"/>
      <c r="F123" s="346"/>
      <c r="G123" s="346"/>
      <c r="I123" s="436" t="s">
        <v>77</v>
      </c>
      <c r="J123" s="346"/>
      <c r="K123" s="346"/>
      <c r="L123" s="346"/>
      <c r="M123" s="346"/>
      <c r="N123" s="346"/>
    </row>
    <row r="124" spans="1:14" ht="17" thickBot="1" x14ac:dyDescent="0.25">
      <c r="A124" s="343"/>
      <c r="B124" s="436"/>
      <c r="C124" s="345"/>
      <c r="D124" s="345"/>
      <c r="E124" s="345"/>
      <c r="F124" s="345"/>
      <c r="G124" s="345"/>
      <c r="I124" s="436"/>
      <c r="J124" s="345"/>
      <c r="K124" s="345"/>
      <c r="L124" s="345"/>
      <c r="M124" s="345"/>
      <c r="N124" s="345"/>
    </row>
    <row r="125" spans="1:14" ht="17" customHeight="1" thickBot="1" x14ac:dyDescent="0.25">
      <c r="A125" s="343"/>
      <c r="B125" s="436"/>
      <c r="C125" s="340"/>
      <c r="D125" s="340"/>
      <c r="E125" s="340"/>
      <c r="F125" s="340"/>
      <c r="G125" s="340"/>
      <c r="I125" s="436"/>
      <c r="J125" s="340"/>
      <c r="K125" s="340"/>
      <c r="L125" s="340"/>
      <c r="M125" s="340"/>
      <c r="N125" s="340"/>
    </row>
    <row r="126" spans="1:14" x14ac:dyDescent="0.2">
      <c r="A126" s="343"/>
      <c r="B126" s="391"/>
      <c r="C126" s="391"/>
      <c r="D126" s="391"/>
      <c r="E126" s="391"/>
      <c r="F126" s="391"/>
      <c r="G126" s="391"/>
      <c r="I126" s="338"/>
      <c r="J126" s="338"/>
      <c r="K126" s="338"/>
      <c r="L126" s="338"/>
      <c r="M126" s="338"/>
      <c r="N126" s="338"/>
    </row>
    <row r="127" spans="1:14" ht="17" thickBot="1" x14ac:dyDescent="0.25">
      <c r="A127" s="343"/>
      <c r="B127" s="391"/>
      <c r="C127" s="391"/>
      <c r="D127" s="391"/>
      <c r="E127" s="391"/>
      <c r="F127" s="391"/>
      <c r="G127" s="391"/>
      <c r="I127" s="391"/>
      <c r="J127" s="391"/>
      <c r="K127" s="391"/>
      <c r="L127" s="391"/>
      <c r="M127" s="391"/>
      <c r="N127" s="391"/>
    </row>
    <row r="128" spans="1:14" ht="16" customHeight="1" x14ac:dyDescent="0.2">
      <c r="A128" s="390"/>
      <c r="B128" s="442" t="str">
        <f>B97</f>
        <v>ÇOCUK SAĞLIĞI VE HASTALIKLARI STAJI</v>
      </c>
      <c r="C128" s="442"/>
      <c r="D128" s="442"/>
      <c r="E128" s="442"/>
      <c r="F128" s="442"/>
      <c r="G128" s="442"/>
      <c r="I128" s="437" t="str">
        <f>I97</f>
        <v>PEDIATRICS</v>
      </c>
      <c r="J128" s="438"/>
      <c r="K128" s="438"/>
      <c r="L128" s="438"/>
      <c r="M128" s="438"/>
      <c r="N128" s="439"/>
    </row>
    <row r="129" spans="1:14" ht="18" thickBot="1" x14ac:dyDescent="0.25">
      <c r="A129" s="390"/>
      <c r="B129" s="389"/>
      <c r="C129" s="386"/>
      <c r="D129" s="388">
        <f>D98+1</f>
        <v>5</v>
      </c>
      <c r="E129" s="387" t="str">
        <f>E98</f>
        <v>HAFTA</v>
      </c>
      <c r="F129" s="386"/>
      <c r="G129" s="385"/>
      <c r="I129" s="389"/>
      <c r="J129" s="386"/>
      <c r="K129" s="388"/>
      <c r="L129" s="387" t="s">
        <v>1496</v>
      </c>
      <c r="M129" s="386"/>
      <c r="N129" s="385"/>
    </row>
    <row r="130" spans="1:14" ht="35" thickBot="1" x14ac:dyDescent="0.25">
      <c r="A130" s="390"/>
      <c r="B130" s="383"/>
      <c r="C130" s="382" t="s">
        <v>186</v>
      </c>
      <c r="D130" s="355" t="s">
        <v>187</v>
      </c>
      <c r="E130" s="381" t="s">
        <v>188</v>
      </c>
      <c r="F130" s="380"/>
      <c r="G130" s="379"/>
      <c r="I130" s="383"/>
      <c r="J130" s="382"/>
      <c r="K130" s="355" t="s">
        <v>1485</v>
      </c>
      <c r="L130" s="381" t="s">
        <v>1484</v>
      </c>
      <c r="M130" s="380" t="s">
        <v>1483</v>
      </c>
      <c r="N130" s="379"/>
    </row>
    <row r="131" spans="1:14" ht="18" customHeight="1" thickBot="1" x14ac:dyDescent="0.25">
      <c r="A131" s="343"/>
      <c r="B131" s="377" t="s">
        <v>10</v>
      </c>
      <c r="C131" s="394">
        <v>21</v>
      </c>
      <c r="D131" s="394">
        <v>22</v>
      </c>
      <c r="E131" s="394">
        <v>23</v>
      </c>
      <c r="F131" s="394">
        <v>24</v>
      </c>
      <c r="G131" s="394">
        <v>25</v>
      </c>
      <c r="I131" s="377" t="s">
        <v>16</v>
      </c>
      <c r="J131" s="376">
        <v>21</v>
      </c>
      <c r="K131" s="376">
        <v>22</v>
      </c>
      <c r="L131" s="376">
        <v>23</v>
      </c>
      <c r="M131" s="376">
        <v>24</v>
      </c>
      <c r="N131" s="376">
        <v>25</v>
      </c>
    </row>
    <row r="132" spans="1:14" ht="18" thickBot="1" x14ac:dyDescent="0.25">
      <c r="A132" s="343"/>
      <c r="B132" s="436" t="s">
        <v>22</v>
      </c>
      <c r="C132" s="356" t="s">
        <v>189</v>
      </c>
      <c r="D132" s="356" t="s">
        <v>189</v>
      </c>
      <c r="E132" s="356" t="s">
        <v>189</v>
      </c>
      <c r="F132" s="356" t="s">
        <v>189</v>
      </c>
      <c r="G132" s="356" t="s">
        <v>189</v>
      </c>
      <c r="I132" s="436" t="s">
        <v>22</v>
      </c>
      <c r="J132" s="374" t="s">
        <v>190</v>
      </c>
      <c r="K132" s="374" t="s">
        <v>190</v>
      </c>
      <c r="L132" s="374" t="s">
        <v>190</v>
      </c>
      <c r="M132" s="374" t="s">
        <v>190</v>
      </c>
      <c r="N132" s="374" t="s">
        <v>190</v>
      </c>
    </row>
    <row r="133" spans="1:14" ht="18" thickBot="1" x14ac:dyDescent="0.25">
      <c r="A133" s="343"/>
      <c r="B133" s="436"/>
      <c r="C133" s="345"/>
      <c r="D133" s="345"/>
      <c r="E133" s="345"/>
      <c r="F133" s="345"/>
      <c r="G133" s="345"/>
      <c r="I133" s="436"/>
      <c r="J133" s="372" t="s">
        <v>203</v>
      </c>
      <c r="K133" s="372" t="s">
        <v>203</v>
      </c>
      <c r="L133" s="372" t="s">
        <v>203</v>
      </c>
      <c r="M133" s="372" t="s">
        <v>203</v>
      </c>
      <c r="N133" s="372" t="s">
        <v>203</v>
      </c>
    </row>
    <row r="134" spans="1:14" ht="18" customHeight="1" thickBot="1" x14ac:dyDescent="0.25">
      <c r="A134" s="343"/>
      <c r="B134" s="436"/>
      <c r="C134" s="351" t="s">
        <v>196</v>
      </c>
      <c r="D134" s="351" t="s">
        <v>196</v>
      </c>
      <c r="E134" s="351" t="s">
        <v>196</v>
      </c>
      <c r="F134" s="351" t="s">
        <v>196</v>
      </c>
      <c r="G134" s="351" t="s">
        <v>196</v>
      </c>
      <c r="I134" s="436"/>
      <c r="J134" s="370" t="s">
        <v>197</v>
      </c>
      <c r="K134" s="370" t="s">
        <v>197</v>
      </c>
      <c r="L134" s="370" t="s">
        <v>197</v>
      </c>
      <c r="M134" s="370" t="s">
        <v>197</v>
      </c>
      <c r="N134" s="370" t="s">
        <v>197</v>
      </c>
    </row>
    <row r="135" spans="1:14" ht="18" thickBot="1" x14ac:dyDescent="0.25">
      <c r="A135" s="343"/>
      <c r="B135" s="436" t="s">
        <v>30</v>
      </c>
      <c r="C135" s="356" t="s">
        <v>189</v>
      </c>
      <c r="D135" s="356" t="s">
        <v>189</v>
      </c>
      <c r="E135" s="356" t="s">
        <v>189</v>
      </c>
      <c r="F135" s="356" t="s">
        <v>189</v>
      </c>
      <c r="G135" s="356" t="s">
        <v>189</v>
      </c>
      <c r="I135" s="436" t="s">
        <v>30</v>
      </c>
      <c r="J135" s="374" t="s">
        <v>190</v>
      </c>
      <c r="K135" s="374" t="s">
        <v>190</v>
      </c>
      <c r="L135" s="374" t="s">
        <v>190</v>
      </c>
      <c r="M135" s="374" t="s">
        <v>190</v>
      </c>
      <c r="N135" s="374" t="s">
        <v>190</v>
      </c>
    </row>
    <row r="136" spans="1:14" ht="18" thickBot="1" x14ac:dyDescent="0.25">
      <c r="A136" s="343"/>
      <c r="B136" s="436"/>
      <c r="C136" s="345"/>
      <c r="D136" s="345"/>
      <c r="E136" s="345"/>
      <c r="F136" s="345"/>
      <c r="G136" s="345"/>
      <c r="I136" s="436"/>
      <c r="J136" s="372" t="s">
        <v>203</v>
      </c>
      <c r="K136" s="372" t="s">
        <v>203</v>
      </c>
      <c r="L136" s="372" t="s">
        <v>203</v>
      </c>
      <c r="M136" s="372" t="s">
        <v>203</v>
      </c>
      <c r="N136" s="372" t="s">
        <v>203</v>
      </c>
    </row>
    <row r="137" spans="1:14" ht="18" customHeight="1" thickBot="1" x14ac:dyDescent="0.25">
      <c r="A137" s="343"/>
      <c r="B137" s="436"/>
      <c r="C137" s="351" t="s">
        <v>196</v>
      </c>
      <c r="D137" s="351" t="s">
        <v>196</v>
      </c>
      <c r="E137" s="351" t="s">
        <v>196</v>
      </c>
      <c r="F137" s="351" t="s">
        <v>196</v>
      </c>
      <c r="G137" s="351" t="s">
        <v>196</v>
      </c>
      <c r="I137" s="436"/>
      <c r="J137" s="370" t="s">
        <v>197</v>
      </c>
      <c r="K137" s="370" t="s">
        <v>197</v>
      </c>
      <c r="L137" s="370" t="s">
        <v>197</v>
      </c>
      <c r="M137" s="370" t="s">
        <v>197</v>
      </c>
      <c r="N137" s="370" t="s">
        <v>197</v>
      </c>
    </row>
    <row r="138" spans="1:14" ht="18" thickBot="1" x14ac:dyDescent="0.25">
      <c r="A138" s="343"/>
      <c r="B138" s="436" t="s">
        <v>33</v>
      </c>
      <c r="C138" s="356" t="s">
        <v>189</v>
      </c>
      <c r="D138" s="356" t="s">
        <v>189</v>
      </c>
      <c r="E138" s="356" t="s">
        <v>189</v>
      </c>
      <c r="F138" s="356" t="s">
        <v>189</v>
      </c>
      <c r="G138" s="356" t="s">
        <v>189</v>
      </c>
      <c r="I138" s="436" t="s">
        <v>33</v>
      </c>
      <c r="J138" s="374" t="s">
        <v>190</v>
      </c>
      <c r="K138" s="374" t="s">
        <v>190</v>
      </c>
      <c r="L138" s="374" t="s">
        <v>190</v>
      </c>
      <c r="M138" s="374" t="s">
        <v>190</v>
      </c>
      <c r="N138" s="374" t="s">
        <v>190</v>
      </c>
    </row>
    <row r="139" spans="1:14" ht="18" thickBot="1" x14ac:dyDescent="0.25">
      <c r="A139" s="343"/>
      <c r="B139" s="436"/>
      <c r="C139" s="345"/>
      <c r="D139" s="345"/>
      <c r="E139" s="345"/>
      <c r="F139" s="345"/>
      <c r="G139" s="345"/>
      <c r="I139" s="436"/>
      <c r="J139" s="372" t="s">
        <v>203</v>
      </c>
      <c r="K139" s="372" t="s">
        <v>203</v>
      </c>
      <c r="L139" s="372" t="s">
        <v>203</v>
      </c>
      <c r="M139" s="372" t="s">
        <v>203</v>
      </c>
      <c r="N139" s="372" t="s">
        <v>203</v>
      </c>
    </row>
    <row r="140" spans="1:14" ht="18" customHeight="1" thickBot="1" x14ac:dyDescent="0.25">
      <c r="A140" s="343"/>
      <c r="B140" s="436"/>
      <c r="C140" s="351" t="s">
        <v>196</v>
      </c>
      <c r="D140" s="351" t="s">
        <v>196</v>
      </c>
      <c r="E140" s="351" t="s">
        <v>196</v>
      </c>
      <c r="F140" s="351" t="s">
        <v>196</v>
      </c>
      <c r="G140" s="351" t="s">
        <v>196</v>
      </c>
      <c r="I140" s="436"/>
      <c r="J140" s="370" t="s">
        <v>197</v>
      </c>
      <c r="K140" s="370" t="s">
        <v>197</v>
      </c>
      <c r="L140" s="370" t="s">
        <v>197</v>
      </c>
      <c r="M140" s="370" t="s">
        <v>197</v>
      </c>
      <c r="N140" s="370" t="s">
        <v>197</v>
      </c>
    </row>
    <row r="141" spans="1:14" ht="18" thickBot="1" x14ac:dyDescent="0.25">
      <c r="A141" s="343"/>
      <c r="B141" s="436" t="s">
        <v>39</v>
      </c>
      <c r="C141" s="356" t="s">
        <v>189</v>
      </c>
      <c r="D141" s="356" t="s">
        <v>189</v>
      </c>
      <c r="E141" s="356" t="s">
        <v>189</v>
      </c>
      <c r="F141" s="356" t="s">
        <v>189</v>
      </c>
      <c r="G141" s="356" t="s">
        <v>189</v>
      </c>
      <c r="I141" s="436" t="s">
        <v>39</v>
      </c>
      <c r="J141" s="374" t="s">
        <v>190</v>
      </c>
      <c r="K141" s="374" t="s">
        <v>190</v>
      </c>
      <c r="L141" s="374" t="s">
        <v>190</v>
      </c>
      <c r="M141" s="374" t="s">
        <v>190</v>
      </c>
      <c r="N141" s="374" t="s">
        <v>190</v>
      </c>
    </row>
    <row r="142" spans="1:14" ht="18" customHeight="1" thickBot="1" x14ac:dyDescent="0.25">
      <c r="A142" s="343"/>
      <c r="B142" s="436"/>
      <c r="C142" s="345"/>
      <c r="D142" s="345"/>
      <c r="E142" s="345"/>
      <c r="F142" s="345"/>
      <c r="G142" s="345"/>
      <c r="I142" s="436"/>
      <c r="J142" s="372" t="s">
        <v>203</v>
      </c>
      <c r="K142" s="372" t="s">
        <v>203</v>
      </c>
      <c r="L142" s="372" t="s">
        <v>203</v>
      </c>
      <c r="M142" s="372" t="s">
        <v>203</v>
      </c>
      <c r="N142" s="372" t="s">
        <v>203</v>
      </c>
    </row>
    <row r="143" spans="1:14" ht="18" thickBot="1" x14ac:dyDescent="0.25">
      <c r="A143" s="343"/>
      <c r="B143" s="436"/>
      <c r="C143" s="351" t="s">
        <v>196</v>
      </c>
      <c r="D143" s="351" t="s">
        <v>196</v>
      </c>
      <c r="E143" s="351" t="s">
        <v>196</v>
      </c>
      <c r="F143" s="351" t="s">
        <v>196</v>
      </c>
      <c r="G143" s="351" t="s">
        <v>196</v>
      </c>
      <c r="I143" s="436"/>
      <c r="J143" s="370" t="s">
        <v>197</v>
      </c>
      <c r="K143" s="370" t="s">
        <v>197</v>
      </c>
      <c r="L143" s="370" t="s">
        <v>197</v>
      </c>
      <c r="M143" s="370" t="s">
        <v>197</v>
      </c>
      <c r="N143" s="370" t="s">
        <v>197</v>
      </c>
    </row>
    <row r="144" spans="1:14" ht="35" thickBot="1" x14ac:dyDescent="0.25">
      <c r="A144" s="343"/>
      <c r="B144" s="367" t="s">
        <v>43</v>
      </c>
      <c r="C144" s="341" t="s">
        <v>44</v>
      </c>
      <c r="D144" s="341" t="s">
        <v>44</v>
      </c>
      <c r="E144" s="341" t="s">
        <v>44</v>
      </c>
      <c r="F144" s="341" t="s">
        <v>44</v>
      </c>
      <c r="G144" s="341" t="s">
        <v>44</v>
      </c>
      <c r="I144" s="367" t="s">
        <v>43</v>
      </c>
      <c r="J144" s="341" t="s">
        <v>45</v>
      </c>
      <c r="K144" s="341" t="s">
        <v>45</v>
      </c>
      <c r="L144" s="341" t="s">
        <v>45</v>
      </c>
      <c r="M144" s="341" t="s">
        <v>45</v>
      </c>
      <c r="N144" s="341" t="s">
        <v>45</v>
      </c>
    </row>
    <row r="145" spans="1:14" ht="18" customHeight="1" thickBot="1" x14ac:dyDescent="0.25">
      <c r="A145" s="343"/>
      <c r="B145" s="436" t="s">
        <v>46</v>
      </c>
      <c r="C145" s="346" t="s">
        <v>47</v>
      </c>
      <c r="D145" s="346" t="s">
        <v>47</v>
      </c>
      <c r="E145" s="346" t="s">
        <v>47</v>
      </c>
      <c r="F145" s="346" t="s">
        <v>47</v>
      </c>
      <c r="G145" s="346" t="s">
        <v>47</v>
      </c>
      <c r="I145" s="436" t="s">
        <v>46</v>
      </c>
      <c r="J145" s="352" t="s">
        <v>24</v>
      </c>
      <c r="K145" s="352" t="s">
        <v>24</v>
      </c>
      <c r="L145" s="352" t="s">
        <v>24</v>
      </c>
      <c r="M145" s="352" t="s">
        <v>24</v>
      </c>
      <c r="N145" s="352" t="s">
        <v>24</v>
      </c>
    </row>
    <row r="146" spans="1:14" ht="35" thickBot="1" x14ac:dyDescent="0.25">
      <c r="A146" s="343"/>
      <c r="B146" s="436"/>
      <c r="C146" s="345" t="s">
        <v>371</v>
      </c>
      <c r="D146" s="345" t="s">
        <v>372</v>
      </c>
      <c r="E146" s="345" t="s">
        <v>373</v>
      </c>
      <c r="F146" s="345" t="s">
        <v>374</v>
      </c>
      <c r="G146" s="345" t="s">
        <v>375</v>
      </c>
      <c r="I146" s="436"/>
      <c r="J146" s="347" t="s">
        <v>326</v>
      </c>
      <c r="K146" s="347" t="s">
        <v>363</v>
      </c>
      <c r="L146" s="347" t="s">
        <v>364</v>
      </c>
      <c r="M146" s="347" t="s">
        <v>365</v>
      </c>
      <c r="N146" s="347" t="s">
        <v>366</v>
      </c>
    </row>
    <row r="147" spans="1:14" ht="18" thickBot="1" x14ac:dyDescent="0.25">
      <c r="A147" s="343"/>
      <c r="B147" s="436"/>
      <c r="C147" s="345" t="s">
        <v>381</v>
      </c>
      <c r="D147" s="351" t="s">
        <v>368</v>
      </c>
      <c r="E147" s="345" t="s">
        <v>252</v>
      </c>
      <c r="F147" s="345" t="s">
        <v>264</v>
      </c>
      <c r="G147" s="345" t="s">
        <v>292</v>
      </c>
      <c r="I147" s="436"/>
      <c r="J147" s="354" t="s">
        <v>329</v>
      </c>
      <c r="K147" s="354" t="s">
        <v>368</v>
      </c>
      <c r="L147" s="354" t="s">
        <v>369</v>
      </c>
      <c r="M147" s="354" t="s">
        <v>253</v>
      </c>
      <c r="N147" s="347" t="s">
        <v>292</v>
      </c>
    </row>
    <row r="148" spans="1:14" ht="18" customHeight="1" thickBot="1" x14ac:dyDescent="0.25">
      <c r="A148" s="343"/>
      <c r="B148" s="436" t="s">
        <v>64</v>
      </c>
      <c r="C148" s="346" t="s">
        <v>47</v>
      </c>
      <c r="D148" s="346" t="s">
        <v>47</v>
      </c>
      <c r="E148" s="346" t="s">
        <v>47</v>
      </c>
      <c r="F148" s="346" t="s">
        <v>47</v>
      </c>
      <c r="G148" s="346" t="s">
        <v>47</v>
      </c>
      <c r="I148" s="435" t="s">
        <v>64</v>
      </c>
      <c r="J148" s="352" t="s">
        <v>24</v>
      </c>
      <c r="K148" s="352" t="s">
        <v>24</v>
      </c>
      <c r="L148" s="352" t="s">
        <v>24</v>
      </c>
      <c r="M148" s="352" t="s">
        <v>24</v>
      </c>
      <c r="N148" s="352" t="s">
        <v>24</v>
      </c>
    </row>
    <row r="149" spans="1:14" ht="35" thickBot="1" x14ac:dyDescent="0.25">
      <c r="A149" s="343"/>
      <c r="B149" s="436"/>
      <c r="C149" s="345" t="s">
        <v>382</v>
      </c>
      <c r="D149" s="345" t="s">
        <v>383</v>
      </c>
      <c r="E149" s="345" t="s">
        <v>384</v>
      </c>
      <c r="F149" s="345" t="s">
        <v>385</v>
      </c>
      <c r="G149" s="345" t="s">
        <v>386</v>
      </c>
      <c r="I149" s="435"/>
      <c r="J149" s="347" t="s">
        <v>339</v>
      </c>
      <c r="K149" s="347" t="s">
        <v>376</v>
      </c>
      <c r="L149" s="347" t="s">
        <v>377</v>
      </c>
      <c r="M149" s="347" t="s">
        <v>378</v>
      </c>
      <c r="N149" s="347" t="s">
        <v>379</v>
      </c>
    </row>
    <row r="150" spans="1:14" ht="18" thickBot="1" x14ac:dyDescent="0.25">
      <c r="A150" s="343"/>
      <c r="B150" s="436"/>
      <c r="C150" s="340" t="s">
        <v>223</v>
      </c>
      <c r="D150" s="351" t="s">
        <v>236</v>
      </c>
      <c r="E150" s="340" t="s">
        <v>252</v>
      </c>
      <c r="F150" s="340" t="s">
        <v>264</v>
      </c>
      <c r="G150" s="392" t="s">
        <v>356</v>
      </c>
      <c r="I150" s="435"/>
      <c r="J150" s="354" t="s">
        <v>223</v>
      </c>
      <c r="K150" s="347" t="s">
        <v>1495</v>
      </c>
      <c r="L150" s="354" t="s">
        <v>369</v>
      </c>
      <c r="M150" s="354" t="s">
        <v>264</v>
      </c>
      <c r="N150" s="354" t="s">
        <v>356</v>
      </c>
    </row>
    <row r="151" spans="1:14" ht="18" customHeight="1" thickBot="1" x14ac:dyDescent="0.25">
      <c r="A151" s="343"/>
      <c r="B151" s="436" t="s">
        <v>69</v>
      </c>
      <c r="C151" s="346" t="s">
        <v>47</v>
      </c>
      <c r="D151" s="346" t="s">
        <v>305</v>
      </c>
      <c r="E151" s="356" t="s">
        <v>47</v>
      </c>
      <c r="F151" s="356" t="s">
        <v>47</v>
      </c>
      <c r="G151" s="356" t="s">
        <v>47</v>
      </c>
      <c r="I151" s="436" t="s">
        <v>69</v>
      </c>
      <c r="J151" s="352" t="s">
        <v>24</v>
      </c>
      <c r="K151" s="365" t="s">
        <v>24</v>
      </c>
      <c r="L151" s="352" t="s">
        <v>24</v>
      </c>
      <c r="M151" s="352" t="s">
        <v>24</v>
      </c>
      <c r="N151" s="352" t="s">
        <v>24</v>
      </c>
    </row>
    <row r="152" spans="1:14" ht="18" thickBot="1" x14ac:dyDescent="0.25">
      <c r="A152" s="343"/>
      <c r="B152" s="436"/>
      <c r="C152" s="345" t="s">
        <v>394</v>
      </c>
      <c r="D152" s="345" t="s">
        <v>395</v>
      </c>
      <c r="E152" s="345" t="s">
        <v>396</v>
      </c>
      <c r="F152" s="345" t="s">
        <v>397</v>
      </c>
      <c r="G152" s="345" t="s">
        <v>398</v>
      </c>
      <c r="I152" s="436"/>
      <c r="J152" s="347" t="s">
        <v>352</v>
      </c>
      <c r="K152" s="362" t="s">
        <v>1494</v>
      </c>
      <c r="L152" s="347" t="s">
        <v>388</v>
      </c>
      <c r="M152" s="347" t="s">
        <v>389</v>
      </c>
      <c r="N152" s="347" t="s">
        <v>390</v>
      </c>
    </row>
    <row r="153" spans="1:14" ht="18" thickBot="1" x14ac:dyDescent="0.25">
      <c r="A153" s="343"/>
      <c r="B153" s="436"/>
      <c r="C153" s="340" t="s">
        <v>399</v>
      </c>
      <c r="D153" s="340" t="s">
        <v>353</v>
      </c>
      <c r="E153" s="350" t="s">
        <v>400</v>
      </c>
      <c r="F153" s="350" t="s">
        <v>264</v>
      </c>
      <c r="G153" s="350" t="s">
        <v>392</v>
      </c>
      <c r="I153" s="436"/>
      <c r="J153" s="354" t="s">
        <v>279</v>
      </c>
      <c r="K153" s="360" t="s">
        <v>353</v>
      </c>
      <c r="L153" s="354" t="s">
        <v>276</v>
      </c>
      <c r="M153" s="354" t="s">
        <v>253</v>
      </c>
      <c r="N153" s="350" t="s">
        <v>490</v>
      </c>
    </row>
    <row r="154" spans="1:14" ht="17" customHeight="1" thickBot="1" x14ac:dyDescent="0.25">
      <c r="A154" s="343"/>
      <c r="B154" s="435" t="s">
        <v>77</v>
      </c>
      <c r="C154" s="346"/>
      <c r="D154" s="346"/>
      <c r="E154" s="346"/>
      <c r="F154" s="346"/>
      <c r="G154" s="346"/>
      <c r="I154" s="436" t="s">
        <v>77</v>
      </c>
      <c r="J154" s="346"/>
      <c r="K154" s="346"/>
      <c r="L154" s="346"/>
      <c r="M154" s="346"/>
      <c r="N154" s="346"/>
    </row>
    <row r="155" spans="1:14" ht="17" thickBot="1" x14ac:dyDescent="0.25">
      <c r="A155" s="343"/>
      <c r="B155" s="435"/>
      <c r="C155" s="345"/>
      <c r="D155" s="345"/>
      <c r="E155" s="345"/>
      <c r="F155" s="345"/>
      <c r="G155" s="345"/>
      <c r="I155" s="436"/>
      <c r="J155" s="345"/>
      <c r="K155" s="345"/>
      <c r="L155" s="345"/>
      <c r="M155" s="345"/>
      <c r="N155" s="345"/>
    </row>
    <row r="156" spans="1:14" ht="17" customHeight="1" thickBot="1" x14ac:dyDescent="0.25">
      <c r="A156" s="343"/>
      <c r="B156" s="435"/>
      <c r="C156" s="340"/>
      <c r="D156" s="340"/>
      <c r="E156" s="340"/>
      <c r="F156" s="340"/>
      <c r="G156" s="340"/>
      <c r="I156" s="436"/>
      <c r="J156" s="340"/>
      <c r="K156" s="340"/>
      <c r="L156" s="340"/>
      <c r="M156" s="340"/>
      <c r="N156" s="340"/>
    </row>
    <row r="157" spans="1:14" x14ac:dyDescent="0.2">
      <c r="A157" s="343"/>
      <c r="B157" s="391"/>
      <c r="C157" s="391"/>
      <c r="D157" s="391"/>
      <c r="E157" s="391"/>
      <c r="F157" s="391"/>
      <c r="G157" s="391"/>
      <c r="I157" s="338"/>
      <c r="J157" s="338"/>
      <c r="K157" s="338"/>
      <c r="L157" s="338"/>
      <c r="M157" s="338"/>
      <c r="N157" s="338"/>
    </row>
    <row r="158" spans="1:14" ht="17" thickBot="1" x14ac:dyDescent="0.25">
      <c r="A158" s="343"/>
      <c r="B158" s="391"/>
      <c r="C158" s="391"/>
      <c r="D158" s="391"/>
      <c r="E158" s="391"/>
      <c r="F158" s="391"/>
      <c r="G158" s="391"/>
      <c r="I158" s="391"/>
      <c r="J158" s="391"/>
      <c r="K158" s="391"/>
      <c r="L158" s="391"/>
      <c r="M158" s="391"/>
      <c r="N158" s="391"/>
    </row>
    <row r="159" spans="1:14" ht="16" customHeight="1" x14ac:dyDescent="0.2">
      <c r="A159" s="390"/>
      <c r="B159" s="442" t="str">
        <f>B128</f>
        <v>ÇOCUK SAĞLIĞI VE HASTALIKLARI STAJI</v>
      </c>
      <c r="C159" s="442"/>
      <c r="D159" s="442"/>
      <c r="E159" s="442"/>
      <c r="F159" s="442"/>
      <c r="G159" s="442"/>
      <c r="I159" s="437" t="str">
        <f>I128</f>
        <v>PEDIATRICS</v>
      </c>
      <c r="J159" s="438"/>
      <c r="K159" s="438"/>
      <c r="L159" s="438"/>
      <c r="M159" s="438"/>
      <c r="N159" s="439"/>
    </row>
    <row r="160" spans="1:14" ht="18" thickBot="1" x14ac:dyDescent="0.25">
      <c r="A160" s="390"/>
      <c r="B160" s="389"/>
      <c r="C160" s="386"/>
      <c r="D160" s="388">
        <f>D129+1</f>
        <v>6</v>
      </c>
      <c r="E160" s="387" t="str">
        <f>E129</f>
        <v>HAFTA</v>
      </c>
      <c r="F160" s="386"/>
      <c r="G160" s="385"/>
      <c r="I160" s="389"/>
      <c r="J160" s="386"/>
      <c r="K160" s="388"/>
      <c r="L160" s="387" t="s">
        <v>1493</v>
      </c>
      <c r="M160" s="386"/>
      <c r="N160" s="385"/>
    </row>
    <row r="161" spans="1:14" ht="35" thickBot="1" x14ac:dyDescent="0.25">
      <c r="A161" s="390"/>
      <c r="B161" s="383"/>
      <c r="C161" s="382" t="s">
        <v>186</v>
      </c>
      <c r="D161" s="355" t="s">
        <v>187</v>
      </c>
      <c r="E161" s="381" t="s">
        <v>188</v>
      </c>
      <c r="F161" s="380"/>
      <c r="G161" s="379"/>
      <c r="I161" s="383"/>
      <c r="J161" s="382"/>
      <c r="K161" s="355" t="s">
        <v>1485</v>
      </c>
      <c r="L161" s="381" t="s">
        <v>1491</v>
      </c>
      <c r="M161" s="380" t="s">
        <v>1490</v>
      </c>
      <c r="N161" s="379"/>
    </row>
    <row r="162" spans="1:14" ht="18" customHeight="1" thickBot="1" x14ac:dyDescent="0.25">
      <c r="A162" s="343"/>
      <c r="B162" s="377" t="s">
        <v>10</v>
      </c>
      <c r="C162" s="384">
        <v>26</v>
      </c>
      <c r="D162" s="384">
        <v>27</v>
      </c>
      <c r="E162" s="384">
        <v>28</v>
      </c>
      <c r="F162" s="384">
        <v>29</v>
      </c>
      <c r="G162" s="384">
        <v>30</v>
      </c>
      <c r="I162" s="377" t="s">
        <v>16</v>
      </c>
      <c r="J162" s="376">
        <v>26</v>
      </c>
      <c r="K162" s="376">
        <v>27</v>
      </c>
      <c r="L162" s="376">
        <v>28</v>
      </c>
      <c r="M162" s="376">
        <v>29</v>
      </c>
      <c r="N162" s="376">
        <v>30</v>
      </c>
    </row>
    <row r="163" spans="1:14" ht="18" thickBot="1" x14ac:dyDescent="0.25">
      <c r="A163" s="343"/>
      <c r="B163" s="436" t="s">
        <v>22</v>
      </c>
      <c r="C163" s="356" t="s">
        <v>189</v>
      </c>
      <c r="D163" s="356" t="s">
        <v>189</v>
      </c>
      <c r="E163" s="356" t="s">
        <v>189</v>
      </c>
      <c r="F163" s="356" t="s">
        <v>189</v>
      </c>
      <c r="G163" s="356" t="s">
        <v>189</v>
      </c>
      <c r="I163" s="436" t="s">
        <v>22</v>
      </c>
      <c r="J163" s="374" t="s">
        <v>190</v>
      </c>
      <c r="K163" s="374" t="s">
        <v>190</v>
      </c>
      <c r="L163" s="374" t="s">
        <v>190</v>
      </c>
      <c r="M163" s="374" t="s">
        <v>190</v>
      </c>
      <c r="N163" s="374" t="s">
        <v>190</v>
      </c>
    </row>
    <row r="164" spans="1:14" ht="18" thickBot="1" x14ac:dyDescent="0.25">
      <c r="A164" s="343"/>
      <c r="B164" s="436"/>
      <c r="C164" s="345"/>
      <c r="D164" s="345"/>
      <c r="E164" s="345"/>
      <c r="F164" s="345"/>
      <c r="G164" s="345"/>
      <c r="I164" s="436"/>
      <c r="J164" s="372" t="s">
        <v>203</v>
      </c>
      <c r="K164" s="372" t="s">
        <v>203</v>
      </c>
      <c r="L164" s="372" t="s">
        <v>203</v>
      </c>
      <c r="M164" s="372" t="s">
        <v>203</v>
      </c>
      <c r="N164" s="372" t="s">
        <v>203</v>
      </c>
    </row>
    <row r="165" spans="1:14" ht="18" customHeight="1" thickBot="1" x14ac:dyDescent="0.25">
      <c r="A165" s="343"/>
      <c r="B165" s="436"/>
      <c r="C165" s="351" t="s">
        <v>196</v>
      </c>
      <c r="D165" s="351" t="s">
        <v>196</v>
      </c>
      <c r="E165" s="351" t="s">
        <v>196</v>
      </c>
      <c r="F165" s="351" t="s">
        <v>196</v>
      </c>
      <c r="G165" s="351" t="s">
        <v>196</v>
      </c>
      <c r="I165" s="436"/>
      <c r="J165" s="370" t="s">
        <v>197</v>
      </c>
      <c r="K165" s="370" t="s">
        <v>197</v>
      </c>
      <c r="L165" s="370" t="s">
        <v>197</v>
      </c>
      <c r="M165" s="370" t="s">
        <v>197</v>
      </c>
      <c r="N165" s="370" t="s">
        <v>197</v>
      </c>
    </row>
    <row r="166" spans="1:14" ht="18" thickBot="1" x14ac:dyDescent="0.25">
      <c r="A166" s="343"/>
      <c r="B166" s="436" t="s">
        <v>30</v>
      </c>
      <c r="C166" s="356" t="s">
        <v>189</v>
      </c>
      <c r="D166" s="356" t="s">
        <v>189</v>
      </c>
      <c r="E166" s="356" t="s">
        <v>189</v>
      </c>
      <c r="F166" s="356" t="s">
        <v>189</v>
      </c>
      <c r="G166" s="356" t="s">
        <v>189</v>
      </c>
      <c r="I166" s="436" t="s">
        <v>30</v>
      </c>
      <c r="J166" s="374" t="s">
        <v>190</v>
      </c>
      <c r="K166" s="374" t="s">
        <v>190</v>
      </c>
      <c r="L166" s="374" t="s">
        <v>190</v>
      </c>
      <c r="M166" s="374" t="s">
        <v>190</v>
      </c>
      <c r="N166" s="374" t="s">
        <v>190</v>
      </c>
    </row>
    <row r="167" spans="1:14" ht="18" thickBot="1" x14ac:dyDescent="0.25">
      <c r="A167" s="343"/>
      <c r="B167" s="436"/>
      <c r="C167" s="345"/>
      <c r="D167" s="345"/>
      <c r="E167" s="345"/>
      <c r="F167" s="345"/>
      <c r="G167" s="345"/>
      <c r="I167" s="436"/>
      <c r="J167" s="372" t="s">
        <v>203</v>
      </c>
      <c r="K167" s="372" t="s">
        <v>203</v>
      </c>
      <c r="L167" s="372" t="s">
        <v>203</v>
      </c>
      <c r="M167" s="372" t="s">
        <v>203</v>
      </c>
      <c r="N167" s="372" t="s">
        <v>203</v>
      </c>
    </row>
    <row r="168" spans="1:14" ht="18" customHeight="1" thickBot="1" x14ac:dyDescent="0.25">
      <c r="A168" s="343"/>
      <c r="B168" s="436"/>
      <c r="C168" s="351" t="s">
        <v>196</v>
      </c>
      <c r="D168" s="351" t="s">
        <v>196</v>
      </c>
      <c r="E168" s="351" t="s">
        <v>196</v>
      </c>
      <c r="F168" s="351" t="s">
        <v>196</v>
      </c>
      <c r="G168" s="351" t="s">
        <v>196</v>
      </c>
      <c r="I168" s="436"/>
      <c r="J168" s="370" t="s">
        <v>197</v>
      </c>
      <c r="K168" s="370" t="s">
        <v>197</v>
      </c>
      <c r="L168" s="370" t="s">
        <v>197</v>
      </c>
      <c r="M168" s="370" t="s">
        <v>197</v>
      </c>
      <c r="N168" s="370" t="s">
        <v>197</v>
      </c>
    </row>
    <row r="169" spans="1:14" ht="18" thickBot="1" x14ac:dyDescent="0.25">
      <c r="A169" s="343"/>
      <c r="B169" s="436" t="s">
        <v>33</v>
      </c>
      <c r="C169" s="356" t="s">
        <v>189</v>
      </c>
      <c r="D169" s="356" t="s">
        <v>189</v>
      </c>
      <c r="E169" s="356" t="s">
        <v>189</v>
      </c>
      <c r="F169" s="356" t="s">
        <v>189</v>
      </c>
      <c r="G169" s="356" t="s">
        <v>189</v>
      </c>
      <c r="I169" s="436" t="s">
        <v>33</v>
      </c>
      <c r="J169" s="374" t="s">
        <v>190</v>
      </c>
      <c r="K169" s="374" t="s">
        <v>190</v>
      </c>
      <c r="L169" s="374" t="s">
        <v>190</v>
      </c>
      <c r="M169" s="374" t="s">
        <v>190</v>
      </c>
      <c r="N169" s="374" t="s">
        <v>190</v>
      </c>
    </row>
    <row r="170" spans="1:14" ht="18" thickBot="1" x14ac:dyDescent="0.25">
      <c r="A170" s="343"/>
      <c r="B170" s="436"/>
      <c r="C170" s="345"/>
      <c r="D170" s="345"/>
      <c r="E170" s="345"/>
      <c r="F170" s="345"/>
      <c r="G170" s="345"/>
      <c r="I170" s="436"/>
      <c r="J170" s="372" t="s">
        <v>203</v>
      </c>
      <c r="K170" s="372" t="s">
        <v>203</v>
      </c>
      <c r="L170" s="372" t="s">
        <v>203</v>
      </c>
      <c r="M170" s="372" t="s">
        <v>203</v>
      </c>
      <c r="N170" s="372" t="s">
        <v>203</v>
      </c>
    </row>
    <row r="171" spans="1:14" ht="18" customHeight="1" thickBot="1" x14ac:dyDescent="0.25">
      <c r="A171" s="343"/>
      <c r="B171" s="436"/>
      <c r="C171" s="351" t="s">
        <v>196</v>
      </c>
      <c r="D171" s="351" t="s">
        <v>196</v>
      </c>
      <c r="E171" s="351" t="s">
        <v>196</v>
      </c>
      <c r="F171" s="351" t="s">
        <v>196</v>
      </c>
      <c r="G171" s="351" t="s">
        <v>196</v>
      </c>
      <c r="I171" s="436"/>
      <c r="J171" s="370" t="s">
        <v>197</v>
      </c>
      <c r="K171" s="370" t="s">
        <v>197</v>
      </c>
      <c r="L171" s="370" t="s">
        <v>197</v>
      </c>
      <c r="M171" s="370" t="s">
        <v>197</v>
      </c>
      <c r="N171" s="370" t="s">
        <v>197</v>
      </c>
    </row>
    <row r="172" spans="1:14" ht="18" thickBot="1" x14ac:dyDescent="0.25">
      <c r="A172" s="343"/>
      <c r="B172" s="436" t="s">
        <v>39</v>
      </c>
      <c r="C172" s="356" t="s">
        <v>189</v>
      </c>
      <c r="D172" s="356" t="s">
        <v>189</v>
      </c>
      <c r="E172" s="356" t="s">
        <v>189</v>
      </c>
      <c r="F172" s="356" t="s">
        <v>189</v>
      </c>
      <c r="G172" s="356" t="s">
        <v>189</v>
      </c>
      <c r="I172" s="436" t="s">
        <v>39</v>
      </c>
      <c r="J172" s="374" t="s">
        <v>190</v>
      </c>
      <c r="K172" s="374" t="s">
        <v>190</v>
      </c>
      <c r="L172" s="374" t="s">
        <v>190</v>
      </c>
      <c r="M172" s="374" t="s">
        <v>190</v>
      </c>
      <c r="N172" s="374" t="s">
        <v>190</v>
      </c>
    </row>
    <row r="173" spans="1:14" ht="18" thickBot="1" x14ac:dyDescent="0.25">
      <c r="A173" s="343"/>
      <c r="B173" s="436"/>
      <c r="C173" s="345"/>
      <c r="D173" s="345"/>
      <c r="E173" s="345"/>
      <c r="F173" s="345"/>
      <c r="G173" s="345"/>
      <c r="I173" s="436"/>
      <c r="J173" s="372" t="s">
        <v>203</v>
      </c>
      <c r="K173" s="372" t="s">
        <v>203</v>
      </c>
      <c r="L173" s="372" t="s">
        <v>203</v>
      </c>
      <c r="M173" s="372" t="s">
        <v>203</v>
      </c>
      <c r="N173" s="372" t="s">
        <v>203</v>
      </c>
    </row>
    <row r="174" spans="1:14" ht="18" thickBot="1" x14ac:dyDescent="0.25">
      <c r="A174" s="343"/>
      <c r="B174" s="436"/>
      <c r="C174" s="351" t="s">
        <v>196</v>
      </c>
      <c r="D174" s="351" t="s">
        <v>196</v>
      </c>
      <c r="E174" s="351" t="s">
        <v>196</v>
      </c>
      <c r="F174" s="351" t="s">
        <v>196</v>
      </c>
      <c r="G174" s="351" t="s">
        <v>196</v>
      </c>
      <c r="I174" s="436"/>
      <c r="J174" s="370" t="s">
        <v>197</v>
      </c>
      <c r="K174" s="370" t="s">
        <v>197</v>
      </c>
      <c r="L174" s="370" t="s">
        <v>197</v>
      </c>
      <c r="M174" s="370" t="s">
        <v>197</v>
      </c>
      <c r="N174" s="370" t="s">
        <v>197</v>
      </c>
    </row>
    <row r="175" spans="1:14" ht="35" thickBot="1" x14ac:dyDescent="0.25">
      <c r="A175" s="343"/>
      <c r="B175" s="367" t="s">
        <v>43</v>
      </c>
      <c r="C175" s="341" t="s">
        <v>44</v>
      </c>
      <c r="D175" s="341" t="s">
        <v>44</v>
      </c>
      <c r="E175" s="341" t="s">
        <v>44</v>
      </c>
      <c r="F175" s="341" t="s">
        <v>44</v>
      </c>
      <c r="G175" s="341" t="s">
        <v>44</v>
      </c>
      <c r="I175" s="367" t="s">
        <v>43</v>
      </c>
      <c r="J175" s="341" t="s">
        <v>45</v>
      </c>
      <c r="K175" s="341" t="s">
        <v>45</v>
      </c>
      <c r="L175" s="341" t="s">
        <v>45</v>
      </c>
      <c r="M175" s="341" t="s">
        <v>45</v>
      </c>
      <c r="N175" s="341" t="s">
        <v>45</v>
      </c>
    </row>
    <row r="176" spans="1:14" ht="18" customHeight="1" thickBot="1" x14ac:dyDescent="0.25">
      <c r="A176" s="343"/>
      <c r="B176" s="436" t="s">
        <v>46</v>
      </c>
      <c r="C176" s="346" t="s">
        <v>305</v>
      </c>
      <c r="D176" s="346" t="s">
        <v>305</v>
      </c>
      <c r="E176" s="346" t="s">
        <v>305</v>
      </c>
      <c r="F176" s="346" t="s">
        <v>305</v>
      </c>
      <c r="G176" s="346" t="s">
        <v>305</v>
      </c>
      <c r="I176" s="436" t="s">
        <v>46</v>
      </c>
      <c r="J176" s="352" t="s">
        <v>24</v>
      </c>
      <c r="K176" s="352" t="s">
        <v>24</v>
      </c>
      <c r="L176" s="352" t="s">
        <v>24</v>
      </c>
      <c r="M176" s="352" t="s">
        <v>24</v>
      </c>
      <c r="N176" s="365" t="s">
        <v>24</v>
      </c>
    </row>
    <row r="177" spans="1:14" ht="35" thickBot="1" x14ac:dyDescent="0.25">
      <c r="A177" s="343"/>
      <c r="B177" s="436"/>
      <c r="C177" s="345" t="s">
        <v>410</v>
      </c>
      <c r="D177" s="345" t="s">
        <v>411</v>
      </c>
      <c r="E177" s="345" t="s">
        <v>412</v>
      </c>
      <c r="F177" s="345" t="s">
        <v>413</v>
      </c>
      <c r="G177" s="345" t="s">
        <v>414</v>
      </c>
      <c r="I177" s="436"/>
      <c r="J177" s="347" t="s">
        <v>367</v>
      </c>
      <c r="K177" s="349" t="s">
        <v>401</v>
      </c>
      <c r="L177" s="349" t="s">
        <v>402</v>
      </c>
      <c r="M177" s="349" t="s">
        <v>403</v>
      </c>
      <c r="N177" s="362" t="s">
        <v>404</v>
      </c>
    </row>
    <row r="178" spans="1:14" ht="18" thickBot="1" x14ac:dyDescent="0.25">
      <c r="A178" s="343"/>
      <c r="B178" s="436"/>
      <c r="C178" s="345" t="s">
        <v>420</v>
      </c>
      <c r="D178" s="345" t="s">
        <v>421</v>
      </c>
      <c r="E178" s="345" t="s">
        <v>422</v>
      </c>
      <c r="F178" s="345" t="s">
        <v>423</v>
      </c>
      <c r="G178" s="345" t="s">
        <v>424</v>
      </c>
      <c r="I178" s="436"/>
      <c r="J178" s="354" t="s">
        <v>370</v>
      </c>
      <c r="K178" s="348" t="s">
        <v>406</v>
      </c>
      <c r="L178" s="354" t="s">
        <v>223</v>
      </c>
      <c r="M178" s="348" t="s">
        <v>407</v>
      </c>
      <c r="N178" s="360" t="s">
        <v>408</v>
      </c>
    </row>
    <row r="179" spans="1:14" ht="18" customHeight="1" thickBot="1" x14ac:dyDescent="0.25">
      <c r="A179" s="343"/>
      <c r="B179" s="436" t="s">
        <v>64</v>
      </c>
      <c r="C179" s="346" t="s">
        <v>305</v>
      </c>
      <c r="D179" s="346" t="s">
        <v>305</v>
      </c>
      <c r="E179" s="346" t="s">
        <v>305</v>
      </c>
      <c r="F179" s="346" t="s">
        <v>305</v>
      </c>
      <c r="G179" s="346" t="s">
        <v>305</v>
      </c>
      <c r="I179" s="435" t="s">
        <v>64</v>
      </c>
      <c r="J179" s="352" t="s">
        <v>24</v>
      </c>
      <c r="K179" s="352" t="s">
        <v>24</v>
      </c>
      <c r="L179" s="352" t="s">
        <v>24</v>
      </c>
      <c r="M179" s="352" t="s">
        <v>24</v>
      </c>
      <c r="N179" s="365" t="s">
        <v>24</v>
      </c>
    </row>
    <row r="180" spans="1:14" ht="35" thickBot="1" x14ac:dyDescent="0.25">
      <c r="A180" s="343"/>
      <c r="B180" s="436"/>
      <c r="C180" s="345" t="s">
        <v>427</v>
      </c>
      <c r="D180" s="345" t="s">
        <v>428</v>
      </c>
      <c r="E180" s="345" t="s">
        <v>429</v>
      </c>
      <c r="F180" s="345" t="s">
        <v>430</v>
      </c>
      <c r="G180" s="345" t="s">
        <v>431</v>
      </c>
      <c r="I180" s="435"/>
      <c r="J180" s="347" t="s">
        <v>380</v>
      </c>
      <c r="K180" s="349" t="s">
        <v>415</v>
      </c>
      <c r="L180" s="347" t="s">
        <v>391</v>
      </c>
      <c r="M180" s="349" t="s">
        <v>417</v>
      </c>
      <c r="N180" s="362" t="s">
        <v>418</v>
      </c>
    </row>
    <row r="181" spans="1:14" ht="18" thickBot="1" x14ac:dyDescent="0.25">
      <c r="A181" s="343"/>
      <c r="B181" s="436"/>
      <c r="C181" s="340" t="s">
        <v>420</v>
      </c>
      <c r="D181" s="340" t="s">
        <v>425</v>
      </c>
      <c r="E181" s="340" t="s">
        <v>437</v>
      </c>
      <c r="F181" s="340" t="s">
        <v>423</v>
      </c>
      <c r="G181" s="392" t="s">
        <v>424</v>
      </c>
      <c r="I181" s="435"/>
      <c r="J181" s="354" t="s">
        <v>370</v>
      </c>
      <c r="K181" s="348" t="s">
        <v>425</v>
      </c>
      <c r="L181" s="354" t="s">
        <v>393</v>
      </c>
      <c r="M181" s="348" t="s">
        <v>407</v>
      </c>
      <c r="N181" s="360" t="s">
        <v>408</v>
      </c>
    </row>
    <row r="182" spans="1:14" ht="18" customHeight="1" thickBot="1" x14ac:dyDescent="0.25">
      <c r="A182" s="343"/>
      <c r="B182" s="436" t="s">
        <v>69</v>
      </c>
      <c r="C182" s="346" t="s">
        <v>440</v>
      </c>
      <c r="D182" s="356" t="s">
        <v>305</v>
      </c>
      <c r="E182" s="356" t="s">
        <v>305</v>
      </c>
      <c r="F182" s="356" t="s">
        <v>305</v>
      </c>
      <c r="G182" s="356" t="s">
        <v>305</v>
      </c>
      <c r="I182" s="436" t="s">
        <v>69</v>
      </c>
      <c r="J182" s="352" t="s">
        <v>24</v>
      </c>
      <c r="K182" s="352" t="s">
        <v>24</v>
      </c>
      <c r="L182" s="352" t="s">
        <v>24</v>
      </c>
      <c r="M182" s="352" t="s">
        <v>24</v>
      </c>
      <c r="N182" s="365" t="s">
        <v>24</v>
      </c>
    </row>
    <row r="183" spans="1:14" ht="18" thickBot="1" x14ac:dyDescent="0.25">
      <c r="A183" s="343"/>
      <c r="B183" s="436"/>
      <c r="C183" s="345" t="s">
        <v>441</v>
      </c>
      <c r="D183" s="345" t="s">
        <v>442</v>
      </c>
      <c r="E183" s="345" t="s">
        <v>443</v>
      </c>
      <c r="F183" s="345" t="s">
        <v>444</v>
      </c>
      <c r="G183" s="345" t="s">
        <v>445</v>
      </c>
      <c r="I183" s="436"/>
      <c r="J183" s="349" t="s">
        <v>416</v>
      </c>
      <c r="K183" s="349" t="s">
        <v>432</v>
      </c>
      <c r="L183" s="349" t="s">
        <v>433</v>
      </c>
      <c r="M183" s="349" t="s">
        <v>434</v>
      </c>
      <c r="N183" s="362" t="s">
        <v>435</v>
      </c>
    </row>
    <row r="184" spans="1:14" ht="18" thickBot="1" x14ac:dyDescent="0.25">
      <c r="A184" s="343"/>
      <c r="B184" s="436"/>
      <c r="C184" s="340" t="s">
        <v>437</v>
      </c>
      <c r="D184" s="350" t="s">
        <v>425</v>
      </c>
      <c r="E184" s="350" t="s">
        <v>426</v>
      </c>
      <c r="F184" s="350" t="s">
        <v>446</v>
      </c>
      <c r="G184" s="350" t="s">
        <v>447</v>
      </c>
      <c r="I184" s="436"/>
      <c r="J184" s="348" t="s">
        <v>426</v>
      </c>
      <c r="K184" s="348" t="s">
        <v>425</v>
      </c>
      <c r="L184" s="348" t="s">
        <v>279</v>
      </c>
      <c r="M184" s="348" t="s">
        <v>438</v>
      </c>
      <c r="N184" s="360" t="s">
        <v>439</v>
      </c>
    </row>
    <row r="185" spans="1:14" ht="17" customHeight="1" thickBot="1" x14ac:dyDescent="0.25">
      <c r="A185" s="343"/>
      <c r="B185" s="436" t="s">
        <v>77</v>
      </c>
      <c r="C185" s="346"/>
      <c r="D185" s="346"/>
      <c r="E185" s="346"/>
      <c r="F185" s="346"/>
      <c r="G185" s="346"/>
      <c r="I185" s="436" t="s">
        <v>77</v>
      </c>
      <c r="J185" s="352"/>
      <c r="K185" s="346"/>
      <c r="L185" s="352"/>
      <c r="M185" s="346"/>
      <c r="N185" s="346"/>
    </row>
    <row r="186" spans="1:14" ht="17" thickBot="1" x14ac:dyDescent="0.25">
      <c r="A186" s="343"/>
      <c r="B186" s="436"/>
      <c r="C186" s="345"/>
      <c r="D186" s="345"/>
      <c r="E186" s="340"/>
      <c r="F186" s="345"/>
      <c r="G186" s="345"/>
      <c r="I186" s="436"/>
      <c r="J186" s="347"/>
      <c r="K186" s="345"/>
      <c r="L186" s="347"/>
      <c r="M186" s="345"/>
      <c r="N186" s="345"/>
    </row>
    <row r="187" spans="1:14" ht="17" customHeight="1" thickBot="1" x14ac:dyDescent="0.25">
      <c r="A187" s="343"/>
      <c r="B187" s="436"/>
      <c r="C187" s="340"/>
      <c r="D187" s="340"/>
      <c r="E187" s="340"/>
      <c r="F187" s="340"/>
      <c r="G187" s="340"/>
      <c r="I187" s="436"/>
      <c r="J187" s="354"/>
      <c r="K187" s="340"/>
      <c r="L187" s="354"/>
      <c r="M187" s="340"/>
      <c r="N187" s="340"/>
    </row>
    <row r="188" spans="1:14" x14ac:dyDescent="0.2">
      <c r="A188" s="343"/>
      <c r="B188" s="391"/>
      <c r="C188" s="391"/>
      <c r="D188" s="391"/>
      <c r="E188" s="391"/>
      <c r="F188" s="391"/>
      <c r="G188" s="391"/>
      <c r="I188" s="338"/>
      <c r="J188" s="338"/>
      <c r="K188" s="338"/>
      <c r="L188" s="338"/>
      <c r="M188" s="338"/>
      <c r="N188" s="338"/>
    </row>
    <row r="189" spans="1:14" ht="17" thickBot="1" x14ac:dyDescent="0.25">
      <c r="A189" s="343"/>
      <c r="B189" s="391"/>
      <c r="C189" s="391"/>
      <c r="D189" s="391"/>
      <c r="E189" s="391"/>
      <c r="F189" s="391"/>
      <c r="G189" s="391"/>
      <c r="I189" s="391"/>
      <c r="J189" s="391"/>
      <c r="K189" s="391"/>
      <c r="L189" s="391"/>
      <c r="M189" s="391"/>
      <c r="N189" s="391"/>
    </row>
    <row r="190" spans="1:14" ht="16" customHeight="1" x14ac:dyDescent="0.2">
      <c r="A190" s="390"/>
      <c r="B190" s="442" t="str">
        <f>B159</f>
        <v>ÇOCUK SAĞLIĞI VE HASTALIKLARI STAJI</v>
      </c>
      <c r="C190" s="442"/>
      <c r="D190" s="442"/>
      <c r="E190" s="442"/>
      <c r="F190" s="442"/>
      <c r="G190" s="442"/>
      <c r="I190" s="437" t="str">
        <f>I159</f>
        <v>PEDIATRICS</v>
      </c>
      <c r="J190" s="438"/>
      <c r="K190" s="438"/>
      <c r="L190" s="438"/>
      <c r="M190" s="438"/>
      <c r="N190" s="439"/>
    </row>
    <row r="191" spans="1:14" ht="18" thickBot="1" x14ac:dyDescent="0.25">
      <c r="A191" s="390"/>
      <c r="B191" s="389"/>
      <c r="C191" s="386"/>
      <c r="D191" s="388">
        <f>D160+1</f>
        <v>7</v>
      </c>
      <c r="E191" s="387" t="str">
        <f>E160</f>
        <v>HAFTA</v>
      </c>
      <c r="F191" s="386"/>
      <c r="G191" s="385"/>
      <c r="I191" s="389"/>
      <c r="J191" s="386"/>
      <c r="K191" s="388"/>
      <c r="L191" s="387" t="s">
        <v>1492</v>
      </c>
      <c r="M191" s="386"/>
      <c r="N191" s="385"/>
    </row>
    <row r="192" spans="1:14" ht="35" thickBot="1" x14ac:dyDescent="0.25">
      <c r="A192" s="390"/>
      <c r="B192" s="383"/>
      <c r="C192" s="382" t="s">
        <v>186</v>
      </c>
      <c r="D192" s="355" t="s">
        <v>187</v>
      </c>
      <c r="E192" s="381" t="s">
        <v>188</v>
      </c>
      <c r="F192" s="380"/>
      <c r="G192" s="379"/>
      <c r="I192" s="383"/>
      <c r="J192" s="382"/>
      <c r="K192" s="355" t="s">
        <v>1485</v>
      </c>
      <c r="L192" s="381" t="s">
        <v>1491</v>
      </c>
      <c r="M192" s="380" t="s">
        <v>1490</v>
      </c>
      <c r="N192" s="379"/>
    </row>
    <row r="193" spans="1:14" ht="18" customHeight="1" thickBot="1" x14ac:dyDescent="0.25">
      <c r="A193" s="343"/>
      <c r="B193" s="377" t="s">
        <v>10</v>
      </c>
      <c r="C193" s="384">
        <v>31</v>
      </c>
      <c r="D193" s="384">
        <v>32</v>
      </c>
      <c r="E193" s="384">
        <v>33</v>
      </c>
      <c r="F193" s="384">
        <v>34</v>
      </c>
      <c r="G193" s="384">
        <v>35</v>
      </c>
      <c r="I193" s="377" t="s">
        <v>16</v>
      </c>
      <c r="J193" s="376">
        <v>31</v>
      </c>
      <c r="K193" s="376">
        <v>32</v>
      </c>
      <c r="L193" s="376">
        <v>33</v>
      </c>
      <c r="M193" s="376">
        <v>34</v>
      </c>
      <c r="N193" s="376">
        <v>35</v>
      </c>
    </row>
    <row r="194" spans="1:14" ht="18" thickBot="1" x14ac:dyDescent="0.25">
      <c r="A194" s="343"/>
      <c r="B194" s="436" t="s">
        <v>22</v>
      </c>
      <c r="C194" s="356" t="s">
        <v>189</v>
      </c>
      <c r="D194" s="356" t="s">
        <v>189</v>
      </c>
      <c r="E194" s="356" t="s">
        <v>189</v>
      </c>
      <c r="F194" s="356" t="s">
        <v>189</v>
      </c>
      <c r="G194" s="356" t="s">
        <v>189</v>
      </c>
      <c r="I194" s="436" t="s">
        <v>22</v>
      </c>
      <c r="J194" s="374" t="s">
        <v>190</v>
      </c>
      <c r="K194" s="374" t="s">
        <v>190</v>
      </c>
      <c r="L194" s="374" t="s">
        <v>190</v>
      </c>
      <c r="M194" s="374" t="s">
        <v>190</v>
      </c>
      <c r="N194" s="374" t="s">
        <v>190</v>
      </c>
    </row>
    <row r="195" spans="1:14" ht="18" thickBot="1" x14ac:dyDescent="0.25">
      <c r="A195" s="343"/>
      <c r="B195" s="436"/>
      <c r="C195" s="345"/>
      <c r="D195" s="345"/>
      <c r="E195" s="345"/>
      <c r="F195" s="345"/>
      <c r="G195" s="345"/>
      <c r="I195" s="436"/>
      <c r="J195" s="372" t="s">
        <v>203</v>
      </c>
      <c r="K195" s="372" t="s">
        <v>203</v>
      </c>
      <c r="L195" s="372" t="s">
        <v>203</v>
      </c>
      <c r="M195" s="372" t="s">
        <v>203</v>
      </c>
      <c r="N195" s="372" t="s">
        <v>203</v>
      </c>
    </row>
    <row r="196" spans="1:14" ht="18" customHeight="1" thickBot="1" x14ac:dyDescent="0.25">
      <c r="A196" s="343"/>
      <c r="B196" s="436"/>
      <c r="C196" s="351" t="s">
        <v>196</v>
      </c>
      <c r="D196" s="351" t="s">
        <v>196</v>
      </c>
      <c r="E196" s="351" t="s">
        <v>196</v>
      </c>
      <c r="F196" s="351" t="s">
        <v>196</v>
      </c>
      <c r="G196" s="351" t="s">
        <v>196</v>
      </c>
      <c r="I196" s="436"/>
      <c r="J196" s="370" t="s">
        <v>197</v>
      </c>
      <c r="K196" s="370" t="s">
        <v>197</v>
      </c>
      <c r="L196" s="370" t="s">
        <v>197</v>
      </c>
      <c r="M196" s="370" t="s">
        <v>197</v>
      </c>
      <c r="N196" s="370" t="s">
        <v>197</v>
      </c>
    </row>
    <row r="197" spans="1:14" ht="18" thickBot="1" x14ac:dyDescent="0.25">
      <c r="A197" s="343"/>
      <c r="B197" s="436" t="s">
        <v>30</v>
      </c>
      <c r="C197" s="356" t="s">
        <v>189</v>
      </c>
      <c r="D197" s="356" t="s">
        <v>189</v>
      </c>
      <c r="E197" s="356" t="s">
        <v>189</v>
      </c>
      <c r="F197" s="356" t="s">
        <v>189</v>
      </c>
      <c r="G197" s="356" t="s">
        <v>189</v>
      </c>
      <c r="I197" s="436" t="s">
        <v>30</v>
      </c>
      <c r="J197" s="374" t="s">
        <v>190</v>
      </c>
      <c r="K197" s="374" t="s">
        <v>190</v>
      </c>
      <c r="L197" s="374" t="s">
        <v>190</v>
      </c>
      <c r="M197" s="374" t="s">
        <v>190</v>
      </c>
      <c r="N197" s="374" t="s">
        <v>190</v>
      </c>
    </row>
    <row r="198" spans="1:14" ht="18" thickBot="1" x14ac:dyDescent="0.25">
      <c r="A198" s="343"/>
      <c r="B198" s="436"/>
      <c r="C198" s="345"/>
      <c r="D198" s="345"/>
      <c r="E198" s="345"/>
      <c r="F198" s="345"/>
      <c r="G198" s="345"/>
      <c r="I198" s="436"/>
      <c r="J198" s="372" t="s">
        <v>203</v>
      </c>
      <c r="K198" s="372" t="s">
        <v>203</v>
      </c>
      <c r="L198" s="372" t="s">
        <v>203</v>
      </c>
      <c r="M198" s="372" t="s">
        <v>203</v>
      </c>
      <c r="N198" s="372" t="s">
        <v>203</v>
      </c>
    </row>
    <row r="199" spans="1:14" ht="18" customHeight="1" thickBot="1" x14ac:dyDescent="0.25">
      <c r="A199" s="343"/>
      <c r="B199" s="436"/>
      <c r="C199" s="351" t="s">
        <v>196</v>
      </c>
      <c r="D199" s="351" t="s">
        <v>196</v>
      </c>
      <c r="E199" s="351" t="s">
        <v>196</v>
      </c>
      <c r="F199" s="351" t="s">
        <v>196</v>
      </c>
      <c r="G199" s="351" t="s">
        <v>196</v>
      </c>
      <c r="I199" s="436"/>
      <c r="J199" s="370" t="s">
        <v>197</v>
      </c>
      <c r="K199" s="370" t="s">
        <v>197</v>
      </c>
      <c r="L199" s="370" t="s">
        <v>197</v>
      </c>
      <c r="M199" s="370" t="s">
        <v>197</v>
      </c>
      <c r="N199" s="370" t="s">
        <v>197</v>
      </c>
    </row>
    <row r="200" spans="1:14" ht="18" thickBot="1" x14ac:dyDescent="0.25">
      <c r="A200" s="343"/>
      <c r="B200" s="436" t="s">
        <v>33</v>
      </c>
      <c r="C200" s="356" t="s">
        <v>189</v>
      </c>
      <c r="D200" s="356" t="s">
        <v>189</v>
      </c>
      <c r="E200" s="356" t="s">
        <v>189</v>
      </c>
      <c r="F200" s="356" t="s">
        <v>189</v>
      </c>
      <c r="G200" s="356" t="s">
        <v>189</v>
      </c>
      <c r="I200" s="436" t="s">
        <v>33</v>
      </c>
      <c r="J200" s="374" t="s">
        <v>190</v>
      </c>
      <c r="K200" s="374" t="s">
        <v>190</v>
      </c>
      <c r="L200" s="374" t="s">
        <v>190</v>
      </c>
      <c r="M200" s="374" t="s">
        <v>190</v>
      </c>
      <c r="N200" s="374" t="s">
        <v>190</v>
      </c>
    </row>
    <row r="201" spans="1:14" ht="18" thickBot="1" x14ac:dyDescent="0.25">
      <c r="A201" s="343"/>
      <c r="B201" s="436"/>
      <c r="C201" s="345"/>
      <c r="D201" s="345"/>
      <c r="E201" s="345"/>
      <c r="F201" s="345"/>
      <c r="G201" s="345"/>
      <c r="I201" s="436"/>
      <c r="J201" s="372" t="s">
        <v>203</v>
      </c>
      <c r="K201" s="372" t="s">
        <v>203</v>
      </c>
      <c r="L201" s="372" t="s">
        <v>203</v>
      </c>
      <c r="M201" s="372" t="s">
        <v>203</v>
      </c>
      <c r="N201" s="372" t="s">
        <v>203</v>
      </c>
    </row>
    <row r="202" spans="1:14" ht="18" customHeight="1" thickBot="1" x14ac:dyDescent="0.25">
      <c r="A202" s="343"/>
      <c r="B202" s="436"/>
      <c r="C202" s="351" t="s">
        <v>196</v>
      </c>
      <c r="D202" s="351" t="s">
        <v>196</v>
      </c>
      <c r="E202" s="351" t="s">
        <v>196</v>
      </c>
      <c r="F202" s="351" t="s">
        <v>196</v>
      </c>
      <c r="G202" s="351" t="s">
        <v>196</v>
      </c>
      <c r="I202" s="436"/>
      <c r="J202" s="370" t="s">
        <v>197</v>
      </c>
      <c r="K202" s="370" t="s">
        <v>197</v>
      </c>
      <c r="L202" s="370" t="s">
        <v>197</v>
      </c>
      <c r="M202" s="370" t="s">
        <v>197</v>
      </c>
      <c r="N202" s="370" t="s">
        <v>197</v>
      </c>
    </row>
    <row r="203" spans="1:14" ht="18" thickBot="1" x14ac:dyDescent="0.25">
      <c r="A203" s="343"/>
      <c r="B203" s="436" t="s">
        <v>39</v>
      </c>
      <c r="C203" s="356" t="s">
        <v>189</v>
      </c>
      <c r="D203" s="356" t="s">
        <v>189</v>
      </c>
      <c r="E203" s="356" t="s">
        <v>189</v>
      </c>
      <c r="F203" s="356" t="s">
        <v>189</v>
      </c>
      <c r="G203" s="356" t="s">
        <v>189</v>
      </c>
      <c r="I203" s="436" t="s">
        <v>39</v>
      </c>
      <c r="J203" s="374" t="s">
        <v>190</v>
      </c>
      <c r="K203" s="374" t="s">
        <v>190</v>
      </c>
      <c r="L203" s="374" t="s">
        <v>190</v>
      </c>
      <c r="M203" s="374" t="s">
        <v>190</v>
      </c>
      <c r="N203" s="374" t="s">
        <v>190</v>
      </c>
    </row>
    <row r="204" spans="1:14" ht="18" thickBot="1" x14ac:dyDescent="0.25">
      <c r="A204" s="343"/>
      <c r="B204" s="436"/>
      <c r="C204" s="345"/>
      <c r="D204" s="345"/>
      <c r="E204" s="345"/>
      <c r="F204" s="345"/>
      <c r="G204" s="345"/>
      <c r="I204" s="436"/>
      <c r="J204" s="372" t="s">
        <v>203</v>
      </c>
      <c r="K204" s="372" t="s">
        <v>203</v>
      </c>
      <c r="L204" s="372" t="s">
        <v>203</v>
      </c>
      <c r="M204" s="372" t="s">
        <v>203</v>
      </c>
      <c r="N204" s="372" t="s">
        <v>203</v>
      </c>
    </row>
    <row r="205" spans="1:14" ht="18" thickBot="1" x14ac:dyDescent="0.25">
      <c r="A205" s="343"/>
      <c r="B205" s="436"/>
      <c r="C205" s="351" t="s">
        <v>196</v>
      </c>
      <c r="D205" s="351" t="s">
        <v>196</v>
      </c>
      <c r="E205" s="351" t="s">
        <v>196</v>
      </c>
      <c r="F205" s="351" t="s">
        <v>196</v>
      </c>
      <c r="G205" s="351" t="s">
        <v>196</v>
      </c>
      <c r="I205" s="436"/>
      <c r="J205" s="370" t="s">
        <v>197</v>
      </c>
      <c r="K205" s="370" t="s">
        <v>197</v>
      </c>
      <c r="L205" s="370" t="s">
        <v>197</v>
      </c>
      <c r="M205" s="370" t="s">
        <v>197</v>
      </c>
      <c r="N205" s="370" t="s">
        <v>197</v>
      </c>
    </row>
    <row r="206" spans="1:14" ht="35" thickBot="1" x14ac:dyDescent="0.25">
      <c r="A206" s="343"/>
      <c r="B206" s="367" t="s">
        <v>43</v>
      </c>
      <c r="C206" s="341" t="s">
        <v>44</v>
      </c>
      <c r="D206" s="341" t="s">
        <v>44</v>
      </c>
      <c r="E206" s="341" t="s">
        <v>44</v>
      </c>
      <c r="F206" s="341" t="s">
        <v>44</v>
      </c>
      <c r="G206" s="341" t="s">
        <v>44</v>
      </c>
      <c r="I206" s="367" t="s">
        <v>43</v>
      </c>
      <c r="J206" s="341" t="s">
        <v>45</v>
      </c>
      <c r="K206" s="341" t="s">
        <v>45</v>
      </c>
      <c r="L206" s="341" t="s">
        <v>45</v>
      </c>
      <c r="M206" s="341" t="s">
        <v>45</v>
      </c>
      <c r="N206" s="341" t="s">
        <v>45</v>
      </c>
    </row>
    <row r="207" spans="1:14" ht="18" customHeight="1" thickBot="1" x14ac:dyDescent="0.25">
      <c r="A207" s="343"/>
      <c r="B207" s="436" t="s">
        <v>46</v>
      </c>
      <c r="C207" s="346" t="s">
        <v>305</v>
      </c>
      <c r="D207" s="346" t="s">
        <v>305</v>
      </c>
      <c r="E207" s="346" t="s">
        <v>305</v>
      </c>
      <c r="F207" s="346" t="s">
        <v>305</v>
      </c>
      <c r="G207" s="346" t="s">
        <v>305</v>
      </c>
      <c r="I207" s="436" t="s">
        <v>46</v>
      </c>
      <c r="J207" s="352" t="s">
        <v>24</v>
      </c>
      <c r="K207" s="352" t="s">
        <v>24</v>
      </c>
      <c r="L207" s="365" t="s">
        <v>24</v>
      </c>
      <c r="M207" s="352" t="s">
        <v>24</v>
      </c>
      <c r="N207" s="365" t="s">
        <v>24</v>
      </c>
    </row>
    <row r="208" spans="1:14" ht="35" thickBot="1" x14ac:dyDescent="0.25">
      <c r="A208" s="343"/>
      <c r="B208" s="436"/>
      <c r="C208" s="345" t="s">
        <v>453</v>
      </c>
      <c r="D208" s="345" t="s">
        <v>454</v>
      </c>
      <c r="E208" s="345" t="s">
        <v>455</v>
      </c>
      <c r="F208" s="345" t="s">
        <v>456</v>
      </c>
      <c r="G208" s="345" t="s">
        <v>457</v>
      </c>
      <c r="I208" s="436"/>
      <c r="J208" s="349" t="s">
        <v>405</v>
      </c>
      <c r="K208" s="349" t="s">
        <v>115</v>
      </c>
      <c r="L208" s="362" t="s">
        <v>448</v>
      </c>
      <c r="M208" s="349" t="s">
        <v>449</v>
      </c>
      <c r="N208" s="362" t="s">
        <v>450</v>
      </c>
    </row>
    <row r="209" spans="1:14" ht="18" thickBot="1" x14ac:dyDescent="0.25">
      <c r="A209" s="343"/>
      <c r="B209" s="436"/>
      <c r="C209" s="345" t="s">
        <v>221</v>
      </c>
      <c r="D209" s="345" t="s">
        <v>221</v>
      </c>
      <c r="E209" s="345" t="s">
        <v>353</v>
      </c>
      <c r="F209" s="345" t="s">
        <v>340</v>
      </c>
      <c r="G209" s="345" t="s">
        <v>463</v>
      </c>
      <c r="I209" s="436"/>
      <c r="J209" s="348" t="s">
        <v>409</v>
      </c>
      <c r="K209" s="348" t="s">
        <v>409</v>
      </c>
      <c r="L209" s="360" t="s">
        <v>353</v>
      </c>
      <c r="M209" s="348" t="s">
        <v>328</v>
      </c>
      <c r="N209" s="360" t="s">
        <v>452</v>
      </c>
    </row>
    <row r="210" spans="1:14" ht="18" customHeight="1" thickBot="1" x14ac:dyDescent="0.25">
      <c r="A210" s="343"/>
      <c r="B210" s="436" t="s">
        <v>64</v>
      </c>
      <c r="C210" s="346" t="s">
        <v>305</v>
      </c>
      <c r="D210" s="346" t="s">
        <v>305</v>
      </c>
      <c r="E210" s="346" t="s">
        <v>47</v>
      </c>
      <c r="F210" s="346" t="s">
        <v>305</v>
      </c>
      <c r="G210" s="346" t="s">
        <v>305</v>
      </c>
      <c r="I210" s="435" t="s">
        <v>64</v>
      </c>
      <c r="J210" s="352" t="s">
        <v>24</v>
      </c>
      <c r="K210" s="352" t="s">
        <v>24</v>
      </c>
      <c r="L210" s="352" t="s">
        <v>24</v>
      </c>
      <c r="M210" s="352" t="s">
        <v>24</v>
      </c>
      <c r="N210" s="365" t="s">
        <v>24</v>
      </c>
    </row>
    <row r="211" spans="1:14" ht="35" thickBot="1" x14ac:dyDescent="0.25">
      <c r="A211" s="343"/>
      <c r="B211" s="436"/>
      <c r="C211" s="345" t="s">
        <v>465</v>
      </c>
      <c r="D211" s="345" t="s">
        <v>466</v>
      </c>
      <c r="E211" s="345" t="s">
        <v>467</v>
      </c>
      <c r="F211" s="345" t="s">
        <v>468</v>
      </c>
      <c r="G211" s="345" t="s">
        <v>469</v>
      </c>
      <c r="I211" s="435"/>
      <c r="J211" s="349" t="s">
        <v>419</v>
      </c>
      <c r="K211" s="349" t="s">
        <v>458</v>
      </c>
      <c r="L211" s="347" t="s">
        <v>335</v>
      </c>
      <c r="M211" s="349" t="s">
        <v>460</v>
      </c>
      <c r="N211" s="362" t="s">
        <v>461</v>
      </c>
    </row>
    <row r="212" spans="1:14" ht="18" thickBot="1" x14ac:dyDescent="0.25">
      <c r="A212" s="343"/>
      <c r="B212" s="436"/>
      <c r="C212" s="340" t="s">
        <v>221</v>
      </c>
      <c r="D212" s="340" t="s">
        <v>475</v>
      </c>
      <c r="E212" s="340" t="s">
        <v>342</v>
      </c>
      <c r="F212" s="340" t="s">
        <v>362</v>
      </c>
      <c r="G212" s="351" t="s">
        <v>236</v>
      </c>
      <c r="I212" s="435"/>
      <c r="J212" s="348" t="s">
        <v>409</v>
      </c>
      <c r="K212" s="348" t="s">
        <v>464</v>
      </c>
      <c r="L212" s="347" t="s">
        <v>342</v>
      </c>
      <c r="M212" s="348" t="s">
        <v>355</v>
      </c>
      <c r="N212" s="360" t="s">
        <v>236</v>
      </c>
    </row>
    <row r="213" spans="1:14" ht="18" customHeight="1" thickBot="1" x14ac:dyDescent="0.25">
      <c r="A213" s="343"/>
      <c r="B213" s="436" t="s">
        <v>69</v>
      </c>
      <c r="C213" s="346" t="s">
        <v>305</v>
      </c>
      <c r="D213" s="356" t="s">
        <v>305</v>
      </c>
      <c r="E213" s="356" t="s">
        <v>47</v>
      </c>
      <c r="F213" s="356" t="s">
        <v>305</v>
      </c>
      <c r="G213" s="356" t="s">
        <v>477</v>
      </c>
      <c r="I213" s="436" t="s">
        <v>69</v>
      </c>
      <c r="J213" s="352" t="s">
        <v>24</v>
      </c>
      <c r="K213" s="352" t="s">
        <v>24</v>
      </c>
      <c r="L213" s="352" t="s">
        <v>24</v>
      </c>
      <c r="M213" s="352" t="s">
        <v>24</v>
      </c>
      <c r="N213" s="365" t="s">
        <v>24</v>
      </c>
    </row>
    <row r="214" spans="1:14" ht="35" thickBot="1" x14ac:dyDescent="0.25">
      <c r="A214" s="343"/>
      <c r="B214" s="436"/>
      <c r="C214" s="345" t="s">
        <v>478</v>
      </c>
      <c r="D214" s="345" t="s">
        <v>479</v>
      </c>
      <c r="E214" s="345" t="s">
        <v>480</v>
      </c>
      <c r="F214" s="345" t="s">
        <v>481</v>
      </c>
      <c r="G214" s="345" t="s">
        <v>482</v>
      </c>
      <c r="I214" s="436"/>
      <c r="J214" s="349" t="s">
        <v>436</v>
      </c>
      <c r="K214" s="349" t="s">
        <v>470</v>
      </c>
      <c r="L214" s="347" t="s">
        <v>348</v>
      </c>
      <c r="M214" s="349" t="s">
        <v>472</v>
      </c>
      <c r="N214" s="362" t="s">
        <v>473</v>
      </c>
    </row>
    <row r="215" spans="1:14" ht="18" thickBot="1" x14ac:dyDescent="0.25">
      <c r="A215" s="343"/>
      <c r="B215" s="436"/>
      <c r="C215" s="340" t="s">
        <v>200</v>
      </c>
      <c r="D215" s="350" t="s">
        <v>476</v>
      </c>
      <c r="E215" s="350" t="s">
        <v>483</v>
      </c>
      <c r="F215" s="350" t="s">
        <v>340</v>
      </c>
      <c r="G215" s="350" t="s">
        <v>484</v>
      </c>
      <c r="I215" s="436"/>
      <c r="J215" s="340" t="s">
        <v>200</v>
      </c>
      <c r="K215" s="340" t="s">
        <v>527</v>
      </c>
      <c r="L215" s="354" t="s">
        <v>354</v>
      </c>
      <c r="M215" s="348" t="s">
        <v>328</v>
      </c>
      <c r="N215" s="360" t="s">
        <v>254</v>
      </c>
    </row>
    <row r="216" spans="1:14" ht="17" customHeight="1" thickBot="1" x14ac:dyDescent="0.25">
      <c r="A216" s="343"/>
      <c r="B216" s="436" t="s">
        <v>77</v>
      </c>
      <c r="C216" s="346"/>
      <c r="D216" s="346"/>
      <c r="E216" s="346"/>
      <c r="F216" s="346"/>
      <c r="G216" s="346"/>
      <c r="I216" s="436" t="s">
        <v>77</v>
      </c>
      <c r="J216" s="346"/>
      <c r="K216" s="346"/>
      <c r="L216" s="346"/>
      <c r="M216" s="346"/>
      <c r="N216" s="346"/>
    </row>
    <row r="217" spans="1:14" ht="17" thickBot="1" x14ac:dyDescent="0.25">
      <c r="A217" s="343"/>
      <c r="B217" s="436"/>
      <c r="C217" s="345"/>
      <c r="D217" s="345"/>
      <c r="E217" s="345"/>
      <c r="F217" s="345"/>
      <c r="G217" s="345"/>
      <c r="I217" s="436"/>
      <c r="J217" s="345"/>
      <c r="K217" s="345"/>
      <c r="L217" s="345"/>
      <c r="M217" s="345"/>
      <c r="N217" s="345"/>
    </row>
    <row r="218" spans="1:14" ht="17" customHeight="1" thickBot="1" x14ac:dyDescent="0.25">
      <c r="A218" s="343"/>
      <c r="B218" s="436"/>
      <c r="C218" s="340"/>
      <c r="D218" s="340"/>
      <c r="E218" s="340"/>
      <c r="F218" s="340"/>
      <c r="G218" s="340"/>
      <c r="I218" s="436"/>
      <c r="J218" s="340"/>
      <c r="K218" s="340"/>
      <c r="L218" s="340"/>
      <c r="M218" s="340"/>
      <c r="N218" s="340"/>
    </row>
    <row r="219" spans="1:14" x14ac:dyDescent="0.2">
      <c r="A219" s="343"/>
      <c r="B219" s="391"/>
      <c r="C219" s="391"/>
      <c r="D219" s="391"/>
      <c r="E219" s="391"/>
      <c r="F219" s="391"/>
      <c r="G219" s="391"/>
      <c r="I219" s="338"/>
      <c r="J219" s="338"/>
      <c r="K219" s="338"/>
      <c r="L219" s="338"/>
      <c r="M219" s="338"/>
      <c r="N219" s="338"/>
    </row>
    <row r="220" spans="1:14" ht="17" thickBot="1" x14ac:dyDescent="0.25">
      <c r="A220" s="343"/>
      <c r="B220" s="391"/>
      <c r="C220" s="391"/>
      <c r="D220" s="391"/>
      <c r="E220" s="391"/>
      <c r="F220" s="391"/>
      <c r="G220" s="391"/>
      <c r="I220" s="338"/>
      <c r="J220" s="338"/>
      <c r="K220" s="338"/>
      <c r="L220" s="338"/>
      <c r="M220" s="338"/>
      <c r="N220" s="338"/>
    </row>
    <row r="221" spans="1:14" ht="16" customHeight="1" x14ac:dyDescent="0.2">
      <c r="A221" s="390"/>
      <c r="B221" s="442" t="str">
        <f>B190</f>
        <v>ÇOCUK SAĞLIĞI VE HASTALIKLARI STAJI</v>
      </c>
      <c r="C221" s="442"/>
      <c r="D221" s="442"/>
      <c r="E221" s="442"/>
      <c r="F221" s="442"/>
      <c r="G221" s="442"/>
      <c r="I221" s="437" t="str">
        <f>I190</f>
        <v>PEDIATRICS</v>
      </c>
      <c r="J221" s="438"/>
      <c r="K221" s="438"/>
      <c r="L221" s="438"/>
      <c r="M221" s="438"/>
      <c r="N221" s="439"/>
    </row>
    <row r="222" spans="1:14" ht="18" thickBot="1" x14ac:dyDescent="0.25">
      <c r="A222" s="390"/>
      <c r="B222" s="389"/>
      <c r="C222" s="386"/>
      <c r="D222" s="388">
        <f>D191+1</f>
        <v>8</v>
      </c>
      <c r="E222" s="387" t="str">
        <f>E191</f>
        <v>HAFTA</v>
      </c>
      <c r="F222" s="386"/>
      <c r="G222" s="385"/>
      <c r="I222" s="389"/>
      <c r="J222" s="386"/>
      <c r="K222" s="388"/>
      <c r="L222" s="387" t="s">
        <v>1489</v>
      </c>
      <c r="M222" s="386"/>
      <c r="N222" s="385"/>
    </row>
    <row r="223" spans="1:14" ht="35" thickBot="1" x14ac:dyDescent="0.25">
      <c r="A223" s="390"/>
      <c r="B223" s="383"/>
      <c r="C223" s="382" t="s">
        <v>186</v>
      </c>
      <c r="D223" s="355" t="s">
        <v>187</v>
      </c>
      <c r="E223" s="381" t="s">
        <v>188</v>
      </c>
      <c r="F223" s="380"/>
      <c r="G223" s="379"/>
      <c r="I223" s="383"/>
      <c r="J223" s="382"/>
      <c r="K223" s="355" t="s">
        <v>1485</v>
      </c>
      <c r="L223" s="381" t="s">
        <v>1484</v>
      </c>
      <c r="M223" s="380" t="s">
        <v>1483</v>
      </c>
      <c r="N223" s="379"/>
    </row>
    <row r="224" spans="1:14" ht="18" customHeight="1" thickBot="1" x14ac:dyDescent="0.25">
      <c r="A224" s="343"/>
      <c r="B224" s="377" t="s">
        <v>10</v>
      </c>
      <c r="C224" s="384">
        <v>36</v>
      </c>
      <c r="D224" s="384">
        <v>37</v>
      </c>
      <c r="E224" s="384">
        <v>38</v>
      </c>
      <c r="F224" s="384">
        <v>39</v>
      </c>
      <c r="G224" s="384">
        <v>40</v>
      </c>
      <c r="I224" s="377" t="s">
        <v>16</v>
      </c>
      <c r="J224" s="376">
        <v>36</v>
      </c>
      <c r="K224" s="376">
        <v>37</v>
      </c>
      <c r="L224" s="376">
        <v>38</v>
      </c>
      <c r="M224" s="376">
        <v>39</v>
      </c>
      <c r="N224" s="376">
        <v>40</v>
      </c>
    </row>
    <row r="225" spans="1:14" ht="16.5" customHeight="1" thickBot="1" x14ac:dyDescent="0.25">
      <c r="A225" s="343"/>
      <c r="B225" s="436" t="s">
        <v>22</v>
      </c>
      <c r="C225" s="356" t="s">
        <v>189</v>
      </c>
      <c r="D225" s="356" t="s">
        <v>189</v>
      </c>
      <c r="E225" s="356" t="s">
        <v>189</v>
      </c>
      <c r="F225" s="356" t="s">
        <v>189</v>
      </c>
      <c r="G225" s="356" t="s">
        <v>189</v>
      </c>
      <c r="I225" s="436" t="s">
        <v>22</v>
      </c>
      <c r="J225" s="374" t="s">
        <v>190</v>
      </c>
      <c r="K225" s="374" t="s">
        <v>190</v>
      </c>
      <c r="L225" s="374" t="s">
        <v>190</v>
      </c>
      <c r="M225" s="374" t="s">
        <v>190</v>
      </c>
      <c r="N225" s="374" t="s">
        <v>190</v>
      </c>
    </row>
    <row r="226" spans="1:14" ht="16.5" customHeight="1" thickBot="1" x14ac:dyDescent="0.25">
      <c r="A226" s="343"/>
      <c r="B226" s="436"/>
      <c r="C226" s="345"/>
      <c r="D226" s="345"/>
      <c r="E226" s="345"/>
      <c r="F226" s="345"/>
      <c r="G226" s="345"/>
      <c r="I226" s="436"/>
      <c r="J226" s="372" t="s">
        <v>203</v>
      </c>
      <c r="K226" s="372" t="s">
        <v>203</v>
      </c>
      <c r="L226" s="372" t="s">
        <v>203</v>
      </c>
      <c r="M226" s="372" t="s">
        <v>203</v>
      </c>
      <c r="N226" s="372" t="s">
        <v>203</v>
      </c>
    </row>
    <row r="227" spans="1:14" ht="18" customHeight="1" thickBot="1" x14ac:dyDescent="0.25">
      <c r="A227" s="343"/>
      <c r="B227" s="436"/>
      <c r="C227" s="351" t="s">
        <v>196</v>
      </c>
      <c r="D227" s="351" t="s">
        <v>196</v>
      </c>
      <c r="E227" s="351" t="s">
        <v>196</v>
      </c>
      <c r="F227" s="351" t="s">
        <v>196</v>
      </c>
      <c r="G227" s="351" t="s">
        <v>196</v>
      </c>
      <c r="I227" s="436"/>
      <c r="J227" s="370" t="s">
        <v>197</v>
      </c>
      <c r="K227" s="370" t="s">
        <v>197</v>
      </c>
      <c r="L227" s="370" t="s">
        <v>197</v>
      </c>
      <c r="M227" s="370" t="s">
        <v>197</v>
      </c>
      <c r="N227" s="370" t="s">
        <v>197</v>
      </c>
    </row>
    <row r="228" spans="1:14" ht="16.5" customHeight="1" thickBot="1" x14ac:dyDescent="0.25">
      <c r="A228" s="343"/>
      <c r="B228" s="436" t="s">
        <v>30</v>
      </c>
      <c r="C228" s="356" t="s">
        <v>189</v>
      </c>
      <c r="D228" s="356" t="s">
        <v>189</v>
      </c>
      <c r="E228" s="356" t="s">
        <v>189</v>
      </c>
      <c r="F228" s="356" t="s">
        <v>189</v>
      </c>
      <c r="G228" s="356" t="s">
        <v>189</v>
      </c>
      <c r="I228" s="436" t="s">
        <v>30</v>
      </c>
      <c r="J228" s="374" t="s">
        <v>190</v>
      </c>
      <c r="K228" s="374" t="s">
        <v>190</v>
      </c>
      <c r="L228" s="374" t="s">
        <v>190</v>
      </c>
      <c r="M228" s="374" t="s">
        <v>190</v>
      </c>
      <c r="N228" s="374" t="s">
        <v>190</v>
      </c>
    </row>
    <row r="229" spans="1:14" ht="16.5" customHeight="1" thickBot="1" x14ac:dyDescent="0.25">
      <c r="A229" s="343"/>
      <c r="B229" s="436"/>
      <c r="C229" s="345"/>
      <c r="D229" s="345"/>
      <c r="E229" s="345"/>
      <c r="F229" s="345"/>
      <c r="G229" s="345"/>
      <c r="I229" s="436"/>
      <c r="J229" s="372" t="s">
        <v>203</v>
      </c>
      <c r="K229" s="372" t="s">
        <v>203</v>
      </c>
      <c r="L229" s="372" t="s">
        <v>203</v>
      </c>
      <c r="M229" s="372" t="s">
        <v>203</v>
      </c>
      <c r="N229" s="372" t="s">
        <v>203</v>
      </c>
    </row>
    <row r="230" spans="1:14" ht="18" customHeight="1" thickBot="1" x14ac:dyDescent="0.25">
      <c r="A230" s="343"/>
      <c r="B230" s="436"/>
      <c r="C230" s="351" t="s">
        <v>196</v>
      </c>
      <c r="D230" s="351" t="s">
        <v>196</v>
      </c>
      <c r="E230" s="351" t="s">
        <v>196</v>
      </c>
      <c r="F230" s="351" t="s">
        <v>196</v>
      </c>
      <c r="G230" s="351" t="s">
        <v>196</v>
      </c>
      <c r="I230" s="436"/>
      <c r="J230" s="370" t="s">
        <v>197</v>
      </c>
      <c r="K230" s="370" t="s">
        <v>197</v>
      </c>
      <c r="L230" s="370" t="s">
        <v>197</v>
      </c>
      <c r="M230" s="370" t="s">
        <v>197</v>
      </c>
      <c r="N230" s="370" t="s">
        <v>197</v>
      </c>
    </row>
    <row r="231" spans="1:14" ht="16.5" customHeight="1" thickBot="1" x14ac:dyDescent="0.25">
      <c r="A231" s="343"/>
      <c r="B231" s="436" t="s">
        <v>33</v>
      </c>
      <c r="C231" s="356" t="s">
        <v>189</v>
      </c>
      <c r="D231" s="356" t="s">
        <v>189</v>
      </c>
      <c r="E231" s="356" t="s">
        <v>189</v>
      </c>
      <c r="F231" s="356" t="s">
        <v>189</v>
      </c>
      <c r="G231" s="356" t="s">
        <v>189</v>
      </c>
      <c r="I231" s="436" t="s">
        <v>33</v>
      </c>
      <c r="J231" s="374" t="s">
        <v>190</v>
      </c>
      <c r="K231" s="374" t="s">
        <v>190</v>
      </c>
      <c r="L231" s="374" t="s">
        <v>190</v>
      </c>
      <c r="M231" s="374" t="s">
        <v>190</v>
      </c>
      <c r="N231" s="374" t="s">
        <v>190</v>
      </c>
    </row>
    <row r="232" spans="1:14" ht="16.5" customHeight="1" thickBot="1" x14ac:dyDescent="0.25">
      <c r="A232" s="343"/>
      <c r="B232" s="436"/>
      <c r="C232" s="345"/>
      <c r="D232" s="345"/>
      <c r="E232" s="345"/>
      <c r="F232" s="345"/>
      <c r="G232" s="345"/>
      <c r="I232" s="436"/>
      <c r="J232" s="372" t="s">
        <v>203</v>
      </c>
      <c r="K232" s="372" t="s">
        <v>203</v>
      </c>
      <c r="L232" s="372" t="s">
        <v>203</v>
      </c>
      <c r="M232" s="372" t="s">
        <v>203</v>
      </c>
      <c r="N232" s="372" t="s">
        <v>203</v>
      </c>
    </row>
    <row r="233" spans="1:14" ht="18" customHeight="1" thickBot="1" x14ac:dyDescent="0.25">
      <c r="A233" s="343"/>
      <c r="B233" s="436"/>
      <c r="C233" s="351" t="s">
        <v>196</v>
      </c>
      <c r="D233" s="351" t="s">
        <v>196</v>
      </c>
      <c r="E233" s="351" t="s">
        <v>196</v>
      </c>
      <c r="F233" s="351" t="s">
        <v>196</v>
      </c>
      <c r="G233" s="351" t="s">
        <v>196</v>
      </c>
      <c r="I233" s="436"/>
      <c r="J233" s="370" t="s">
        <v>197</v>
      </c>
      <c r="K233" s="370" t="s">
        <v>197</v>
      </c>
      <c r="L233" s="370" t="s">
        <v>197</v>
      </c>
      <c r="M233" s="370" t="s">
        <v>197</v>
      </c>
      <c r="N233" s="370" t="s">
        <v>197</v>
      </c>
    </row>
    <row r="234" spans="1:14" ht="16.5" customHeight="1" thickBot="1" x14ac:dyDescent="0.25">
      <c r="A234" s="343"/>
      <c r="B234" s="436" t="s">
        <v>39</v>
      </c>
      <c r="C234" s="356" t="s">
        <v>189</v>
      </c>
      <c r="D234" s="356" t="s">
        <v>189</v>
      </c>
      <c r="E234" s="356" t="s">
        <v>189</v>
      </c>
      <c r="F234" s="356" t="s">
        <v>189</v>
      </c>
      <c r="G234" s="356" t="s">
        <v>189</v>
      </c>
      <c r="I234" s="436" t="s">
        <v>39</v>
      </c>
      <c r="J234" s="374" t="s">
        <v>190</v>
      </c>
      <c r="K234" s="374" t="s">
        <v>190</v>
      </c>
      <c r="L234" s="374" t="s">
        <v>190</v>
      </c>
      <c r="M234" s="374" t="s">
        <v>190</v>
      </c>
      <c r="N234" s="374" t="s">
        <v>190</v>
      </c>
    </row>
    <row r="235" spans="1:14" ht="16.5" customHeight="1" thickBot="1" x14ac:dyDescent="0.25">
      <c r="A235" s="343"/>
      <c r="B235" s="436"/>
      <c r="C235" s="345"/>
      <c r="D235" s="345"/>
      <c r="E235" s="345"/>
      <c r="F235" s="345"/>
      <c r="G235" s="345"/>
      <c r="I235" s="436"/>
      <c r="J235" s="372" t="s">
        <v>203</v>
      </c>
      <c r="K235" s="372" t="s">
        <v>203</v>
      </c>
      <c r="L235" s="372" t="s">
        <v>203</v>
      </c>
      <c r="M235" s="372" t="s">
        <v>203</v>
      </c>
      <c r="N235" s="372" t="s">
        <v>203</v>
      </c>
    </row>
    <row r="236" spans="1:14" ht="16.5" customHeight="1" thickBot="1" x14ac:dyDescent="0.25">
      <c r="A236" s="343"/>
      <c r="B236" s="436"/>
      <c r="C236" s="351" t="s">
        <v>196</v>
      </c>
      <c r="D236" s="351" t="s">
        <v>196</v>
      </c>
      <c r="E236" s="351" t="s">
        <v>196</v>
      </c>
      <c r="F236" s="351" t="s">
        <v>196</v>
      </c>
      <c r="G236" s="351" t="s">
        <v>196</v>
      </c>
      <c r="I236" s="436"/>
      <c r="J236" s="370" t="s">
        <v>197</v>
      </c>
      <c r="K236" s="370" t="s">
        <v>197</v>
      </c>
      <c r="L236" s="370" t="s">
        <v>197</v>
      </c>
      <c r="M236" s="370" t="s">
        <v>197</v>
      </c>
      <c r="N236" s="370" t="s">
        <v>197</v>
      </c>
    </row>
    <row r="237" spans="1:14" ht="35" thickBot="1" x14ac:dyDescent="0.25">
      <c r="A237" s="343"/>
      <c r="B237" s="367" t="s">
        <v>43</v>
      </c>
      <c r="C237" s="341" t="s">
        <v>44</v>
      </c>
      <c r="D237" s="341" t="s">
        <v>44</v>
      </c>
      <c r="E237" s="341" t="s">
        <v>44</v>
      </c>
      <c r="F237" s="341" t="s">
        <v>44</v>
      </c>
      <c r="G237" s="341" t="s">
        <v>44</v>
      </c>
      <c r="I237" s="367" t="s">
        <v>43</v>
      </c>
      <c r="J237" s="341" t="s">
        <v>45</v>
      </c>
      <c r="K237" s="341" t="s">
        <v>45</v>
      </c>
      <c r="L237" s="341" t="s">
        <v>45</v>
      </c>
      <c r="M237" s="341" t="s">
        <v>45</v>
      </c>
      <c r="N237" s="341" t="s">
        <v>45</v>
      </c>
    </row>
    <row r="238" spans="1:14" ht="18" customHeight="1" thickBot="1" x14ac:dyDescent="0.25">
      <c r="A238" s="343"/>
      <c r="B238" s="436" t="s">
        <v>46</v>
      </c>
      <c r="C238" s="346" t="s">
        <v>305</v>
      </c>
      <c r="D238" s="346" t="s">
        <v>305</v>
      </c>
      <c r="E238" s="346" t="s">
        <v>305</v>
      </c>
      <c r="F238" s="346" t="s">
        <v>305</v>
      </c>
      <c r="G238" s="346" t="s">
        <v>305</v>
      </c>
      <c r="I238" s="436" t="s">
        <v>46</v>
      </c>
      <c r="J238" s="352" t="s">
        <v>24</v>
      </c>
      <c r="K238" s="352" t="s">
        <v>24</v>
      </c>
      <c r="L238" s="352" t="s">
        <v>24</v>
      </c>
      <c r="M238" s="352" t="s">
        <v>24</v>
      </c>
      <c r="N238" s="365" t="s">
        <v>24</v>
      </c>
    </row>
    <row r="239" spans="1:14" ht="18" thickBot="1" x14ac:dyDescent="0.25">
      <c r="A239" s="343"/>
      <c r="B239" s="436"/>
      <c r="C239" s="345" t="s">
        <v>492</v>
      </c>
      <c r="D239" s="345" t="s">
        <v>493</v>
      </c>
      <c r="E239" s="345" t="s">
        <v>494</v>
      </c>
      <c r="F239" s="345" t="s">
        <v>515</v>
      </c>
      <c r="G239" s="345" t="s">
        <v>516</v>
      </c>
      <c r="I239" s="436"/>
      <c r="J239" s="349" t="s">
        <v>451</v>
      </c>
      <c r="K239" s="349" t="s">
        <v>503</v>
      </c>
      <c r="L239" s="349" t="s">
        <v>486</v>
      </c>
      <c r="M239" s="349" t="s">
        <v>487</v>
      </c>
      <c r="N239" s="362" t="s">
        <v>488</v>
      </c>
    </row>
    <row r="240" spans="1:14" ht="16.5" customHeight="1" thickBot="1" x14ac:dyDescent="0.25">
      <c r="A240" s="343"/>
      <c r="B240" s="436"/>
      <c r="C240" s="345" t="s">
        <v>252</v>
      </c>
      <c r="D240" s="345" t="s">
        <v>499</v>
      </c>
      <c r="E240" s="350" t="s">
        <v>490</v>
      </c>
      <c r="F240" s="345" t="s">
        <v>362</v>
      </c>
      <c r="G240" s="345" t="s">
        <v>520</v>
      </c>
      <c r="I240" s="436"/>
      <c r="J240" s="348" t="s">
        <v>252</v>
      </c>
      <c r="K240" s="348" t="s">
        <v>292</v>
      </c>
      <c r="L240" s="348" t="s">
        <v>392</v>
      </c>
      <c r="M240" s="348" t="s">
        <v>355</v>
      </c>
      <c r="N240" s="360" t="s">
        <v>491</v>
      </c>
    </row>
    <row r="241" spans="1:14" ht="18" customHeight="1" thickBot="1" x14ac:dyDescent="0.25">
      <c r="A241" s="343"/>
      <c r="B241" s="436" t="s">
        <v>64</v>
      </c>
      <c r="C241" s="346" t="s">
        <v>305</v>
      </c>
      <c r="D241" s="346" t="s">
        <v>305</v>
      </c>
      <c r="E241" s="346" t="s">
        <v>305</v>
      </c>
      <c r="F241" s="346" t="s">
        <v>305</v>
      </c>
      <c r="G241" s="346" t="s">
        <v>305</v>
      </c>
      <c r="I241" s="435" t="s">
        <v>64</v>
      </c>
      <c r="J241" s="352" t="s">
        <v>24</v>
      </c>
      <c r="K241" s="352" t="s">
        <v>24</v>
      </c>
      <c r="L241" s="352" t="s">
        <v>24</v>
      </c>
      <c r="M241" s="352" t="s">
        <v>24</v>
      </c>
      <c r="N241" s="365" t="s">
        <v>24</v>
      </c>
    </row>
    <row r="242" spans="1:14" ht="18" thickBot="1" x14ac:dyDescent="0.25">
      <c r="A242" s="343"/>
      <c r="B242" s="436"/>
      <c r="C242" s="345" t="s">
        <v>500</v>
      </c>
      <c r="D242" s="345" t="s">
        <v>501</v>
      </c>
      <c r="E242" s="345" t="s">
        <v>502</v>
      </c>
      <c r="F242" s="345" t="s">
        <v>521</v>
      </c>
      <c r="G242" s="345" t="s">
        <v>522</v>
      </c>
      <c r="I242" s="435"/>
      <c r="J242" s="393" t="s">
        <v>462</v>
      </c>
      <c r="K242" s="349" t="s">
        <v>485</v>
      </c>
      <c r="L242" s="349" t="s">
        <v>1488</v>
      </c>
      <c r="M242" s="349" t="s">
        <v>496</v>
      </c>
      <c r="N242" s="362" t="s">
        <v>497</v>
      </c>
    </row>
    <row r="243" spans="1:14" ht="16.5" customHeight="1" thickBot="1" x14ac:dyDescent="0.25">
      <c r="A243" s="343"/>
      <c r="B243" s="436"/>
      <c r="C243" s="345" t="s">
        <v>252</v>
      </c>
      <c r="D243" s="340" t="s">
        <v>489</v>
      </c>
      <c r="E243" s="350" t="s">
        <v>490</v>
      </c>
      <c r="F243" s="340" t="s">
        <v>362</v>
      </c>
      <c r="G243" s="392" t="s">
        <v>520</v>
      </c>
      <c r="I243" s="435"/>
      <c r="J243" s="354" t="s">
        <v>252</v>
      </c>
      <c r="K243" s="348" t="s">
        <v>1487</v>
      </c>
      <c r="L243" s="348" t="s">
        <v>392</v>
      </c>
      <c r="M243" s="348" t="s">
        <v>355</v>
      </c>
      <c r="N243" s="360" t="s">
        <v>491</v>
      </c>
    </row>
    <row r="244" spans="1:14" ht="18" customHeight="1" thickBot="1" x14ac:dyDescent="0.25">
      <c r="A244" s="343"/>
      <c r="B244" s="436" t="s">
        <v>69</v>
      </c>
      <c r="C244" s="346" t="s">
        <v>305</v>
      </c>
      <c r="D244" s="356" t="s">
        <v>305</v>
      </c>
      <c r="E244" s="356" t="s">
        <v>305</v>
      </c>
      <c r="F244" s="356" t="s">
        <v>305</v>
      </c>
      <c r="G244" s="356" t="s">
        <v>305</v>
      </c>
      <c r="I244" s="436" t="s">
        <v>69</v>
      </c>
      <c r="J244" s="352" t="s">
        <v>24</v>
      </c>
      <c r="K244" s="352" t="s">
        <v>24</v>
      </c>
      <c r="L244" s="352" t="s">
        <v>24</v>
      </c>
      <c r="M244" s="352" t="s">
        <v>24</v>
      </c>
      <c r="N244" s="365" t="s">
        <v>24</v>
      </c>
    </row>
    <row r="245" spans="1:14" ht="35" thickBot="1" x14ac:dyDescent="0.25">
      <c r="A245" s="343"/>
      <c r="B245" s="436"/>
      <c r="C245" s="345" t="s">
        <v>508</v>
      </c>
      <c r="D245" s="345" t="s">
        <v>509</v>
      </c>
      <c r="E245" s="345" t="s">
        <v>510</v>
      </c>
      <c r="F245" s="345" t="s">
        <v>524</v>
      </c>
      <c r="G245" s="345" t="s">
        <v>525</v>
      </c>
      <c r="I245" s="436"/>
      <c r="J245" s="349" t="s">
        <v>474</v>
      </c>
      <c r="K245" s="349" t="s">
        <v>495</v>
      </c>
      <c r="L245" s="349" t="s">
        <v>504</v>
      </c>
      <c r="M245" s="347" t="s">
        <v>349</v>
      </c>
      <c r="N245" s="362" t="s">
        <v>506</v>
      </c>
    </row>
    <row r="246" spans="1:14" ht="16.5" customHeight="1" thickBot="1" x14ac:dyDescent="0.25">
      <c r="A246" s="343"/>
      <c r="B246" s="436"/>
      <c r="C246" s="351" t="s">
        <v>426</v>
      </c>
      <c r="D246" s="350" t="s">
        <v>511</v>
      </c>
      <c r="E246" s="350" t="s">
        <v>490</v>
      </c>
      <c r="F246" s="350" t="s">
        <v>327</v>
      </c>
      <c r="G246" s="350" t="s">
        <v>527</v>
      </c>
      <c r="I246" s="436"/>
      <c r="J246" s="348" t="s">
        <v>426</v>
      </c>
      <c r="K246" s="348" t="s">
        <v>1487</v>
      </c>
      <c r="L246" s="348" t="s">
        <v>392</v>
      </c>
      <c r="M246" s="354" t="s">
        <v>277</v>
      </c>
      <c r="N246" s="350" t="s">
        <v>527</v>
      </c>
    </row>
    <row r="247" spans="1:14" ht="17" customHeight="1" thickBot="1" x14ac:dyDescent="0.25">
      <c r="A247" s="343"/>
      <c r="B247" s="436" t="s">
        <v>77</v>
      </c>
      <c r="C247" s="346"/>
      <c r="D247" s="346"/>
      <c r="E247" s="346"/>
      <c r="F247" s="346"/>
      <c r="G247" s="346"/>
      <c r="I247" s="436" t="s">
        <v>77</v>
      </c>
      <c r="J247" s="346"/>
      <c r="K247" s="352"/>
      <c r="L247" s="346"/>
      <c r="M247" s="352"/>
      <c r="N247" s="346"/>
    </row>
    <row r="248" spans="1:14" ht="16.5" customHeight="1" thickBot="1" x14ac:dyDescent="0.25">
      <c r="A248" s="343"/>
      <c r="B248" s="436"/>
      <c r="C248" s="345"/>
      <c r="D248" s="345"/>
      <c r="E248" s="345"/>
      <c r="F248" s="345"/>
      <c r="G248" s="345"/>
      <c r="I248" s="436"/>
      <c r="J248" s="345"/>
      <c r="K248" s="347"/>
      <c r="L248" s="345"/>
      <c r="M248" s="347"/>
      <c r="N248" s="345"/>
    </row>
    <row r="249" spans="1:14" ht="17" customHeight="1" thickBot="1" x14ac:dyDescent="0.25">
      <c r="A249" s="343"/>
      <c r="B249" s="436"/>
      <c r="C249" s="340"/>
      <c r="D249" s="340"/>
      <c r="E249" s="340"/>
      <c r="F249" s="340"/>
      <c r="G249" s="340"/>
      <c r="I249" s="436"/>
      <c r="J249" s="340"/>
      <c r="K249" s="354"/>
      <c r="L249" s="340"/>
      <c r="M249" s="354"/>
      <c r="N249" s="340"/>
    </row>
    <row r="250" spans="1:14" x14ac:dyDescent="0.2">
      <c r="A250" s="343"/>
      <c r="B250" s="391"/>
      <c r="C250" s="391"/>
      <c r="D250" s="391"/>
      <c r="E250" s="391"/>
      <c r="F250" s="391"/>
      <c r="G250" s="391"/>
      <c r="I250" s="338"/>
      <c r="J250" s="338"/>
      <c r="K250" s="338"/>
      <c r="L250" s="338"/>
      <c r="M250" s="338"/>
      <c r="N250" s="338"/>
    </row>
    <row r="251" spans="1:14" ht="17" thickBot="1" x14ac:dyDescent="0.25">
      <c r="A251" s="343"/>
      <c r="B251" s="391"/>
      <c r="C251" s="391"/>
      <c r="D251" s="391"/>
      <c r="E251" s="391"/>
      <c r="F251" s="391"/>
      <c r="G251" s="391"/>
      <c r="I251" s="338"/>
      <c r="J251" s="338"/>
      <c r="K251" s="338"/>
      <c r="L251" s="338"/>
      <c r="M251" s="338"/>
      <c r="N251" s="338"/>
    </row>
    <row r="252" spans="1:14" ht="16" customHeight="1" thickBot="1" x14ac:dyDescent="0.25">
      <c r="A252" s="390"/>
      <c r="B252" s="442" t="str">
        <f>B190</f>
        <v>ÇOCUK SAĞLIĞI VE HASTALIKLARI STAJI</v>
      </c>
      <c r="C252" s="442"/>
      <c r="D252" s="442"/>
      <c r="E252" s="442"/>
      <c r="F252" s="442"/>
      <c r="G252" s="442"/>
      <c r="I252" s="338"/>
      <c r="J252" s="338"/>
      <c r="K252" s="338"/>
      <c r="L252" s="338"/>
      <c r="M252" s="338"/>
      <c r="N252" s="338"/>
    </row>
    <row r="253" spans="1:14" ht="18" thickBot="1" x14ac:dyDescent="0.25">
      <c r="A253" s="390"/>
      <c r="B253" s="389"/>
      <c r="C253" s="386"/>
      <c r="D253" s="388">
        <f>D222+1</f>
        <v>9</v>
      </c>
      <c r="E253" s="387" t="str">
        <f>E222</f>
        <v>HAFTA</v>
      </c>
      <c r="F253" s="386"/>
      <c r="G253" s="385"/>
      <c r="I253" s="437" t="s">
        <v>1208</v>
      </c>
      <c r="J253" s="438"/>
      <c r="K253" s="438"/>
      <c r="L253" s="438"/>
      <c r="M253" s="438"/>
      <c r="N253" s="439"/>
    </row>
    <row r="254" spans="1:14" ht="18" thickBot="1" x14ac:dyDescent="0.25">
      <c r="A254" s="390"/>
      <c r="B254" s="383"/>
      <c r="C254" s="382" t="s">
        <v>186</v>
      </c>
      <c r="D254" s="355" t="s">
        <v>187</v>
      </c>
      <c r="E254" s="381" t="s">
        <v>188</v>
      </c>
      <c r="F254" s="380"/>
      <c r="G254" s="379"/>
      <c r="I254" s="389"/>
      <c r="J254" s="386"/>
      <c r="K254" s="388"/>
      <c r="L254" s="387" t="s">
        <v>1486</v>
      </c>
      <c r="M254" s="386"/>
      <c r="N254" s="385"/>
    </row>
    <row r="255" spans="1:14" ht="18" customHeight="1" thickBot="1" x14ac:dyDescent="0.25">
      <c r="A255" s="343"/>
      <c r="B255" s="377" t="s">
        <v>10</v>
      </c>
      <c r="C255" s="384">
        <v>41</v>
      </c>
      <c r="D255" s="384">
        <v>42</v>
      </c>
      <c r="E255" s="384">
        <v>43</v>
      </c>
      <c r="F255" s="384">
        <v>44</v>
      </c>
      <c r="G255" s="384">
        <v>45</v>
      </c>
      <c r="I255" s="383"/>
      <c r="J255" s="382"/>
      <c r="K255" s="355" t="s">
        <v>1485</v>
      </c>
      <c r="L255" s="381" t="s">
        <v>1484</v>
      </c>
      <c r="M255" s="380" t="s">
        <v>1483</v>
      </c>
      <c r="N255" s="379"/>
    </row>
    <row r="256" spans="1:14" ht="18" thickBot="1" x14ac:dyDescent="0.25">
      <c r="A256" s="343"/>
      <c r="B256" s="436" t="s">
        <v>22</v>
      </c>
      <c r="C256" s="356" t="s">
        <v>189</v>
      </c>
      <c r="D256" s="356" t="s">
        <v>189</v>
      </c>
      <c r="E256" s="346"/>
      <c r="F256" s="440"/>
      <c r="G256" s="378"/>
      <c r="I256" s="377" t="s">
        <v>16</v>
      </c>
      <c r="J256" s="376">
        <v>41</v>
      </c>
      <c r="K256" s="376">
        <v>42</v>
      </c>
      <c r="L256" s="376">
        <v>43</v>
      </c>
      <c r="M256" s="376">
        <v>44</v>
      </c>
      <c r="N256" s="376">
        <v>45</v>
      </c>
    </row>
    <row r="257" spans="1:14" ht="18" thickBot="1" x14ac:dyDescent="0.25">
      <c r="A257" s="343"/>
      <c r="B257" s="436"/>
      <c r="C257" s="345"/>
      <c r="D257" s="345"/>
      <c r="E257" s="345" t="s">
        <v>512</v>
      </c>
      <c r="F257" s="441"/>
      <c r="G257" s="345" t="s">
        <v>722</v>
      </c>
      <c r="I257" s="436" t="s">
        <v>22</v>
      </c>
      <c r="J257" s="374" t="s">
        <v>190</v>
      </c>
      <c r="K257" s="374" t="s">
        <v>190</v>
      </c>
      <c r="L257" s="374" t="s">
        <v>190</v>
      </c>
      <c r="M257" s="440"/>
      <c r="N257" s="357"/>
    </row>
    <row r="258" spans="1:14" ht="18" customHeight="1" thickBot="1" x14ac:dyDescent="0.25">
      <c r="A258" s="343"/>
      <c r="B258" s="436"/>
      <c r="C258" s="351" t="s">
        <v>196</v>
      </c>
      <c r="D258" s="351" t="s">
        <v>196</v>
      </c>
      <c r="E258" s="340"/>
      <c r="F258" s="375"/>
      <c r="G258" s="340" t="s">
        <v>1479</v>
      </c>
      <c r="I258" s="436"/>
      <c r="J258" s="372" t="s">
        <v>203</v>
      </c>
      <c r="K258" s="372" t="s">
        <v>203</v>
      </c>
      <c r="L258" s="372" t="s">
        <v>203</v>
      </c>
      <c r="M258" s="441"/>
      <c r="N258" s="344" t="s">
        <v>722</v>
      </c>
    </row>
    <row r="259" spans="1:14" ht="18" thickBot="1" x14ac:dyDescent="0.25">
      <c r="A259" s="343"/>
      <c r="B259" s="436" t="s">
        <v>30</v>
      </c>
      <c r="C259" s="356" t="s">
        <v>189</v>
      </c>
      <c r="D259" s="356" t="s">
        <v>189</v>
      </c>
      <c r="E259" s="346"/>
      <c r="F259" s="375"/>
      <c r="G259" s="345" t="s">
        <v>722</v>
      </c>
      <c r="I259" s="436"/>
      <c r="J259" s="370" t="s">
        <v>197</v>
      </c>
      <c r="K259" s="370" t="s">
        <v>197</v>
      </c>
      <c r="L259" s="370" t="s">
        <v>197</v>
      </c>
      <c r="M259" s="371"/>
      <c r="N259" s="339" t="s">
        <v>1479</v>
      </c>
    </row>
    <row r="260" spans="1:14" ht="18" thickBot="1" x14ac:dyDescent="0.25">
      <c r="A260" s="343"/>
      <c r="B260" s="436"/>
      <c r="C260" s="345"/>
      <c r="D260" s="345"/>
      <c r="E260" s="345" t="s">
        <v>512</v>
      </c>
      <c r="F260" s="375" t="s">
        <v>1482</v>
      </c>
      <c r="G260" s="340" t="s">
        <v>1479</v>
      </c>
      <c r="I260" s="436" t="s">
        <v>30</v>
      </c>
      <c r="J260" s="374" t="s">
        <v>190</v>
      </c>
      <c r="K260" s="374" t="s">
        <v>190</v>
      </c>
      <c r="L260" s="374" t="s">
        <v>190</v>
      </c>
      <c r="M260" s="371"/>
      <c r="N260" s="344" t="s">
        <v>722</v>
      </c>
    </row>
    <row r="261" spans="1:14" ht="18" customHeight="1" thickBot="1" x14ac:dyDescent="0.25">
      <c r="A261" s="343"/>
      <c r="B261" s="436"/>
      <c r="C261" s="351" t="s">
        <v>196</v>
      </c>
      <c r="D261" s="351" t="s">
        <v>196</v>
      </c>
      <c r="E261" s="340"/>
      <c r="F261" s="375"/>
      <c r="G261" s="340"/>
      <c r="I261" s="436"/>
      <c r="J261" s="372" t="s">
        <v>203</v>
      </c>
      <c r="K261" s="372" t="s">
        <v>203</v>
      </c>
      <c r="L261" s="372" t="s">
        <v>203</v>
      </c>
      <c r="M261" s="371" t="s">
        <v>1482</v>
      </c>
      <c r="N261" s="339" t="s">
        <v>1479</v>
      </c>
    </row>
    <row r="262" spans="1:14" ht="18" thickBot="1" x14ac:dyDescent="0.25">
      <c r="A262" s="343"/>
      <c r="B262" s="436" t="s">
        <v>33</v>
      </c>
      <c r="C262" s="356" t="s">
        <v>189</v>
      </c>
      <c r="D262" s="356" t="s">
        <v>189</v>
      </c>
      <c r="E262" s="346"/>
      <c r="F262" s="375"/>
      <c r="G262" s="345" t="s">
        <v>722</v>
      </c>
      <c r="I262" s="436"/>
      <c r="J262" s="370" t="s">
        <v>197</v>
      </c>
      <c r="K262" s="370" t="s">
        <v>197</v>
      </c>
      <c r="L262" s="370" t="s">
        <v>197</v>
      </c>
      <c r="M262" s="371"/>
      <c r="N262" s="339"/>
    </row>
    <row r="263" spans="1:14" ht="18" thickBot="1" x14ac:dyDescent="0.25">
      <c r="A263" s="343"/>
      <c r="B263" s="436"/>
      <c r="C263" s="345"/>
      <c r="D263" s="345"/>
      <c r="E263" s="345" t="s">
        <v>512</v>
      </c>
      <c r="F263" s="375"/>
      <c r="G263" s="340" t="s">
        <v>1479</v>
      </c>
      <c r="I263" s="436" t="s">
        <v>33</v>
      </c>
      <c r="J263" s="374" t="s">
        <v>190</v>
      </c>
      <c r="K263" s="374" t="s">
        <v>190</v>
      </c>
      <c r="L263" s="374" t="s">
        <v>190</v>
      </c>
      <c r="M263" s="371"/>
      <c r="N263" s="344" t="s">
        <v>722</v>
      </c>
    </row>
    <row r="264" spans="1:14" ht="18" customHeight="1" thickBot="1" x14ac:dyDescent="0.25">
      <c r="A264" s="343"/>
      <c r="B264" s="436"/>
      <c r="C264" s="351" t="s">
        <v>196</v>
      </c>
      <c r="D264" s="351" t="s">
        <v>196</v>
      </c>
      <c r="E264" s="340"/>
      <c r="F264" s="375"/>
      <c r="G264" s="340"/>
      <c r="I264" s="436"/>
      <c r="J264" s="372" t="s">
        <v>203</v>
      </c>
      <c r="K264" s="372" t="s">
        <v>203</v>
      </c>
      <c r="L264" s="372" t="s">
        <v>203</v>
      </c>
      <c r="M264" s="371"/>
      <c r="N264" s="339" t="s">
        <v>1479</v>
      </c>
    </row>
    <row r="265" spans="1:14" ht="18" thickBot="1" x14ac:dyDescent="0.25">
      <c r="A265" s="343"/>
      <c r="B265" s="436" t="s">
        <v>39</v>
      </c>
      <c r="C265" s="356" t="s">
        <v>189</v>
      </c>
      <c r="D265" s="356" t="s">
        <v>189</v>
      </c>
      <c r="E265" s="346"/>
      <c r="F265" s="375"/>
      <c r="G265" s="345" t="s">
        <v>722</v>
      </c>
      <c r="I265" s="436"/>
      <c r="J265" s="370" t="s">
        <v>197</v>
      </c>
      <c r="K265" s="370" t="s">
        <v>197</v>
      </c>
      <c r="L265" s="370" t="s">
        <v>197</v>
      </c>
      <c r="M265" s="371"/>
      <c r="N265" s="339"/>
    </row>
    <row r="266" spans="1:14" ht="18" thickBot="1" x14ac:dyDescent="0.25">
      <c r="A266" s="343"/>
      <c r="B266" s="436"/>
      <c r="C266" s="345"/>
      <c r="D266" s="345"/>
      <c r="E266" s="345" t="s">
        <v>512</v>
      </c>
      <c r="F266" s="375"/>
      <c r="G266" s="340" t="s">
        <v>1479</v>
      </c>
      <c r="I266" s="436" t="s">
        <v>39</v>
      </c>
      <c r="J266" s="374" t="s">
        <v>190</v>
      </c>
      <c r="K266" s="374" t="s">
        <v>190</v>
      </c>
      <c r="L266" s="374" t="s">
        <v>190</v>
      </c>
      <c r="M266" s="371"/>
      <c r="N266" s="344" t="s">
        <v>722</v>
      </c>
    </row>
    <row r="267" spans="1:14" ht="18" thickBot="1" x14ac:dyDescent="0.25">
      <c r="A267" s="343"/>
      <c r="B267" s="436"/>
      <c r="C267" s="351" t="s">
        <v>196</v>
      </c>
      <c r="D267" s="351" t="s">
        <v>196</v>
      </c>
      <c r="E267" s="340"/>
      <c r="F267" s="373"/>
      <c r="G267" s="340"/>
      <c r="I267" s="436"/>
      <c r="J267" s="372" t="s">
        <v>203</v>
      </c>
      <c r="K267" s="372" t="s">
        <v>203</v>
      </c>
      <c r="L267" s="372" t="s">
        <v>203</v>
      </c>
      <c r="M267" s="371"/>
      <c r="N267" s="339" t="s">
        <v>1479</v>
      </c>
    </row>
    <row r="268" spans="1:14" ht="18" thickBot="1" x14ac:dyDescent="0.25">
      <c r="A268" s="343"/>
      <c r="B268" s="367" t="s">
        <v>43</v>
      </c>
      <c r="C268" s="341" t="s">
        <v>44</v>
      </c>
      <c r="D268" s="341" t="s">
        <v>44</v>
      </c>
      <c r="E268" s="341"/>
      <c r="F268" s="366" t="s">
        <v>44</v>
      </c>
      <c r="G268" s="341"/>
      <c r="I268" s="436"/>
      <c r="J268" s="370" t="s">
        <v>197</v>
      </c>
      <c r="K268" s="370" t="s">
        <v>197</v>
      </c>
      <c r="L268" s="370" t="s">
        <v>197</v>
      </c>
      <c r="M268" s="369"/>
      <c r="N268" s="339"/>
    </row>
    <row r="269" spans="1:14" ht="18" customHeight="1" thickBot="1" x14ac:dyDescent="0.25">
      <c r="A269" s="343"/>
      <c r="B269" s="436" t="s">
        <v>46</v>
      </c>
      <c r="C269" s="346" t="s">
        <v>305</v>
      </c>
      <c r="D269" s="346" t="s">
        <v>305</v>
      </c>
      <c r="E269" s="346" t="s">
        <v>189</v>
      </c>
      <c r="F269" s="368"/>
      <c r="G269" s="345" t="s">
        <v>722</v>
      </c>
      <c r="I269" s="367" t="s">
        <v>43</v>
      </c>
      <c r="J269" s="341" t="s">
        <v>45</v>
      </c>
      <c r="K269" s="341" t="s">
        <v>45</v>
      </c>
      <c r="L269" s="341" t="s">
        <v>45</v>
      </c>
      <c r="M269" s="366" t="s">
        <v>44</v>
      </c>
      <c r="N269" s="341"/>
    </row>
    <row r="270" spans="1:14" ht="18" thickBot="1" x14ac:dyDescent="0.25">
      <c r="A270" s="343"/>
      <c r="B270" s="436"/>
      <c r="C270" s="345" t="s">
        <v>517</v>
      </c>
      <c r="D270" s="345" t="s">
        <v>518</v>
      </c>
      <c r="E270" s="345" t="s">
        <v>512</v>
      </c>
      <c r="F270" s="345"/>
      <c r="G270" s="340" t="s">
        <v>1479</v>
      </c>
      <c r="I270" s="436" t="s">
        <v>46</v>
      </c>
      <c r="J270" s="352" t="s">
        <v>24</v>
      </c>
      <c r="K270" s="365" t="s">
        <v>24</v>
      </c>
      <c r="L270" s="364" t="s">
        <v>190</v>
      </c>
      <c r="M270" s="363"/>
      <c r="N270" s="344" t="s">
        <v>722</v>
      </c>
    </row>
    <row r="271" spans="1:14" ht="18" thickBot="1" x14ac:dyDescent="0.25">
      <c r="A271" s="343"/>
      <c r="B271" s="436"/>
      <c r="C271" s="345" t="s">
        <v>426</v>
      </c>
      <c r="D271" s="345" t="s">
        <v>353</v>
      </c>
      <c r="E271" s="345"/>
      <c r="F271" s="345"/>
      <c r="G271" s="340"/>
      <c r="I271" s="436"/>
      <c r="J271" s="349" t="s">
        <v>138</v>
      </c>
      <c r="K271" s="362" t="s">
        <v>514</v>
      </c>
      <c r="L271" s="361" t="s">
        <v>203</v>
      </c>
      <c r="M271" s="344"/>
      <c r="N271" s="339" t="s">
        <v>1479</v>
      </c>
    </row>
    <row r="272" spans="1:14" ht="18" customHeight="1" thickBot="1" x14ac:dyDescent="0.25">
      <c r="A272" s="343"/>
      <c r="B272" s="436" t="s">
        <v>64</v>
      </c>
      <c r="C272" s="346" t="s">
        <v>305</v>
      </c>
      <c r="D272" s="356" t="s">
        <v>47</v>
      </c>
      <c r="E272" s="346" t="s">
        <v>189</v>
      </c>
      <c r="F272" s="345" t="s">
        <v>1481</v>
      </c>
      <c r="G272" s="345" t="s">
        <v>722</v>
      </c>
      <c r="I272" s="436"/>
      <c r="J272" s="348" t="s">
        <v>426</v>
      </c>
      <c r="K272" s="360" t="s">
        <v>353</v>
      </c>
      <c r="L272" s="359" t="s">
        <v>197</v>
      </c>
      <c r="M272" s="344"/>
      <c r="N272" s="339"/>
    </row>
    <row r="273" spans="1:14" ht="18" thickBot="1" x14ac:dyDescent="0.25">
      <c r="A273" s="343"/>
      <c r="B273" s="436"/>
      <c r="C273" s="345" t="s">
        <v>523</v>
      </c>
      <c r="D273" s="345" t="s">
        <v>519</v>
      </c>
      <c r="E273" s="345" t="s">
        <v>512</v>
      </c>
      <c r="F273" s="345"/>
      <c r="G273" s="340" t="s">
        <v>1479</v>
      </c>
      <c r="I273" s="435" t="s">
        <v>64</v>
      </c>
      <c r="J273" s="352" t="s">
        <v>24</v>
      </c>
      <c r="K273" s="352" t="s">
        <v>24</v>
      </c>
      <c r="L273" s="358" t="s">
        <v>190</v>
      </c>
      <c r="M273" s="344" t="s">
        <v>1481</v>
      </c>
      <c r="N273" s="344" t="s">
        <v>722</v>
      </c>
    </row>
    <row r="274" spans="1:14" ht="18" thickBot="1" x14ac:dyDescent="0.25">
      <c r="A274" s="343"/>
      <c r="B274" s="436"/>
      <c r="C274" s="345" t="s">
        <v>426</v>
      </c>
      <c r="D274" s="350" t="s">
        <v>252</v>
      </c>
      <c r="E274" s="340"/>
      <c r="F274" s="345"/>
      <c r="G274" s="340"/>
      <c r="I274" s="435"/>
      <c r="J274" s="349" t="s">
        <v>498</v>
      </c>
      <c r="K274" s="347" t="s">
        <v>387</v>
      </c>
      <c r="L274" s="357" t="s">
        <v>203</v>
      </c>
      <c r="M274" s="344"/>
      <c r="N274" s="339" t="s">
        <v>1479</v>
      </c>
    </row>
    <row r="275" spans="1:14" ht="18" customHeight="1" thickBot="1" x14ac:dyDescent="0.25">
      <c r="A275" s="343"/>
      <c r="B275" s="436" t="s">
        <v>69</v>
      </c>
      <c r="C275" s="346" t="s">
        <v>305</v>
      </c>
      <c r="D275" s="356"/>
      <c r="E275" s="356" t="s">
        <v>189</v>
      </c>
      <c r="F275" s="345"/>
      <c r="G275" s="345" t="s">
        <v>722</v>
      </c>
      <c r="I275" s="435"/>
      <c r="J275" s="348" t="s">
        <v>426</v>
      </c>
      <c r="K275" s="354" t="s">
        <v>252</v>
      </c>
      <c r="L275" s="353" t="s">
        <v>197</v>
      </c>
      <c r="M275" s="344"/>
      <c r="N275" s="339"/>
    </row>
    <row r="276" spans="1:14" ht="18" thickBot="1" x14ac:dyDescent="0.25">
      <c r="A276" s="343"/>
      <c r="B276" s="436"/>
      <c r="C276" s="345" t="s">
        <v>526</v>
      </c>
      <c r="D276" s="345"/>
      <c r="E276" s="345" t="s">
        <v>512</v>
      </c>
      <c r="F276" s="345"/>
      <c r="G276" s="340" t="s">
        <v>1479</v>
      </c>
      <c r="I276" s="436" t="s">
        <v>69</v>
      </c>
      <c r="J276" s="352" t="s">
        <v>24</v>
      </c>
      <c r="K276" s="352"/>
      <c r="L276" s="346"/>
      <c r="M276" s="344"/>
      <c r="N276" s="344" t="s">
        <v>722</v>
      </c>
    </row>
    <row r="277" spans="1:14" ht="18" thickBot="1" x14ac:dyDescent="0.25">
      <c r="A277" s="343"/>
      <c r="B277" s="436"/>
      <c r="C277" s="351" t="s">
        <v>528</v>
      </c>
      <c r="D277" s="350"/>
      <c r="E277" s="350"/>
      <c r="F277" s="345"/>
      <c r="G277" s="340"/>
      <c r="I277" s="436"/>
      <c r="J277" s="349" t="s">
        <v>507</v>
      </c>
      <c r="K277" s="349"/>
      <c r="L277" s="345"/>
      <c r="M277" s="344"/>
      <c r="N277" s="339" t="s">
        <v>1479</v>
      </c>
    </row>
    <row r="278" spans="1:14" ht="17" customHeight="1" thickBot="1" x14ac:dyDescent="0.25">
      <c r="A278" s="343"/>
      <c r="B278" s="436" t="s">
        <v>77</v>
      </c>
      <c r="C278" s="346"/>
      <c r="D278" s="346"/>
      <c r="E278" s="346"/>
      <c r="F278" s="345"/>
      <c r="G278" s="345" t="s">
        <v>722</v>
      </c>
      <c r="I278" s="436"/>
      <c r="J278" s="348" t="s">
        <v>1480</v>
      </c>
      <c r="K278" s="347"/>
      <c r="L278" s="340"/>
      <c r="M278" s="344"/>
      <c r="N278" s="339"/>
    </row>
    <row r="279" spans="1:14" ht="18" thickBot="1" x14ac:dyDescent="0.25">
      <c r="A279" s="343"/>
      <c r="B279" s="436"/>
      <c r="C279" s="345"/>
      <c r="D279" s="345"/>
      <c r="E279" s="345"/>
      <c r="F279" s="345"/>
      <c r="G279" s="340" t="s">
        <v>1479</v>
      </c>
      <c r="I279" s="436" t="s">
        <v>77</v>
      </c>
      <c r="J279" s="346"/>
      <c r="K279" s="346"/>
      <c r="L279" s="346"/>
      <c r="M279" s="344"/>
      <c r="N279" s="344" t="s">
        <v>722</v>
      </c>
    </row>
    <row r="280" spans="1:14" ht="17" customHeight="1" thickBot="1" x14ac:dyDescent="0.25">
      <c r="A280" s="343"/>
      <c r="B280" s="436"/>
      <c r="C280" s="340"/>
      <c r="D280" s="340"/>
      <c r="E280" s="340"/>
      <c r="F280" s="340"/>
      <c r="G280" s="340"/>
      <c r="I280" s="436"/>
      <c r="J280" s="345"/>
      <c r="K280" s="345"/>
      <c r="L280" s="345"/>
      <c r="M280" s="344"/>
      <c r="N280" s="339" t="s">
        <v>1479</v>
      </c>
    </row>
    <row r="281" spans="1:14" ht="17" thickBot="1" x14ac:dyDescent="0.25">
      <c r="A281" s="343"/>
      <c r="B281" s="342"/>
      <c r="C281" s="342"/>
      <c r="D281" s="342"/>
      <c r="E281" s="342"/>
      <c r="F281" s="342"/>
      <c r="G281" s="342"/>
      <c r="I281" s="436"/>
      <c r="J281" s="340"/>
      <c r="K281" s="340"/>
      <c r="L281" s="340"/>
      <c r="M281" s="339"/>
      <c r="N281" s="339"/>
    </row>
  </sheetData>
  <mergeCells count="172">
    <mergeCell ref="B70:B72"/>
    <mergeCell ref="B73:B75"/>
    <mergeCell ref="B76:B78"/>
    <mergeCell ref="B1:G1"/>
    <mergeCell ref="D3:E3"/>
    <mergeCell ref="B4:G4"/>
    <mergeCell ref="B8:B10"/>
    <mergeCell ref="C8:C19"/>
    <mergeCell ref="B11:B13"/>
    <mergeCell ref="B14:B16"/>
    <mergeCell ref="B17:B19"/>
    <mergeCell ref="B21:B23"/>
    <mergeCell ref="C21:C32"/>
    <mergeCell ref="B24:B26"/>
    <mergeCell ref="B27:B29"/>
    <mergeCell ref="B30:B32"/>
    <mergeCell ref="B35:G35"/>
    <mergeCell ref="B39:B41"/>
    <mergeCell ref="B42:B44"/>
    <mergeCell ref="B45:B47"/>
    <mergeCell ref="B48:B50"/>
    <mergeCell ref="B52:B54"/>
    <mergeCell ref="B55:B57"/>
    <mergeCell ref="B58:B60"/>
    <mergeCell ref="B61:B63"/>
    <mergeCell ref="B66:G66"/>
    <mergeCell ref="B151:B153"/>
    <mergeCell ref="B154:B156"/>
    <mergeCell ref="B159:G159"/>
    <mergeCell ref="B79:B81"/>
    <mergeCell ref="B83:B85"/>
    <mergeCell ref="B86:B88"/>
    <mergeCell ref="B89:B91"/>
    <mergeCell ref="B92:B94"/>
    <mergeCell ref="B97:G97"/>
    <mergeCell ref="B101:B103"/>
    <mergeCell ref="B104:B106"/>
    <mergeCell ref="B107:B109"/>
    <mergeCell ref="B110:B112"/>
    <mergeCell ref="B114:B116"/>
    <mergeCell ref="B117:B119"/>
    <mergeCell ref="B120:B122"/>
    <mergeCell ref="B123:B125"/>
    <mergeCell ref="B128:G128"/>
    <mergeCell ref="B132:B134"/>
    <mergeCell ref="B135:B137"/>
    <mergeCell ref="B138:B140"/>
    <mergeCell ref="B141:B143"/>
    <mergeCell ref="B145:B147"/>
    <mergeCell ref="B148:B150"/>
    <mergeCell ref="B228:B230"/>
    <mergeCell ref="B231:B233"/>
    <mergeCell ref="B234:B236"/>
    <mergeCell ref="B238:B240"/>
    <mergeCell ref="B241:B243"/>
    <mergeCell ref="B163:B165"/>
    <mergeCell ref="B166:B168"/>
    <mergeCell ref="B169:B171"/>
    <mergeCell ref="B172:B174"/>
    <mergeCell ref="B176:B178"/>
    <mergeCell ref="B179:B181"/>
    <mergeCell ref="B182:B184"/>
    <mergeCell ref="B185:B187"/>
    <mergeCell ref="B190:G190"/>
    <mergeCell ref="B194:B196"/>
    <mergeCell ref="B197:B199"/>
    <mergeCell ref="B200:B202"/>
    <mergeCell ref="B278:B280"/>
    <mergeCell ref="I1:N1"/>
    <mergeCell ref="K3:L3"/>
    <mergeCell ref="I4:N4"/>
    <mergeCell ref="I8:I10"/>
    <mergeCell ref="J8:J19"/>
    <mergeCell ref="I11:I13"/>
    <mergeCell ref="I14:I16"/>
    <mergeCell ref="I17:I19"/>
    <mergeCell ref="I21:I23"/>
    <mergeCell ref="J21:J32"/>
    <mergeCell ref="I24:I26"/>
    <mergeCell ref="I27:I29"/>
    <mergeCell ref="I30:I32"/>
    <mergeCell ref="I35:N35"/>
    <mergeCell ref="B203:B205"/>
    <mergeCell ref="B207:B209"/>
    <mergeCell ref="B210:B212"/>
    <mergeCell ref="B213:B215"/>
    <mergeCell ref="B216:B218"/>
    <mergeCell ref="B221:G221"/>
    <mergeCell ref="F256:F257"/>
    <mergeCell ref="B259:B261"/>
    <mergeCell ref="B225:B227"/>
    <mergeCell ref="B262:B264"/>
    <mergeCell ref="B265:B267"/>
    <mergeCell ref="B269:B271"/>
    <mergeCell ref="B272:B274"/>
    <mergeCell ref="B244:B246"/>
    <mergeCell ref="B247:B249"/>
    <mergeCell ref="B252:G252"/>
    <mergeCell ref="B256:B258"/>
    <mergeCell ref="B275:B277"/>
    <mergeCell ref="I110:I112"/>
    <mergeCell ref="I114:I116"/>
    <mergeCell ref="I117:I119"/>
    <mergeCell ref="I39:I41"/>
    <mergeCell ref="I42:I44"/>
    <mergeCell ref="I45:I47"/>
    <mergeCell ref="I48:I50"/>
    <mergeCell ref="I52:I54"/>
    <mergeCell ref="I55:I57"/>
    <mergeCell ref="I58:I60"/>
    <mergeCell ref="I61:I63"/>
    <mergeCell ref="I66:N66"/>
    <mergeCell ref="I70:I72"/>
    <mergeCell ref="I73:I75"/>
    <mergeCell ref="I76:I78"/>
    <mergeCell ref="I79:I81"/>
    <mergeCell ref="I83:I85"/>
    <mergeCell ref="I86:I88"/>
    <mergeCell ref="I89:I91"/>
    <mergeCell ref="I92:I94"/>
    <mergeCell ref="I97:N97"/>
    <mergeCell ref="I101:I103"/>
    <mergeCell ref="I104:I106"/>
    <mergeCell ref="I107:I109"/>
    <mergeCell ref="I194:I196"/>
    <mergeCell ref="I197:I199"/>
    <mergeCell ref="I200:I202"/>
    <mergeCell ref="I120:I122"/>
    <mergeCell ref="I123:I125"/>
    <mergeCell ref="I128:N128"/>
    <mergeCell ref="I132:I134"/>
    <mergeCell ref="I135:I137"/>
    <mergeCell ref="I138:I140"/>
    <mergeCell ref="I141:I143"/>
    <mergeCell ref="I145:I147"/>
    <mergeCell ref="I148:I150"/>
    <mergeCell ref="I151:I153"/>
    <mergeCell ref="I154:I156"/>
    <mergeCell ref="I159:N159"/>
    <mergeCell ref="I163:I165"/>
    <mergeCell ref="I166:I168"/>
    <mergeCell ref="I169:I171"/>
    <mergeCell ref="I172:I174"/>
    <mergeCell ref="I176:I178"/>
    <mergeCell ref="I179:I181"/>
    <mergeCell ref="I182:I184"/>
    <mergeCell ref="I185:I187"/>
    <mergeCell ref="I190:N190"/>
    <mergeCell ref="I273:I275"/>
    <mergeCell ref="I276:I278"/>
    <mergeCell ref="I279:I281"/>
    <mergeCell ref="I203:I205"/>
    <mergeCell ref="I207:I209"/>
    <mergeCell ref="I210:I212"/>
    <mergeCell ref="I213:I215"/>
    <mergeCell ref="I216:I218"/>
    <mergeCell ref="I221:N221"/>
    <mergeCell ref="I225:I227"/>
    <mergeCell ref="I228:I230"/>
    <mergeCell ref="I231:I233"/>
    <mergeCell ref="I234:I236"/>
    <mergeCell ref="I238:I240"/>
    <mergeCell ref="I241:I243"/>
    <mergeCell ref="I244:I246"/>
    <mergeCell ref="I247:I249"/>
    <mergeCell ref="I253:N253"/>
    <mergeCell ref="I257:I259"/>
    <mergeCell ref="M257:M258"/>
    <mergeCell ref="I260:I262"/>
    <mergeCell ref="I263:I265"/>
    <mergeCell ref="I266:I268"/>
    <mergeCell ref="I270:I2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opLeftCell="I1" workbookViewId="0">
      <selection sqref="A1:F1"/>
    </sheetView>
  </sheetViews>
  <sheetFormatPr baseColWidth="10" defaultColWidth="14.5" defaultRowHeight="15" customHeight="1" x14ac:dyDescent="0.2"/>
  <cols>
    <col min="1" max="1" width="11.33203125" customWidth="1"/>
    <col min="2" max="2" width="70.1640625" customWidth="1"/>
    <col min="3" max="3" width="46.33203125" customWidth="1"/>
    <col min="4" max="4" width="47.5" customWidth="1"/>
    <col min="5" max="5" width="52.5" customWidth="1"/>
    <col min="6" max="6" width="62" customWidth="1"/>
    <col min="7" max="8" width="10.6640625" customWidth="1"/>
    <col min="9" max="9" width="22" customWidth="1"/>
    <col min="10" max="10" width="45.5" customWidth="1"/>
    <col min="11" max="11" width="45.33203125" customWidth="1"/>
    <col min="12" max="12" width="44.33203125" customWidth="1"/>
    <col min="13" max="13" width="35.5" customWidth="1"/>
    <col min="14" max="14" width="35.6640625" customWidth="1"/>
    <col min="15" max="15" width="10.6640625" customWidth="1"/>
  </cols>
  <sheetData>
    <row r="1" spans="1:14" x14ac:dyDescent="0.2">
      <c r="A1" s="450" t="s">
        <v>0</v>
      </c>
      <c r="B1" s="433"/>
      <c r="C1" s="433"/>
      <c r="D1" s="433"/>
      <c r="E1" s="433"/>
      <c r="F1" s="434"/>
      <c r="I1" s="450" t="s">
        <v>1</v>
      </c>
      <c r="J1" s="433"/>
      <c r="K1" s="433"/>
      <c r="L1" s="433"/>
      <c r="M1" s="433"/>
      <c r="N1" s="434"/>
    </row>
    <row r="2" spans="1:14" x14ac:dyDescent="0.2">
      <c r="A2" s="1"/>
      <c r="B2" s="1"/>
      <c r="C2" s="1"/>
      <c r="D2" s="1"/>
      <c r="E2" s="1"/>
      <c r="F2" s="1"/>
      <c r="I2" s="1"/>
      <c r="J2" s="1"/>
      <c r="K2" s="1"/>
      <c r="L2" s="1"/>
      <c r="M2" s="1"/>
      <c r="N2" s="1"/>
    </row>
    <row r="3" spans="1:14" ht="16" x14ac:dyDescent="0.2">
      <c r="A3" s="2"/>
      <c r="B3" s="2"/>
      <c r="C3" s="1"/>
      <c r="D3" s="1"/>
      <c r="E3" s="1"/>
      <c r="F3" s="1"/>
      <c r="I3" s="3"/>
      <c r="J3" s="4"/>
      <c r="K3" s="4"/>
      <c r="L3" s="4"/>
      <c r="M3" s="4"/>
      <c r="N3" s="4"/>
    </row>
    <row r="4" spans="1:14" x14ac:dyDescent="0.2">
      <c r="A4" s="448" t="s">
        <v>2</v>
      </c>
      <c r="B4" s="433"/>
      <c r="C4" s="433"/>
      <c r="D4" s="433"/>
      <c r="E4" s="433"/>
      <c r="F4" s="434"/>
      <c r="I4" s="448" t="s">
        <v>3</v>
      </c>
      <c r="J4" s="433"/>
      <c r="K4" s="433"/>
      <c r="L4" s="433"/>
      <c r="M4" s="433"/>
      <c r="N4" s="434"/>
    </row>
    <row r="5" spans="1:14" ht="17" x14ac:dyDescent="0.2">
      <c r="A5" s="5"/>
      <c r="B5" s="6"/>
      <c r="C5" s="6"/>
      <c r="D5" s="7">
        <v>1</v>
      </c>
      <c r="E5" s="8" t="s">
        <v>4</v>
      </c>
      <c r="F5" s="9"/>
      <c r="I5" s="5"/>
      <c r="J5" s="10"/>
      <c r="K5" s="11"/>
      <c r="L5" s="12" t="s">
        <v>5</v>
      </c>
      <c r="M5" s="9"/>
      <c r="N5" s="13"/>
    </row>
    <row r="6" spans="1:14" ht="17" x14ac:dyDescent="0.2">
      <c r="A6" s="14"/>
      <c r="B6" s="15"/>
      <c r="C6" s="15"/>
      <c r="D6" s="16" t="s">
        <v>6</v>
      </c>
      <c r="E6" s="17" t="s">
        <v>7</v>
      </c>
      <c r="F6" s="17" t="s">
        <v>8</v>
      </c>
      <c r="G6" s="18"/>
      <c r="I6" s="19"/>
      <c r="J6" s="4"/>
      <c r="K6" s="20" t="s">
        <v>9</v>
      </c>
      <c r="L6" s="20" t="s">
        <v>7</v>
      </c>
      <c r="M6" s="20" t="s">
        <v>8</v>
      </c>
      <c r="N6" s="21"/>
    </row>
    <row r="7" spans="1:14" ht="17" x14ac:dyDescent="0.2">
      <c r="A7" s="22" t="s">
        <v>10</v>
      </c>
      <c r="B7" s="23" t="s">
        <v>11</v>
      </c>
      <c r="C7" s="23" t="s">
        <v>12</v>
      </c>
      <c r="D7" s="24" t="s">
        <v>13</v>
      </c>
      <c r="E7" s="23" t="s">
        <v>14</v>
      </c>
      <c r="F7" s="23" t="s">
        <v>15</v>
      </c>
      <c r="I7" s="22" t="s">
        <v>16</v>
      </c>
      <c r="J7" s="23" t="s">
        <v>17</v>
      </c>
      <c r="K7" s="23" t="s">
        <v>18</v>
      </c>
      <c r="L7" s="24" t="s">
        <v>19</v>
      </c>
      <c r="M7" s="23" t="s">
        <v>20</v>
      </c>
      <c r="N7" s="23" t="s">
        <v>21</v>
      </c>
    </row>
    <row r="8" spans="1:14" ht="34" x14ac:dyDescent="0.2">
      <c r="A8" s="423" t="s">
        <v>22</v>
      </c>
      <c r="B8" s="25"/>
      <c r="C8" s="25"/>
      <c r="D8" s="25"/>
      <c r="E8" s="25"/>
      <c r="F8" s="25"/>
      <c r="G8" s="18"/>
      <c r="I8" s="423" t="s">
        <v>22</v>
      </c>
      <c r="J8" s="26" t="s">
        <v>23</v>
      </c>
      <c r="K8" s="26" t="s">
        <v>24</v>
      </c>
      <c r="L8" s="27" t="s">
        <v>25</v>
      </c>
      <c r="M8" s="27" t="s">
        <v>25</v>
      </c>
      <c r="N8" s="27" t="s">
        <v>25</v>
      </c>
    </row>
    <row r="9" spans="1:14" ht="17" x14ac:dyDescent="0.2">
      <c r="A9" s="424"/>
      <c r="B9" s="28" t="s">
        <v>26</v>
      </c>
      <c r="C9" s="28" t="s">
        <v>26</v>
      </c>
      <c r="D9" s="28" t="s">
        <v>26</v>
      </c>
      <c r="E9" s="28" t="s">
        <v>26</v>
      </c>
      <c r="F9" s="28" t="s">
        <v>26</v>
      </c>
      <c r="I9" s="424"/>
      <c r="J9" s="27"/>
      <c r="K9" s="27" t="s">
        <v>27</v>
      </c>
      <c r="L9" s="29" t="s">
        <v>28</v>
      </c>
      <c r="M9" s="29" t="s">
        <v>28</v>
      </c>
      <c r="N9" s="30" t="s">
        <v>28</v>
      </c>
    </row>
    <row r="10" spans="1:14" ht="17" x14ac:dyDescent="0.2">
      <c r="A10" s="425"/>
      <c r="B10" s="28"/>
      <c r="C10" s="28"/>
      <c r="D10" s="28"/>
      <c r="E10" s="28"/>
      <c r="F10" s="28"/>
      <c r="I10" s="425"/>
      <c r="J10" s="31"/>
      <c r="K10" s="32" t="s">
        <v>7</v>
      </c>
      <c r="L10" s="31" t="s">
        <v>29</v>
      </c>
      <c r="M10" s="31" t="s">
        <v>29</v>
      </c>
      <c r="N10" s="31" t="s">
        <v>29</v>
      </c>
    </row>
    <row r="11" spans="1:14" ht="17" x14ac:dyDescent="0.2">
      <c r="A11" s="429" t="s">
        <v>30</v>
      </c>
      <c r="B11" s="25"/>
      <c r="C11" s="25"/>
      <c r="D11" s="25"/>
      <c r="E11" s="25"/>
      <c r="F11" s="33"/>
      <c r="I11" s="423" t="s">
        <v>30</v>
      </c>
      <c r="J11" s="26"/>
      <c r="K11" s="26" t="s">
        <v>24</v>
      </c>
      <c r="L11" s="27" t="s">
        <v>31</v>
      </c>
      <c r="M11" s="27" t="s">
        <v>31</v>
      </c>
      <c r="N11" s="27" t="s">
        <v>31</v>
      </c>
    </row>
    <row r="12" spans="1:14" ht="17" x14ac:dyDescent="0.2">
      <c r="A12" s="430"/>
      <c r="B12" s="28" t="s">
        <v>26</v>
      </c>
      <c r="C12" s="28" t="s">
        <v>26</v>
      </c>
      <c r="D12" s="28" t="s">
        <v>26</v>
      </c>
      <c r="E12" s="28" t="s">
        <v>26</v>
      </c>
      <c r="F12" s="28" t="s">
        <v>26</v>
      </c>
      <c r="I12" s="424"/>
      <c r="J12" s="26" t="s">
        <v>23</v>
      </c>
      <c r="K12" s="27" t="s">
        <v>32</v>
      </c>
      <c r="L12" s="29"/>
      <c r="M12" s="29"/>
      <c r="N12" s="30" t="s">
        <v>28</v>
      </c>
    </row>
    <row r="13" spans="1:14" ht="17" x14ac:dyDescent="0.2">
      <c r="A13" s="431"/>
      <c r="B13" s="28"/>
      <c r="C13" s="28"/>
      <c r="D13" s="28"/>
      <c r="E13" s="28"/>
      <c r="F13" s="28"/>
      <c r="I13" s="425"/>
      <c r="J13" s="31"/>
      <c r="K13" s="32" t="s">
        <v>7</v>
      </c>
      <c r="L13" s="31" t="s">
        <v>29</v>
      </c>
      <c r="M13" s="31" t="s">
        <v>29</v>
      </c>
      <c r="N13" s="31" t="s">
        <v>29</v>
      </c>
    </row>
    <row r="14" spans="1:14" ht="17" x14ac:dyDescent="0.2">
      <c r="A14" s="423" t="s">
        <v>33</v>
      </c>
      <c r="B14" s="25"/>
      <c r="C14" s="25"/>
      <c r="D14" s="25"/>
      <c r="E14" s="25"/>
      <c r="F14" s="25"/>
      <c r="G14" s="18"/>
      <c r="I14" s="423" t="s">
        <v>33</v>
      </c>
      <c r="J14" s="26"/>
      <c r="K14" s="26" t="s">
        <v>24</v>
      </c>
      <c r="L14" s="27" t="s">
        <v>31</v>
      </c>
      <c r="M14" s="27" t="s">
        <v>31</v>
      </c>
      <c r="N14" s="27" t="s">
        <v>31</v>
      </c>
    </row>
    <row r="15" spans="1:14" ht="34" x14ac:dyDescent="0.2">
      <c r="A15" s="424"/>
      <c r="B15" s="28" t="s">
        <v>26</v>
      </c>
      <c r="C15" s="28" t="s">
        <v>26</v>
      </c>
      <c r="D15" s="28" t="s">
        <v>26</v>
      </c>
      <c r="E15" s="28" t="s">
        <v>26</v>
      </c>
      <c r="F15" s="28" t="s">
        <v>26</v>
      </c>
      <c r="I15" s="424"/>
      <c r="J15" s="26" t="s">
        <v>23</v>
      </c>
      <c r="K15" s="27" t="s">
        <v>34</v>
      </c>
      <c r="L15" s="29" t="s">
        <v>35</v>
      </c>
      <c r="M15" s="29" t="s">
        <v>36</v>
      </c>
      <c r="N15" s="34" t="s">
        <v>37</v>
      </c>
    </row>
    <row r="16" spans="1:14" ht="17" x14ac:dyDescent="0.2">
      <c r="A16" s="425"/>
      <c r="B16" s="35"/>
      <c r="C16" s="35"/>
      <c r="D16" s="35"/>
      <c r="E16" s="35"/>
      <c r="F16" s="35"/>
      <c r="I16" s="425"/>
      <c r="J16" s="36"/>
      <c r="K16" s="32" t="s">
        <v>38</v>
      </c>
      <c r="L16" s="31" t="s">
        <v>29</v>
      </c>
      <c r="M16" s="31" t="s">
        <v>29</v>
      </c>
      <c r="N16" s="31" t="s">
        <v>29</v>
      </c>
    </row>
    <row r="17" spans="1:15" ht="17" x14ac:dyDescent="0.2">
      <c r="A17" s="429" t="s">
        <v>39</v>
      </c>
      <c r="B17" s="25"/>
      <c r="C17" s="25"/>
      <c r="D17" s="25"/>
      <c r="E17" s="25"/>
      <c r="F17" s="33"/>
      <c r="I17" s="423" t="s">
        <v>39</v>
      </c>
      <c r="J17" s="37"/>
      <c r="K17" s="26" t="s">
        <v>24</v>
      </c>
      <c r="L17" s="27" t="s">
        <v>31</v>
      </c>
      <c r="M17" s="27" t="s">
        <v>31</v>
      </c>
      <c r="N17" s="27" t="s">
        <v>31</v>
      </c>
    </row>
    <row r="18" spans="1:15" ht="34" x14ac:dyDescent="0.2">
      <c r="A18" s="430"/>
      <c r="B18" s="28" t="s">
        <v>26</v>
      </c>
      <c r="C18" s="28" t="s">
        <v>26</v>
      </c>
      <c r="D18" s="28" t="s">
        <v>26</v>
      </c>
      <c r="E18" s="28" t="s">
        <v>26</v>
      </c>
      <c r="F18" s="28" t="s">
        <v>26</v>
      </c>
      <c r="I18" s="424"/>
      <c r="J18" s="26" t="s">
        <v>23</v>
      </c>
      <c r="K18" s="38" t="s">
        <v>40</v>
      </c>
      <c r="L18" s="29" t="s">
        <v>35</v>
      </c>
      <c r="M18" s="29" t="s">
        <v>41</v>
      </c>
      <c r="N18" s="34" t="s">
        <v>42</v>
      </c>
    </row>
    <row r="19" spans="1:15" ht="17" x14ac:dyDescent="0.2">
      <c r="A19" s="431"/>
      <c r="B19" s="35"/>
      <c r="C19" s="35"/>
      <c r="D19" s="35"/>
      <c r="E19" s="35"/>
      <c r="F19" s="35"/>
      <c r="I19" s="425"/>
      <c r="J19" s="36"/>
      <c r="K19" s="32" t="s">
        <v>38</v>
      </c>
      <c r="L19" s="29" t="s">
        <v>31</v>
      </c>
      <c r="M19" s="31" t="s">
        <v>29</v>
      </c>
      <c r="N19" s="31" t="s">
        <v>29</v>
      </c>
    </row>
    <row r="20" spans="1:15" ht="17" x14ac:dyDescent="0.2">
      <c r="A20" s="16" t="s">
        <v>43</v>
      </c>
      <c r="B20" s="39" t="s">
        <v>44</v>
      </c>
      <c r="C20" s="40" t="s">
        <v>44</v>
      </c>
      <c r="D20" s="40" t="s">
        <v>44</v>
      </c>
      <c r="E20" s="40" t="s">
        <v>44</v>
      </c>
      <c r="F20" s="41" t="s">
        <v>44</v>
      </c>
      <c r="I20" s="16" t="s">
        <v>43</v>
      </c>
      <c r="J20" s="42" t="s">
        <v>45</v>
      </c>
      <c r="K20" s="42" t="s">
        <v>45</v>
      </c>
      <c r="L20" s="42" t="s">
        <v>45</v>
      </c>
      <c r="M20" s="42" t="s">
        <v>45</v>
      </c>
      <c r="N20" s="42" t="s">
        <v>45</v>
      </c>
    </row>
    <row r="21" spans="1:15" ht="15.75" customHeight="1" x14ac:dyDescent="0.2">
      <c r="A21" s="429" t="s">
        <v>46</v>
      </c>
      <c r="B21" s="43" t="s">
        <v>47</v>
      </c>
      <c r="C21" s="44" t="s">
        <v>47</v>
      </c>
      <c r="D21" s="43" t="s">
        <v>47</v>
      </c>
      <c r="E21" s="43" t="s">
        <v>47</v>
      </c>
      <c r="F21" s="45" t="s">
        <v>47</v>
      </c>
      <c r="G21" s="18"/>
      <c r="I21" s="429" t="s">
        <v>46</v>
      </c>
      <c r="J21" s="26"/>
      <c r="K21" s="43" t="s">
        <v>24</v>
      </c>
      <c r="L21" s="43" t="s">
        <v>24</v>
      </c>
      <c r="M21" s="43" t="s">
        <v>24</v>
      </c>
      <c r="N21" s="43" t="s">
        <v>24</v>
      </c>
    </row>
    <row r="22" spans="1:15" ht="15.75" customHeight="1" x14ac:dyDescent="0.2">
      <c r="A22" s="430"/>
      <c r="B22" s="32" t="s">
        <v>48</v>
      </c>
      <c r="C22" s="46" t="s">
        <v>49</v>
      </c>
      <c r="D22" s="27" t="s">
        <v>50</v>
      </c>
      <c r="E22" s="47" t="s">
        <v>51</v>
      </c>
      <c r="F22" s="27" t="s">
        <v>52</v>
      </c>
      <c r="I22" s="430"/>
      <c r="J22" s="26" t="s">
        <v>23</v>
      </c>
      <c r="K22" s="29" t="s">
        <v>53</v>
      </c>
      <c r="L22" s="29" t="s">
        <v>54</v>
      </c>
      <c r="M22" s="29" t="s">
        <v>55</v>
      </c>
      <c r="N22" s="27" t="s">
        <v>56</v>
      </c>
    </row>
    <row r="23" spans="1:15" ht="15.75" customHeight="1" x14ac:dyDescent="0.2">
      <c r="A23" s="431"/>
      <c r="B23" s="36" t="s">
        <v>8</v>
      </c>
      <c r="C23" s="36" t="s">
        <v>57</v>
      </c>
      <c r="D23" s="48" t="s">
        <v>58</v>
      </c>
      <c r="E23" s="31" t="s">
        <v>58</v>
      </c>
      <c r="F23" s="31" t="s">
        <v>59</v>
      </c>
      <c r="I23" s="431"/>
      <c r="J23" s="47"/>
      <c r="K23" s="32" t="s">
        <v>60</v>
      </c>
      <c r="L23" s="32" t="s">
        <v>61</v>
      </c>
      <c r="M23" s="32" t="s">
        <v>62</v>
      </c>
      <c r="N23" s="49" t="s">
        <v>63</v>
      </c>
    </row>
    <row r="24" spans="1:15" ht="15.75" customHeight="1" x14ac:dyDescent="0.2">
      <c r="A24" s="429" t="s">
        <v>64</v>
      </c>
      <c r="B24" s="44" t="s">
        <v>47</v>
      </c>
      <c r="C24" s="43" t="s">
        <v>47</v>
      </c>
      <c r="D24" s="43" t="s">
        <v>47</v>
      </c>
      <c r="E24" s="43" t="s">
        <v>47</v>
      </c>
      <c r="F24" s="45" t="s">
        <v>47</v>
      </c>
      <c r="G24" s="18"/>
      <c r="I24" s="423" t="s">
        <v>64</v>
      </c>
      <c r="J24" s="26"/>
      <c r="K24" s="43" t="s">
        <v>24</v>
      </c>
      <c r="L24" s="50" t="s">
        <v>24</v>
      </c>
      <c r="M24" s="26" t="s">
        <v>24</v>
      </c>
      <c r="N24" s="43" t="s">
        <v>24</v>
      </c>
    </row>
    <row r="25" spans="1:15" ht="15.75" customHeight="1" x14ac:dyDescent="0.2">
      <c r="A25" s="430"/>
      <c r="B25" s="46" t="s">
        <v>65</v>
      </c>
      <c r="C25" s="51" t="s">
        <v>66</v>
      </c>
      <c r="D25" s="27" t="s">
        <v>67</v>
      </c>
      <c r="E25" s="47" t="s">
        <v>51</v>
      </c>
      <c r="F25" s="52" t="s">
        <v>52</v>
      </c>
      <c r="G25" s="18"/>
      <c r="I25" s="424"/>
      <c r="J25" s="26" t="s">
        <v>23</v>
      </c>
      <c r="K25" s="29" t="s">
        <v>53</v>
      </c>
      <c r="L25" s="29" t="s">
        <v>54</v>
      </c>
      <c r="M25" s="27" t="s">
        <v>55</v>
      </c>
      <c r="N25" s="53" t="s">
        <v>68</v>
      </c>
    </row>
    <row r="26" spans="1:15" ht="15.75" customHeight="1" x14ac:dyDescent="0.2">
      <c r="A26" s="431"/>
      <c r="B26" s="31" t="s">
        <v>8</v>
      </c>
      <c r="C26" s="36" t="s">
        <v>57</v>
      </c>
      <c r="D26" s="31" t="s">
        <v>58</v>
      </c>
      <c r="E26" s="31" t="s">
        <v>58</v>
      </c>
      <c r="F26" s="31" t="s">
        <v>59</v>
      </c>
      <c r="G26" s="18"/>
      <c r="I26" s="425"/>
      <c r="J26" s="36"/>
      <c r="K26" s="32" t="s">
        <v>60</v>
      </c>
      <c r="L26" s="31" t="s">
        <v>61</v>
      </c>
      <c r="M26" s="32" t="s">
        <v>62</v>
      </c>
      <c r="N26" s="49" t="s">
        <v>63</v>
      </c>
    </row>
    <row r="27" spans="1:15" ht="15.75" customHeight="1" x14ac:dyDescent="0.2">
      <c r="A27" s="429" t="s">
        <v>69</v>
      </c>
      <c r="B27" s="43" t="s">
        <v>47</v>
      </c>
      <c r="C27" s="43" t="s">
        <v>47</v>
      </c>
      <c r="D27" s="43" t="s">
        <v>70</v>
      </c>
      <c r="E27" s="54"/>
      <c r="F27" s="54" t="s">
        <v>47</v>
      </c>
      <c r="I27" s="423" t="s">
        <v>69</v>
      </c>
      <c r="J27" s="26"/>
      <c r="K27" s="27" t="s">
        <v>24</v>
      </c>
      <c r="L27" s="26" t="s">
        <v>24</v>
      </c>
      <c r="M27" s="26" t="s">
        <v>24</v>
      </c>
      <c r="N27" s="43" t="s">
        <v>24</v>
      </c>
    </row>
    <row r="28" spans="1:15" ht="15.75" customHeight="1" x14ac:dyDescent="0.2">
      <c r="A28" s="430"/>
      <c r="B28" s="32" t="s">
        <v>71</v>
      </c>
      <c r="C28" s="55" t="s">
        <v>72</v>
      </c>
      <c r="D28" s="29" t="s">
        <v>73</v>
      </c>
      <c r="E28" s="27"/>
      <c r="F28" s="27" t="s">
        <v>52</v>
      </c>
      <c r="I28" s="424"/>
      <c r="J28" s="26" t="s">
        <v>23</v>
      </c>
      <c r="K28" s="27" t="s">
        <v>54</v>
      </c>
      <c r="L28" s="27" t="s">
        <v>54</v>
      </c>
      <c r="M28" s="27" t="s">
        <v>74</v>
      </c>
      <c r="N28" s="30" t="s">
        <v>75</v>
      </c>
    </row>
    <row r="29" spans="1:15" ht="15.75" customHeight="1" x14ac:dyDescent="0.2">
      <c r="A29" s="431"/>
      <c r="B29" s="31" t="s">
        <v>76</v>
      </c>
      <c r="C29" s="36" t="s">
        <v>57</v>
      </c>
      <c r="D29" s="31" t="s">
        <v>8</v>
      </c>
      <c r="E29" s="31"/>
      <c r="F29" s="31" t="s">
        <v>59</v>
      </c>
      <c r="I29" s="425"/>
      <c r="J29" s="31"/>
      <c r="K29" s="31" t="s">
        <v>61</v>
      </c>
      <c r="L29" s="32" t="s">
        <v>61</v>
      </c>
      <c r="M29" s="31" t="s">
        <v>38</v>
      </c>
      <c r="N29" s="56" t="s">
        <v>63</v>
      </c>
    </row>
    <row r="30" spans="1:15" ht="15.75" customHeight="1" x14ac:dyDescent="0.2">
      <c r="A30" s="429" t="s">
        <v>77</v>
      </c>
      <c r="B30" s="57" t="s">
        <v>78</v>
      </c>
      <c r="C30" s="52" t="s">
        <v>47</v>
      </c>
      <c r="D30" s="27"/>
      <c r="E30" s="50"/>
      <c r="F30" s="50" t="s">
        <v>47</v>
      </c>
      <c r="G30" s="18"/>
      <c r="I30" s="423" t="s">
        <v>77</v>
      </c>
      <c r="J30" s="26"/>
      <c r="K30" s="26" t="s">
        <v>24</v>
      </c>
      <c r="L30" s="26" t="s">
        <v>24</v>
      </c>
      <c r="M30" s="37" t="s">
        <v>24</v>
      </c>
      <c r="N30" s="26" t="s">
        <v>24</v>
      </c>
    </row>
    <row r="31" spans="1:15" ht="15.75" customHeight="1" x14ac:dyDescent="0.2">
      <c r="A31" s="430"/>
      <c r="B31" s="58" t="s">
        <v>79</v>
      </c>
      <c r="C31" s="27" t="s">
        <v>80</v>
      </c>
      <c r="D31" s="29"/>
      <c r="E31" s="52"/>
      <c r="F31" s="27" t="s">
        <v>52</v>
      </c>
      <c r="I31" s="424"/>
      <c r="J31" s="26" t="s">
        <v>23</v>
      </c>
      <c r="K31" s="27" t="s">
        <v>81</v>
      </c>
      <c r="L31" s="27" t="s">
        <v>82</v>
      </c>
      <c r="M31" s="34" t="s">
        <v>83</v>
      </c>
      <c r="N31" s="27" t="s">
        <v>84</v>
      </c>
    </row>
    <row r="32" spans="1:15" ht="15.75" customHeight="1" x14ac:dyDescent="0.2">
      <c r="A32" s="431"/>
      <c r="B32" s="59" t="s">
        <v>8</v>
      </c>
      <c r="C32" s="31" t="s">
        <v>57</v>
      </c>
      <c r="D32" s="31"/>
      <c r="E32" s="31"/>
      <c r="F32" s="31" t="s">
        <v>59</v>
      </c>
      <c r="G32" s="18"/>
      <c r="I32" s="425"/>
      <c r="J32" s="31"/>
      <c r="K32" s="31" t="s">
        <v>85</v>
      </c>
      <c r="L32" s="36" t="s">
        <v>57</v>
      </c>
      <c r="M32" s="36" t="s">
        <v>57</v>
      </c>
      <c r="N32" s="47" t="s">
        <v>86</v>
      </c>
      <c r="O32" s="18"/>
    </row>
    <row r="33" spans="1:15" ht="15.75" customHeight="1" x14ac:dyDescent="0.2">
      <c r="A33" s="9"/>
      <c r="B33" s="9"/>
      <c r="C33" s="9"/>
      <c r="D33" s="9"/>
      <c r="E33" s="60"/>
      <c r="F33" s="9"/>
      <c r="I33" s="6"/>
      <c r="J33" s="9"/>
      <c r="K33" s="9"/>
      <c r="L33" s="9"/>
      <c r="M33" s="9"/>
      <c r="N33" s="9"/>
    </row>
    <row r="34" spans="1:15" ht="15.75" customHeight="1" x14ac:dyDescent="0.2">
      <c r="A34" s="9"/>
      <c r="B34" s="9"/>
      <c r="C34" s="9"/>
      <c r="D34" s="9"/>
      <c r="E34" s="9"/>
      <c r="F34" s="9"/>
      <c r="I34" s="6"/>
      <c r="J34" s="9"/>
      <c r="K34" s="9"/>
      <c r="L34" s="9"/>
      <c r="M34" s="9"/>
      <c r="N34" s="9"/>
    </row>
    <row r="35" spans="1:15" ht="15.75" customHeight="1" x14ac:dyDescent="0.2">
      <c r="A35" s="448" t="s">
        <v>2</v>
      </c>
      <c r="B35" s="433"/>
      <c r="C35" s="433"/>
      <c r="D35" s="433"/>
      <c r="E35" s="433"/>
      <c r="F35" s="434"/>
      <c r="I35" s="448" t="s">
        <v>3</v>
      </c>
      <c r="J35" s="433"/>
      <c r="K35" s="433"/>
      <c r="L35" s="433"/>
      <c r="M35" s="433"/>
      <c r="N35" s="434"/>
    </row>
    <row r="36" spans="1:15" ht="15.75" customHeight="1" x14ac:dyDescent="0.2">
      <c r="A36" s="5"/>
      <c r="B36" s="6"/>
      <c r="C36" s="6"/>
      <c r="D36" s="6">
        <f>D5+1</f>
        <v>2</v>
      </c>
      <c r="E36" s="61" t="str">
        <f>E5</f>
        <v>HAFTA</v>
      </c>
      <c r="F36" s="9"/>
      <c r="G36" s="18"/>
      <c r="I36" s="5"/>
      <c r="J36" s="61"/>
      <c r="K36" s="11"/>
      <c r="L36" s="12" t="s">
        <v>87</v>
      </c>
      <c r="M36" s="9"/>
      <c r="N36" s="13"/>
    </row>
    <row r="37" spans="1:15" ht="15.75" customHeight="1" x14ac:dyDescent="0.2">
      <c r="A37" s="14"/>
      <c r="B37" s="15"/>
      <c r="C37" s="15"/>
      <c r="D37" s="62" t="str">
        <f t="shared" ref="D37:F37" si="0">D6</f>
        <v>Staj sorumluları:</v>
      </c>
      <c r="E37" s="63" t="str">
        <f t="shared" si="0"/>
        <v>Dr. Öğretim Üyesi Ümran ÖZDEN SERTÇELİK</v>
      </c>
      <c r="F37" s="63" t="str">
        <f t="shared" si="0"/>
        <v>Dr. Öğr. Üyesi Begüm Görgülü Akın</v>
      </c>
      <c r="G37" s="18"/>
      <c r="I37" s="19"/>
      <c r="J37" s="23"/>
      <c r="K37" s="15" t="str">
        <f t="shared" ref="K37:M37" si="1">K6</f>
        <v>Managers:</v>
      </c>
      <c r="L37" s="15" t="str">
        <f t="shared" si="1"/>
        <v>Dr. Öğretim Üyesi Ümran ÖZDEN SERTÇELİK</v>
      </c>
      <c r="M37" s="15" t="str">
        <f t="shared" si="1"/>
        <v>Dr. Öğr. Üyesi Begüm Görgülü Akın</v>
      </c>
      <c r="N37" s="21"/>
    </row>
    <row r="38" spans="1:15" ht="15.75" customHeight="1" x14ac:dyDescent="0.2">
      <c r="A38" s="22" t="s">
        <v>10</v>
      </c>
      <c r="B38" s="23" t="s">
        <v>88</v>
      </c>
      <c r="C38" s="23" t="s">
        <v>89</v>
      </c>
      <c r="D38" s="23" t="s">
        <v>90</v>
      </c>
      <c r="E38" s="23" t="s">
        <v>91</v>
      </c>
      <c r="F38" s="23" t="s">
        <v>92</v>
      </c>
      <c r="I38" s="22" t="s">
        <v>16</v>
      </c>
      <c r="J38" s="23" t="s">
        <v>93</v>
      </c>
      <c r="K38" s="23" t="s">
        <v>94</v>
      </c>
      <c r="L38" s="23" t="s">
        <v>95</v>
      </c>
      <c r="M38" s="23" t="s">
        <v>96</v>
      </c>
      <c r="N38" s="23" t="s">
        <v>97</v>
      </c>
    </row>
    <row r="39" spans="1:15" ht="15.75" customHeight="1" x14ac:dyDescent="0.2">
      <c r="A39" s="423" t="s">
        <v>22</v>
      </c>
      <c r="B39" s="25"/>
      <c r="C39" s="25"/>
      <c r="D39" s="25"/>
      <c r="E39" s="26" t="s">
        <v>98</v>
      </c>
      <c r="F39" s="64"/>
      <c r="G39" s="18"/>
      <c r="I39" s="449" t="s">
        <v>22</v>
      </c>
      <c r="J39" s="27" t="s">
        <v>25</v>
      </c>
      <c r="K39" s="44" t="s">
        <v>25</v>
      </c>
      <c r="L39" s="44" t="s">
        <v>25</v>
      </c>
      <c r="M39" s="44" t="s">
        <v>25</v>
      </c>
      <c r="N39" s="44" t="s">
        <v>99</v>
      </c>
      <c r="O39" s="18"/>
    </row>
    <row r="40" spans="1:15" ht="15.75" customHeight="1" x14ac:dyDescent="0.2">
      <c r="A40" s="424"/>
      <c r="B40" s="28" t="s">
        <v>26</v>
      </c>
      <c r="C40" s="28" t="s">
        <v>26</v>
      </c>
      <c r="D40" s="28" t="s">
        <v>26</v>
      </c>
      <c r="E40" s="44" t="s">
        <v>100</v>
      </c>
      <c r="F40" s="29" t="s">
        <v>26</v>
      </c>
      <c r="I40" s="424"/>
      <c r="J40" s="29" t="s">
        <v>28</v>
      </c>
      <c r="K40" s="66" t="s">
        <v>28</v>
      </c>
      <c r="L40" s="34" t="s">
        <v>28</v>
      </c>
      <c r="M40" s="34" t="s">
        <v>28</v>
      </c>
      <c r="N40" s="34" t="s">
        <v>28</v>
      </c>
    </row>
    <row r="41" spans="1:15" ht="15.75" customHeight="1" x14ac:dyDescent="0.2">
      <c r="A41" s="425"/>
      <c r="B41" s="28"/>
      <c r="C41" s="28"/>
      <c r="D41" s="28"/>
      <c r="E41" s="36" t="s">
        <v>101</v>
      </c>
      <c r="F41" s="29"/>
      <c r="I41" s="425"/>
      <c r="J41" s="31" t="s">
        <v>29</v>
      </c>
      <c r="K41" s="67" t="s">
        <v>102</v>
      </c>
      <c r="L41" s="68" t="s">
        <v>102</v>
      </c>
      <c r="M41" s="68" t="s">
        <v>102</v>
      </c>
      <c r="N41" s="31" t="s">
        <v>103</v>
      </c>
    </row>
    <row r="42" spans="1:15" ht="15.75" customHeight="1" x14ac:dyDescent="0.2">
      <c r="A42" s="429" t="s">
        <v>30</v>
      </c>
      <c r="B42" s="25"/>
      <c r="C42" s="25"/>
      <c r="D42" s="25"/>
      <c r="E42" s="26" t="s">
        <v>98</v>
      </c>
      <c r="F42" s="69"/>
      <c r="G42" s="70"/>
      <c r="I42" s="423" t="s">
        <v>30</v>
      </c>
      <c r="J42" s="26" t="s">
        <v>104</v>
      </c>
      <c r="K42" s="26" t="s">
        <v>104</v>
      </c>
      <c r="L42" s="26" t="s">
        <v>104</v>
      </c>
      <c r="M42" s="26" t="s">
        <v>104</v>
      </c>
      <c r="N42" s="44" t="s">
        <v>99</v>
      </c>
    </row>
    <row r="43" spans="1:15" ht="15.75" customHeight="1" x14ac:dyDescent="0.2">
      <c r="A43" s="430"/>
      <c r="B43" s="28" t="s">
        <v>26</v>
      </c>
      <c r="C43" s="28" t="s">
        <v>26</v>
      </c>
      <c r="D43" s="28" t="s">
        <v>26</v>
      </c>
      <c r="E43" s="44" t="s">
        <v>100</v>
      </c>
      <c r="F43" s="29" t="s">
        <v>26</v>
      </c>
      <c r="I43" s="424"/>
      <c r="J43" s="29"/>
      <c r="K43" s="30"/>
      <c r="L43" s="30"/>
      <c r="M43" s="34"/>
      <c r="N43" s="30" t="s">
        <v>28</v>
      </c>
    </row>
    <row r="44" spans="1:15" ht="15.75" customHeight="1" x14ac:dyDescent="0.2">
      <c r="A44" s="431"/>
      <c r="B44" s="28"/>
      <c r="C44" s="28"/>
      <c r="D44" s="28"/>
      <c r="E44" s="36" t="s">
        <v>101</v>
      </c>
      <c r="F44" s="29"/>
      <c r="I44" s="425"/>
      <c r="J44" s="31" t="s">
        <v>29</v>
      </c>
      <c r="K44" s="31" t="s">
        <v>102</v>
      </c>
      <c r="L44" s="31" t="s">
        <v>102</v>
      </c>
      <c r="M44" s="68" t="s">
        <v>102</v>
      </c>
      <c r="N44" s="47" t="s">
        <v>103</v>
      </c>
      <c r="O44" s="18"/>
    </row>
    <row r="45" spans="1:15" ht="15.75" customHeight="1" x14ac:dyDescent="0.2">
      <c r="A45" s="423" t="s">
        <v>33</v>
      </c>
      <c r="B45" s="25"/>
      <c r="C45" s="25"/>
      <c r="D45" s="25"/>
      <c r="E45" s="26" t="s">
        <v>98</v>
      </c>
      <c r="F45" s="69"/>
      <c r="I45" s="423" t="s">
        <v>33</v>
      </c>
      <c r="J45" s="26" t="s">
        <v>104</v>
      </c>
      <c r="K45" s="26" t="s">
        <v>104</v>
      </c>
      <c r="L45" s="26" t="s">
        <v>104</v>
      </c>
      <c r="M45" s="26" t="s">
        <v>104</v>
      </c>
      <c r="N45" s="26" t="s">
        <v>105</v>
      </c>
    </row>
    <row r="46" spans="1:15" ht="15.75" customHeight="1" x14ac:dyDescent="0.2">
      <c r="A46" s="424"/>
      <c r="B46" s="28" t="s">
        <v>26</v>
      </c>
      <c r="C46" s="28" t="s">
        <v>26</v>
      </c>
      <c r="D46" s="28" t="s">
        <v>26</v>
      </c>
      <c r="E46" s="44" t="s">
        <v>100</v>
      </c>
      <c r="F46" s="29" t="s">
        <v>26</v>
      </c>
      <c r="I46" s="424"/>
      <c r="J46" s="30"/>
      <c r="K46" s="30"/>
      <c r="L46" s="30" t="s">
        <v>106</v>
      </c>
      <c r="M46" s="34" t="s">
        <v>107</v>
      </c>
      <c r="N46" s="30" t="s">
        <v>28</v>
      </c>
    </row>
    <row r="47" spans="1:15" ht="15.75" customHeight="1" x14ac:dyDescent="0.2">
      <c r="A47" s="425"/>
      <c r="B47" s="35"/>
      <c r="C47" s="35"/>
      <c r="D47" s="35"/>
      <c r="E47" s="36" t="s">
        <v>101</v>
      </c>
      <c r="F47" s="49"/>
      <c r="I47" s="425"/>
      <c r="J47" s="31" t="s">
        <v>29</v>
      </c>
      <c r="K47" s="31" t="s">
        <v>102</v>
      </c>
      <c r="L47" s="31" t="s">
        <v>102</v>
      </c>
      <c r="M47" s="68" t="s">
        <v>102</v>
      </c>
      <c r="N47" s="47" t="s">
        <v>8</v>
      </c>
      <c r="O47" s="18"/>
    </row>
    <row r="48" spans="1:15" ht="15.75" customHeight="1" x14ac:dyDescent="0.2">
      <c r="A48" s="429" t="s">
        <v>39</v>
      </c>
      <c r="B48" s="25"/>
      <c r="C48" s="25"/>
      <c r="D48" s="25"/>
      <c r="E48" s="26" t="s">
        <v>98</v>
      </c>
      <c r="F48" s="71"/>
      <c r="G48" s="18"/>
      <c r="I48" s="423" t="s">
        <v>39</v>
      </c>
      <c r="J48" s="26" t="s">
        <v>104</v>
      </c>
      <c r="K48" s="26" t="s">
        <v>104</v>
      </c>
      <c r="L48" s="26" t="s">
        <v>104</v>
      </c>
      <c r="M48" s="27" t="s">
        <v>104</v>
      </c>
      <c r="N48" s="26" t="s">
        <v>105</v>
      </c>
    </row>
    <row r="49" spans="1:15" ht="15.75" customHeight="1" x14ac:dyDescent="0.2">
      <c r="A49" s="430"/>
      <c r="B49" s="28" t="s">
        <v>26</v>
      </c>
      <c r="C49" s="28" t="s">
        <v>26</v>
      </c>
      <c r="D49" s="28" t="s">
        <v>26</v>
      </c>
      <c r="E49" s="44" t="s">
        <v>100</v>
      </c>
      <c r="F49" s="29" t="s">
        <v>26</v>
      </c>
      <c r="I49" s="424"/>
      <c r="J49" s="72"/>
      <c r="K49" s="30"/>
      <c r="L49" s="30" t="s">
        <v>106</v>
      </c>
      <c r="M49" s="30" t="s">
        <v>108</v>
      </c>
      <c r="N49" s="30" t="s">
        <v>28</v>
      </c>
    </row>
    <row r="50" spans="1:15" ht="15.75" customHeight="1" x14ac:dyDescent="0.2">
      <c r="A50" s="431"/>
      <c r="B50" s="35"/>
      <c r="C50" s="35"/>
      <c r="D50" s="35"/>
      <c r="E50" s="36" t="s">
        <v>101</v>
      </c>
      <c r="F50" s="49"/>
      <c r="I50" s="425"/>
      <c r="J50" s="31" t="s">
        <v>29</v>
      </c>
      <c r="K50" s="31" t="s">
        <v>102</v>
      </c>
      <c r="L50" s="31" t="s">
        <v>102</v>
      </c>
      <c r="M50" s="68" t="s">
        <v>102</v>
      </c>
      <c r="N50" s="47" t="s">
        <v>8</v>
      </c>
    </row>
    <row r="51" spans="1:15" ht="15.75" customHeight="1" x14ac:dyDescent="0.2">
      <c r="A51" s="16" t="s">
        <v>43</v>
      </c>
      <c r="B51" s="39" t="s">
        <v>44</v>
      </c>
      <c r="C51" s="39" t="s">
        <v>44</v>
      </c>
      <c r="D51" s="40" t="s">
        <v>44</v>
      </c>
      <c r="E51" s="41" t="s">
        <v>44</v>
      </c>
      <c r="F51" s="41" t="s">
        <v>44</v>
      </c>
      <c r="I51" s="16" t="s">
        <v>43</v>
      </c>
      <c r="J51" s="42" t="s">
        <v>45</v>
      </c>
      <c r="K51" s="42" t="s">
        <v>45</v>
      </c>
      <c r="L51" s="42" t="s">
        <v>45</v>
      </c>
      <c r="M51" s="42" t="s">
        <v>45</v>
      </c>
      <c r="N51" s="42" t="s">
        <v>45</v>
      </c>
    </row>
    <row r="52" spans="1:15" ht="15.75" customHeight="1" x14ac:dyDescent="0.2">
      <c r="A52" s="429" t="s">
        <v>46</v>
      </c>
      <c r="B52" s="43" t="s">
        <v>47</v>
      </c>
      <c r="C52" s="26" t="s">
        <v>47</v>
      </c>
      <c r="D52" s="43" t="s">
        <v>47</v>
      </c>
      <c r="E52" s="43" t="s">
        <v>47</v>
      </c>
      <c r="F52" s="45" t="s">
        <v>47</v>
      </c>
      <c r="G52" s="18"/>
      <c r="I52" s="429" t="s">
        <v>46</v>
      </c>
      <c r="J52" s="26" t="s">
        <v>24</v>
      </c>
      <c r="K52" s="26" t="s">
        <v>24</v>
      </c>
      <c r="L52" s="26" t="s">
        <v>24</v>
      </c>
      <c r="M52" s="26" t="s">
        <v>24</v>
      </c>
      <c r="N52" s="26" t="s">
        <v>24</v>
      </c>
    </row>
    <row r="53" spans="1:15" ht="15.75" customHeight="1" x14ac:dyDescent="0.2">
      <c r="A53" s="430"/>
      <c r="B53" s="27" t="s">
        <v>109</v>
      </c>
      <c r="C53" s="73" t="s">
        <v>110</v>
      </c>
      <c r="D53" s="47" t="s">
        <v>111</v>
      </c>
      <c r="E53" s="74" t="s">
        <v>112</v>
      </c>
      <c r="F53" s="74" t="s">
        <v>113</v>
      </c>
      <c r="I53" s="430"/>
      <c r="J53" s="27" t="s">
        <v>114</v>
      </c>
      <c r="K53" s="27" t="s">
        <v>115</v>
      </c>
      <c r="L53" s="27" t="s">
        <v>116</v>
      </c>
      <c r="M53" s="27" t="s">
        <v>117</v>
      </c>
      <c r="N53" s="27" t="s">
        <v>118</v>
      </c>
    </row>
    <row r="54" spans="1:15" ht="15.75" customHeight="1" x14ac:dyDescent="0.2">
      <c r="A54" s="431"/>
      <c r="B54" s="31" t="s">
        <v>63</v>
      </c>
      <c r="C54" s="31" t="s">
        <v>63</v>
      </c>
      <c r="D54" s="31" t="s">
        <v>119</v>
      </c>
      <c r="E54" s="36" t="s">
        <v>58</v>
      </c>
      <c r="F54" s="31" t="s">
        <v>62</v>
      </c>
      <c r="I54" s="431"/>
      <c r="J54" s="31" t="s">
        <v>86</v>
      </c>
      <c r="K54" s="31" t="s">
        <v>120</v>
      </c>
      <c r="L54" s="31" t="s">
        <v>62</v>
      </c>
      <c r="M54" s="31" t="s">
        <v>59</v>
      </c>
      <c r="N54" s="31" t="s">
        <v>60</v>
      </c>
    </row>
    <row r="55" spans="1:15" ht="15.75" customHeight="1" x14ac:dyDescent="0.2">
      <c r="A55" s="423" t="s">
        <v>64</v>
      </c>
      <c r="B55" s="75" t="s">
        <v>47</v>
      </c>
      <c r="C55" s="76" t="s">
        <v>47</v>
      </c>
      <c r="D55" s="43" t="s">
        <v>121</v>
      </c>
      <c r="E55" s="43" t="s">
        <v>47</v>
      </c>
      <c r="F55" s="43" t="s">
        <v>47</v>
      </c>
      <c r="I55" s="423" t="s">
        <v>64</v>
      </c>
      <c r="J55" s="26" t="s">
        <v>24</v>
      </c>
      <c r="K55" s="43" t="s">
        <v>24</v>
      </c>
      <c r="L55" s="26" t="s">
        <v>24</v>
      </c>
      <c r="M55" s="26" t="s">
        <v>24</v>
      </c>
      <c r="N55" s="26" t="s">
        <v>24</v>
      </c>
    </row>
    <row r="56" spans="1:15" ht="15.75" customHeight="1" x14ac:dyDescent="0.2">
      <c r="A56" s="424"/>
      <c r="B56" s="47" t="s">
        <v>109</v>
      </c>
      <c r="C56" s="53" t="s">
        <v>122</v>
      </c>
      <c r="D56" s="47" t="s">
        <v>123</v>
      </c>
      <c r="E56" s="74" t="s">
        <v>124</v>
      </c>
      <c r="F56" s="74" t="s">
        <v>113</v>
      </c>
      <c r="I56" s="424"/>
      <c r="J56" s="27" t="s">
        <v>125</v>
      </c>
      <c r="K56" s="29" t="s">
        <v>115</v>
      </c>
      <c r="L56" s="27" t="s">
        <v>126</v>
      </c>
      <c r="M56" s="27" t="s">
        <v>127</v>
      </c>
      <c r="N56" s="27" t="s">
        <v>128</v>
      </c>
    </row>
    <row r="57" spans="1:15" ht="15.75" customHeight="1" x14ac:dyDescent="0.2">
      <c r="A57" s="425"/>
      <c r="B57" s="47" t="s">
        <v>63</v>
      </c>
      <c r="C57" s="31" t="s">
        <v>63</v>
      </c>
      <c r="D57" s="31" t="s">
        <v>119</v>
      </c>
      <c r="E57" s="36" t="s">
        <v>58</v>
      </c>
      <c r="F57" s="31" t="s">
        <v>62</v>
      </c>
      <c r="I57" s="425"/>
      <c r="J57" s="31" t="s">
        <v>86</v>
      </c>
      <c r="K57" s="31" t="s">
        <v>120</v>
      </c>
      <c r="L57" s="31" t="s">
        <v>62</v>
      </c>
      <c r="M57" s="29" t="s">
        <v>59</v>
      </c>
      <c r="N57" s="31" t="s">
        <v>60</v>
      </c>
    </row>
    <row r="58" spans="1:15" ht="15.75" customHeight="1" x14ac:dyDescent="0.2">
      <c r="A58" s="429" t="s">
        <v>69</v>
      </c>
      <c r="B58" s="43" t="s">
        <v>47</v>
      </c>
      <c r="C58" s="44" t="s">
        <v>47</v>
      </c>
      <c r="D58" s="26" t="s">
        <v>47</v>
      </c>
      <c r="E58" s="43" t="s">
        <v>47</v>
      </c>
      <c r="F58" s="26" t="s">
        <v>129</v>
      </c>
      <c r="I58" s="423" t="s">
        <v>69</v>
      </c>
      <c r="J58" s="43" t="s">
        <v>24</v>
      </c>
      <c r="K58" s="26" t="s">
        <v>24</v>
      </c>
      <c r="L58" s="26" t="s">
        <v>24</v>
      </c>
      <c r="M58" s="43" t="s">
        <v>24</v>
      </c>
      <c r="N58" s="77"/>
      <c r="O58" s="18"/>
    </row>
    <row r="59" spans="1:15" ht="15.75" customHeight="1" x14ac:dyDescent="0.2">
      <c r="A59" s="430"/>
      <c r="B59" s="29" t="s">
        <v>130</v>
      </c>
      <c r="C59" s="27" t="s">
        <v>131</v>
      </c>
      <c r="D59" s="27" t="s">
        <v>132</v>
      </c>
      <c r="E59" s="74" t="s">
        <v>133</v>
      </c>
      <c r="F59" s="78" t="s">
        <v>134</v>
      </c>
      <c r="I59" s="424"/>
      <c r="J59" s="30" t="s">
        <v>135</v>
      </c>
      <c r="K59" s="27" t="s">
        <v>136</v>
      </c>
      <c r="L59" s="27" t="s">
        <v>137</v>
      </c>
      <c r="M59" s="29" t="s">
        <v>138</v>
      </c>
      <c r="N59" s="79"/>
      <c r="O59" s="18"/>
    </row>
    <row r="60" spans="1:15" ht="15.75" customHeight="1" x14ac:dyDescent="0.2">
      <c r="A60" s="431"/>
      <c r="B60" s="31" t="s">
        <v>8</v>
      </c>
      <c r="C60" s="31" t="s">
        <v>63</v>
      </c>
      <c r="D60" s="31" t="s">
        <v>119</v>
      </c>
      <c r="E60" s="36" t="s">
        <v>139</v>
      </c>
      <c r="F60" s="31" t="s">
        <v>57</v>
      </c>
      <c r="I60" s="425"/>
      <c r="J60" s="31" t="s">
        <v>140</v>
      </c>
      <c r="K60" s="36" t="s">
        <v>60</v>
      </c>
      <c r="L60" s="31" t="s">
        <v>57</v>
      </c>
      <c r="M60" s="31" t="s">
        <v>59</v>
      </c>
      <c r="N60" s="80"/>
      <c r="O60" s="18"/>
    </row>
    <row r="61" spans="1:15" ht="15.75" customHeight="1" x14ac:dyDescent="0.2">
      <c r="A61" s="429" t="s">
        <v>77</v>
      </c>
      <c r="B61" s="52" t="s">
        <v>70</v>
      </c>
      <c r="C61" s="44" t="s">
        <v>47</v>
      </c>
      <c r="D61" s="38"/>
      <c r="E61" s="43" t="s">
        <v>47</v>
      </c>
      <c r="F61" s="45" t="s">
        <v>47</v>
      </c>
      <c r="G61" s="18"/>
      <c r="I61" s="423" t="s">
        <v>77</v>
      </c>
      <c r="J61" s="26" t="s">
        <v>24</v>
      </c>
      <c r="K61" s="26"/>
      <c r="L61" s="26"/>
      <c r="M61" s="81"/>
      <c r="N61" s="38"/>
    </row>
    <row r="62" spans="1:15" ht="15.75" customHeight="1" x14ac:dyDescent="0.2">
      <c r="A62" s="430"/>
      <c r="B62" s="82" t="s">
        <v>141</v>
      </c>
      <c r="C62" s="27" t="s">
        <v>142</v>
      </c>
      <c r="D62" s="83"/>
      <c r="E62" s="55" t="s">
        <v>143</v>
      </c>
      <c r="F62" s="84" t="s">
        <v>144</v>
      </c>
      <c r="G62" s="18"/>
      <c r="I62" s="424"/>
      <c r="J62" s="27" t="s">
        <v>135</v>
      </c>
      <c r="K62" s="34"/>
      <c r="L62" s="30"/>
      <c r="M62" s="77"/>
      <c r="N62" s="83"/>
    </row>
    <row r="63" spans="1:15" ht="15.75" customHeight="1" x14ac:dyDescent="0.2">
      <c r="A63" s="431"/>
      <c r="B63" s="85" t="s">
        <v>57</v>
      </c>
      <c r="C63" s="36" t="s">
        <v>139</v>
      </c>
      <c r="D63" s="35"/>
      <c r="E63" s="36" t="s">
        <v>139</v>
      </c>
      <c r="F63" s="31" t="s">
        <v>57</v>
      </c>
      <c r="I63" s="425"/>
      <c r="J63" s="31" t="s">
        <v>140</v>
      </c>
      <c r="K63" s="31"/>
      <c r="L63" s="31"/>
      <c r="M63" s="77"/>
      <c r="N63" s="35"/>
    </row>
    <row r="64" spans="1:15" ht="15.75" customHeight="1" x14ac:dyDescent="0.2">
      <c r="A64" s="9"/>
      <c r="B64" s="9"/>
      <c r="C64" s="9"/>
      <c r="D64" s="9"/>
      <c r="E64" s="9"/>
      <c r="F64" s="9"/>
      <c r="I64" s="6"/>
      <c r="J64" s="9"/>
      <c r="K64" s="86"/>
      <c r="L64" s="86"/>
      <c r="M64" s="87"/>
      <c r="N64" s="86"/>
    </row>
    <row r="65" spans="1:14" ht="15.75" customHeight="1" x14ac:dyDescent="0.2">
      <c r="A65" s="9"/>
      <c r="B65" s="9"/>
      <c r="C65" s="9"/>
      <c r="D65" s="9"/>
      <c r="E65" s="9"/>
      <c r="F65" s="9"/>
      <c r="I65" s="6"/>
      <c r="J65" s="9"/>
      <c r="K65" s="9"/>
      <c r="L65" s="9"/>
      <c r="M65" s="9"/>
      <c r="N65" s="9"/>
    </row>
    <row r="66" spans="1:14" ht="15.75" customHeight="1" x14ac:dyDescent="0.2">
      <c r="A66" s="448" t="s">
        <v>2</v>
      </c>
      <c r="B66" s="433"/>
      <c r="C66" s="433"/>
      <c r="D66" s="433"/>
      <c r="E66" s="433"/>
      <c r="F66" s="434"/>
      <c r="I66" s="448" t="s">
        <v>3</v>
      </c>
      <c r="J66" s="433"/>
      <c r="K66" s="433"/>
      <c r="L66" s="433"/>
      <c r="M66" s="433"/>
      <c r="N66" s="434"/>
    </row>
    <row r="67" spans="1:14" ht="15.75" customHeight="1" x14ac:dyDescent="0.2">
      <c r="A67" s="5"/>
      <c r="B67" s="6"/>
      <c r="C67" s="6"/>
      <c r="D67" s="6">
        <v>3</v>
      </c>
      <c r="E67" s="6" t="str">
        <f>E5</f>
        <v>HAFTA</v>
      </c>
      <c r="F67" s="9"/>
      <c r="I67" s="5"/>
      <c r="J67" s="6"/>
      <c r="K67" s="11"/>
      <c r="L67" s="12" t="s">
        <v>145</v>
      </c>
      <c r="M67" s="9"/>
      <c r="N67" s="13"/>
    </row>
    <row r="68" spans="1:14" ht="15.75" customHeight="1" x14ac:dyDescent="0.2">
      <c r="A68" s="14"/>
      <c r="B68" s="15"/>
      <c r="C68" s="88"/>
      <c r="D68" s="89" t="str">
        <f t="shared" ref="D68:F68" si="2">D37</f>
        <v>Staj sorumluları:</v>
      </c>
      <c r="E68" s="63" t="str">
        <f t="shared" si="2"/>
        <v>Dr. Öğretim Üyesi Ümran ÖZDEN SERTÇELİK</v>
      </c>
      <c r="F68" s="62" t="str">
        <f t="shared" si="2"/>
        <v>Dr. Öğr. Üyesi Begüm Görgülü Akın</v>
      </c>
      <c r="I68" s="19"/>
      <c r="J68" s="4"/>
      <c r="K68" s="15" t="str">
        <f t="shared" ref="K68:M68" si="3">K37</f>
        <v>Managers:</v>
      </c>
      <c r="L68" s="15" t="str">
        <f t="shared" si="3"/>
        <v>Dr. Öğretim Üyesi Ümran ÖZDEN SERTÇELİK</v>
      </c>
      <c r="M68" s="15" t="str">
        <f t="shared" si="3"/>
        <v>Dr. Öğr. Üyesi Begüm Görgülü Akın</v>
      </c>
      <c r="N68" s="21"/>
    </row>
    <row r="69" spans="1:14" ht="15.75" customHeight="1" x14ac:dyDescent="0.2">
      <c r="A69" s="22" t="s">
        <v>10</v>
      </c>
      <c r="B69" s="23" t="s">
        <v>146</v>
      </c>
      <c r="C69" s="23" t="s">
        <v>147</v>
      </c>
      <c r="D69" s="23" t="s">
        <v>148</v>
      </c>
      <c r="E69" s="24" t="s">
        <v>149</v>
      </c>
      <c r="F69" s="23" t="s">
        <v>150</v>
      </c>
      <c r="I69" s="22" t="s">
        <v>16</v>
      </c>
      <c r="J69" s="23" t="s">
        <v>151</v>
      </c>
      <c r="K69" s="23" t="s">
        <v>152</v>
      </c>
      <c r="L69" s="23" t="s">
        <v>153</v>
      </c>
      <c r="M69" s="23" t="s">
        <v>154</v>
      </c>
      <c r="N69" s="24" t="s">
        <v>155</v>
      </c>
    </row>
    <row r="70" spans="1:14" ht="15.75" customHeight="1" x14ac:dyDescent="0.2">
      <c r="A70" s="423" t="s">
        <v>22</v>
      </c>
      <c r="B70" s="25"/>
      <c r="C70" s="25"/>
      <c r="D70" s="25"/>
      <c r="E70" s="25"/>
      <c r="F70" s="33"/>
      <c r="I70" s="449" t="s">
        <v>22</v>
      </c>
      <c r="J70" s="26" t="s">
        <v>25</v>
      </c>
      <c r="K70" s="52" t="s">
        <v>25</v>
      </c>
      <c r="L70" s="52" t="s">
        <v>25</v>
      </c>
      <c r="M70" s="26" t="s">
        <v>156</v>
      </c>
      <c r="N70" s="27"/>
    </row>
    <row r="71" spans="1:14" ht="15.75" customHeight="1" x14ac:dyDescent="0.2">
      <c r="A71" s="424"/>
      <c r="B71" s="28" t="s">
        <v>26</v>
      </c>
      <c r="C71" s="28" t="s">
        <v>26</v>
      </c>
      <c r="D71" s="28" t="s">
        <v>26</v>
      </c>
      <c r="E71" s="28" t="s">
        <v>26</v>
      </c>
      <c r="F71" s="28" t="s">
        <v>157</v>
      </c>
      <c r="I71" s="424"/>
      <c r="J71" s="34" t="s">
        <v>28</v>
      </c>
      <c r="K71" s="32" t="s">
        <v>28</v>
      </c>
      <c r="L71" s="32" t="s">
        <v>28</v>
      </c>
      <c r="M71" s="29" t="s">
        <v>158</v>
      </c>
      <c r="N71" s="29" t="s">
        <v>159</v>
      </c>
    </row>
    <row r="72" spans="1:14" ht="15.75" customHeight="1" x14ac:dyDescent="0.2">
      <c r="A72" s="425"/>
      <c r="B72" s="28"/>
      <c r="C72" s="28"/>
      <c r="D72" s="28"/>
      <c r="E72" s="28"/>
      <c r="F72" s="28" t="s">
        <v>160</v>
      </c>
      <c r="I72" s="425"/>
      <c r="J72" s="68" t="s">
        <v>102</v>
      </c>
      <c r="K72" s="36" t="s">
        <v>102</v>
      </c>
      <c r="L72" s="36" t="s">
        <v>102</v>
      </c>
      <c r="M72" s="31"/>
      <c r="N72" s="31"/>
    </row>
    <row r="73" spans="1:14" ht="15.75" customHeight="1" x14ac:dyDescent="0.2">
      <c r="A73" s="429" t="s">
        <v>30</v>
      </c>
      <c r="B73" s="25"/>
      <c r="C73" s="25"/>
      <c r="D73" s="25"/>
      <c r="E73" s="33"/>
      <c r="F73" s="33"/>
      <c r="I73" s="423" t="s">
        <v>30</v>
      </c>
      <c r="J73" s="26" t="s">
        <v>104</v>
      </c>
      <c r="K73" s="52"/>
      <c r="L73" s="52"/>
      <c r="M73" s="26" t="s">
        <v>156</v>
      </c>
      <c r="N73" s="27"/>
    </row>
    <row r="74" spans="1:14" ht="15.75" customHeight="1" x14ac:dyDescent="0.2">
      <c r="A74" s="430"/>
      <c r="B74" s="28" t="s">
        <v>26</v>
      </c>
      <c r="C74" s="28" t="s">
        <v>26</v>
      </c>
      <c r="D74" s="28" t="s">
        <v>26</v>
      </c>
      <c r="E74" s="28" t="s">
        <v>26</v>
      </c>
      <c r="F74" s="28" t="s">
        <v>157</v>
      </c>
      <c r="I74" s="424"/>
      <c r="J74" s="30"/>
      <c r="K74" s="32" t="s">
        <v>104</v>
      </c>
      <c r="L74" s="32" t="s">
        <v>104</v>
      </c>
      <c r="M74" s="29" t="s">
        <v>158</v>
      </c>
      <c r="N74" s="29" t="s">
        <v>159</v>
      </c>
    </row>
    <row r="75" spans="1:14" ht="15.75" customHeight="1" x14ac:dyDescent="0.2">
      <c r="A75" s="431"/>
      <c r="B75" s="28"/>
      <c r="C75" s="28"/>
      <c r="D75" s="28"/>
      <c r="E75" s="90"/>
      <c r="F75" s="28" t="s">
        <v>160</v>
      </c>
      <c r="I75" s="425"/>
      <c r="J75" s="31" t="s">
        <v>102</v>
      </c>
      <c r="K75" s="36" t="s">
        <v>102</v>
      </c>
      <c r="L75" s="36" t="s">
        <v>102</v>
      </c>
      <c r="M75" s="31"/>
      <c r="N75" s="68"/>
    </row>
    <row r="76" spans="1:14" ht="15.75" customHeight="1" x14ac:dyDescent="0.2">
      <c r="A76" s="423" t="s">
        <v>33</v>
      </c>
      <c r="B76" s="25"/>
      <c r="C76" s="25"/>
      <c r="D76" s="25"/>
      <c r="E76" s="25"/>
      <c r="F76" s="33"/>
      <c r="I76" s="423" t="s">
        <v>33</v>
      </c>
      <c r="J76" s="27" t="s">
        <v>104</v>
      </c>
      <c r="K76" s="26" t="s">
        <v>156</v>
      </c>
      <c r="L76" s="27"/>
      <c r="M76" s="26" t="s">
        <v>156</v>
      </c>
      <c r="N76" s="27"/>
    </row>
    <row r="77" spans="1:14" ht="15.75" customHeight="1" x14ac:dyDescent="0.2">
      <c r="A77" s="424"/>
      <c r="B77" s="28" t="s">
        <v>26</v>
      </c>
      <c r="C77" s="28" t="s">
        <v>26</v>
      </c>
      <c r="D77" s="28" t="s">
        <v>26</v>
      </c>
      <c r="E77" s="28" t="s">
        <v>26</v>
      </c>
      <c r="F77" s="28" t="s">
        <v>157</v>
      </c>
      <c r="I77" s="424"/>
      <c r="J77" s="34" t="s">
        <v>37</v>
      </c>
      <c r="K77" s="91" t="s">
        <v>161</v>
      </c>
      <c r="L77" s="34" t="s">
        <v>104</v>
      </c>
      <c r="M77" s="29" t="s">
        <v>158</v>
      </c>
      <c r="N77" s="34" t="s">
        <v>159</v>
      </c>
    </row>
    <row r="78" spans="1:14" ht="15.75" customHeight="1" x14ac:dyDescent="0.2">
      <c r="A78" s="425"/>
      <c r="B78" s="35"/>
      <c r="C78" s="35"/>
      <c r="D78" s="35"/>
      <c r="E78" s="28"/>
      <c r="F78" s="28" t="s">
        <v>160</v>
      </c>
      <c r="I78" s="425"/>
      <c r="J78" s="68" t="s">
        <v>102</v>
      </c>
      <c r="K78" s="68" t="s">
        <v>102</v>
      </c>
      <c r="L78" s="31" t="s">
        <v>102</v>
      </c>
      <c r="M78" s="68"/>
      <c r="N78" s="68"/>
    </row>
    <row r="79" spans="1:14" ht="15.75" customHeight="1" x14ac:dyDescent="0.2">
      <c r="A79" s="429" t="s">
        <v>39</v>
      </c>
      <c r="B79" s="25"/>
      <c r="C79" s="25"/>
      <c r="D79" s="25"/>
      <c r="E79" s="33"/>
      <c r="F79" s="33"/>
      <c r="I79" s="423" t="s">
        <v>39</v>
      </c>
      <c r="J79" s="27" t="s">
        <v>104</v>
      </c>
      <c r="K79" s="26" t="s">
        <v>156</v>
      </c>
      <c r="L79" s="27"/>
      <c r="M79" s="26" t="s">
        <v>156</v>
      </c>
      <c r="N79" s="27"/>
    </row>
    <row r="80" spans="1:14" ht="15.75" customHeight="1" x14ac:dyDescent="0.2">
      <c r="A80" s="430"/>
      <c r="B80" s="28" t="s">
        <v>26</v>
      </c>
      <c r="C80" s="28" t="s">
        <v>26</v>
      </c>
      <c r="D80" s="28" t="s">
        <v>26</v>
      </c>
      <c r="E80" s="28" t="s">
        <v>26</v>
      </c>
      <c r="F80" s="28" t="s">
        <v>157</v>
      </c>
      <c r="I80" s="424"/>
      <c r="J80" s="34" t="s">
        <v>42</v>
      </c>
      <c r="K80" s="91" t="s">
        <v>162</v>
      </c>
      <c r="L80" s="34" t="s">
        <v>104</v>
      </c>
      <c r="M80" s="29" t="s">
        <v>158</v>
      </c>
      <c r="N80" s="34" t="s">
        <v>159</v>
      </c>
    </row>
    <row r="81" spans="1:14" ht="15.75" customHeight="1" x14ac:dyDescent="0.2">
      <c r="A81" s="431"/>
      <c r="B81" s="35"/>
      <c r="C81" s="35"/>
      <c r="D81" s="35"/>
      <c r="E81" s="90"/>
      <c r="F81" s="92" t="s">
        <v>160</v>
      </c>
      <c r="I81" s="425"/>
      <c r="J81" s="68" t="s">
        <v>102</v>
      </c>
      <c r="K81" s="68" t="s">
        <v>102</v>
      </c>
      <c r="L81" s="68" t="s">
        <v>102</v>
      </c>
      <c r="M81" s="68"/>
      <c r="N81" s="68"/>
    </row>
    <row r="82" spans="1:14" ht="15.75" customHeight="1" x14ac:dyDescent="0.2">
      <c r="A82" s="16" t="s">
        <v>43</v>
      </c>
      <c r="B82" s="65" t="s">
        <v>44</v>
      </c>
      <c r="C82" s="39" t="s">
        <v>44</v>
      </c>
      <c r="D82" s="40" t="s">
        <v>44</v>
      </c>
      <c r="E82" s="93" t="s">
        <v>44</v>
      </c>
      <c r="F82" s="93" t="s">
        <v>44</v>
      </c>
      <c r="I82" s="16" t="s">
        <v>43</v>
      </c>
      <c r="J82" s="42" t="s">
        <v>45</v>
      </c>
      <c r="K82" s="42" t="s">
        <v>45</v>
      </c>
      <c r="L82" s="42" t="s">
        <v>45</v>
      </c>
      <c r="M82" s="42" t="s">
        <v>45</v>
      </c>
      <c r="N82" s="42" t="s">
        <v>45</v>
      </c>
    </row>
    <row r="83" spans="1:14" ht="15.75" customHeight="1" x14ac:dyDescent="0.2">
      <c r="A83" s="429" t="s">
        <v>46</v>
      </c>
      <c r="B83" s="50" t="s">
        <v>47</v>
      </c>
      <c r="C83" s="43" t="s">
        <v>47</v>
      </c>
      <c r="D83" s="25"/>
      <c r="E83" s="33"/>
      <c r="F83" s="33"/>
      <c r="I83" s="429" t="s">
        <v>46</v>
      </c>
      <c r="J83" s="43" t="s">
        <v>24</v>
      </c>
      <c r="K83" s="26" t="s">
        <v>24</v>
      </c>
      <c r="L83" s="43" t="s">
        <v>24</v>
      </c>
      <c r="M83" s="69"/>
      <c r="N83" s="27"/>
    </row>
    <row r="84" spans="1:14" ht="15.75" customHeight="1" x14ac:dyDescent="0.2">
      <c r="A84" s="430"/>
      <c r="B84" s="74" t="s">
        <v>163</v>
      </c>
      <c r="C84" s="74" t="s">
        <v>164</v>
      </c>
      <c r="D84" s="28" t="s">
        <v>26</v>
      </c>
      <c r="E84" s="28" t="s">
        <v>165</v>
      </c>
      <c r="F84" s="28" t="s">
        <v>157</v>
      </c>
      <c r="I84" s="430"/>
      <c r="J84" s="29" t="s">
        <v>166</v>
      </c>
      <c r="K84" s="26" t="s">
        <v>167</v>
      </c>
      <c r="L84" s="34" t="s">
        <v>168</v>
      </c>
      <c r="M84" s="29" t="s">
        <v>169</v>
      </c>
      <c r="N84" s="29" t="s">
        <v>159</v>
      </c>
    </row>
    <row r="85" spans="1:14" ht="15.75" customHeight="1" x14ac:dyDescent="0.2">
      <c r="A85" s="431"/>
      <c r="B85" s="31" t="s">
        <v>62</v>
      </c>
      <c r="C85" s="31" t="s">
        <v>170</v>
      </c>
      <c r="D85" s="28"/>
      <c r="E85" s="28" t="s">
        <v>160</v>
      </c>
      <c r="F85" s="28" t="s">
        <v>160</v>
      </c>
      <c r="I85" s="431"/>
      <c r="J85" s="31" t="s">
        <v>171</v>
      </c>
      <c r="K85" s="31" t="s">
        <v>57</v>
      </c>
      <c r="L85" s="68" t="s">
        <v>62</v>
      </c>
      <c r="M85" s="32"/>
      <c r="N85" s="31"/>
    </row>
    <row r="86" spans="1:14" ht="15.75" customHeight="1" x14ac:dyDescent="0.2">
      <c r="A86" s="429" t="s">
        <v>64</v>
      </c>
      <c r="B86" s="50" t="s">
        <v>47</v>
      </c>
      <c r="C86" s="26" t="s">
        <v>47</v>
      </c>
      <c r="D86" s="25"/>
      <c r="E86" s="33"/>
      <c r="F86" s="33"/>
      <c r="I86" s="423" t="s">
        <v>64</v>
      </c>
      <c r="J86" s="26" t="s">
        <v>24</v>
      </c>
      <c r="K86" s="69" t="s">
        <v>24</v>
      </c>
      <c r="L86" s="26" t="s">
        <v>24</v>
      </c>
      <c r="M86" s="26"/>
      <c r="N86" s="27"/>
    </row>
    <row r="87" spans="1:14" ht="15.75" customHeight="1" x14ac:dyDescent="0.2">
      <c r="A87" s="430"/>
      <c r="B87" s="74" t="s">
        <v>172</v>
      </c>
      <c r="C87" s="27" t="s">
        <v>173</v>
      </c>
      <c r="D87" s="28" t="s">
        <v>26</v>
      </c>
      <c r="E87" s="28" t="s">
        <v>165</v>
      </c>
      <c r="F87" s="28" t="s">
        <v>157</v>
      </c>
      <c r="I87" s="424"/>
      <c r="J87" s="29" t="s">
        <v>174</v>
      </c>
      <c r="K87" s="27" t="s">
        <v>175</v>
      </c>
      <c r="L87" s="26" t="s">
        <v>176</v>
      </c>
      <c r="M87" s="29" t="s">
        <v>158</v>
      </c>
      <c r="N87" s="29" t="s">
        <v>159</v>
      </c>
    </row>
    <row r="88" spans="1:14" ht="15.75" customHeight="1" x14ac:dyDescent="0.2">
      <c r="A88" s="431"/>
      <c r="B88" s="31" t="s">
        <v>62</v>
      </c>
      <c r="C88" s="31" t="s">
        <v>170</v>
      </c>
      <c r="D88" s="28"/>
      <c r="E88" s="28" t="s">
        <v>160</v>
      </c>
      <c r="F88" s="28" t="s">
        <v>160</v>
      </c>
      <c r="I88" s="425"/>
      <c r="J88" s="31" t="s">
        <v>171</v>
      </c>
      <c r="K88" s="36" t="s">
        <v>57</v>
      </c>
      <c r="L88" s="31" t="s">
        <v>120</v>
      </c>
      <c r="M88" s="32"/>
      <c r="N88" s="29"/>
    </row>
    <row r="89" spans="1:14" ht="15.75" customHeight="1" x14ac:dyDescent="0.2">
      <c r="A89" s="429" t="s">
        <v>69</v>
      </c>
      <c r="B89" s="27" t="s">
        <v>70</v>
      </c>
      <c r="C89" s="26" t="s">
        <v>47</v>
      </c>
      <c r="D89" s="25"/>
      <c r="E89" s="38"/>
      <c r="F89" s="33"/>
      <c r="I89" s="423" t="s">
        <v>69</v>
      </c>
      <c r="J89" s="43" t="s">
        <v>24</v>
      </c>
      <c r="K89" s="69"/>
      <c r="L89" s="26"/>
      <c r="M89" s="69"/>
      <c r="N89" s="27"/>
    </row>
    <row r="90" spans="1:14" ht="15.75" customHeight="1" x14ac:dyDescent="0.2">
      <c r="A90" s="430"/>
      <c r="B90" s="78" t="s">
        <v>177</v>
      </c>
      <c r="C90" s="52" t="s">
        <v>178</v>
      </c>
      <c r="D90" s="28" t="s">
        <v>26</v>
      </c>
      <c r="E90" s="28" t="s">
        <v>165</v>
      </c>
      <c r="F90" s="28" t="s">
        <v>157</v>
      </c>
      <c r="I90" s="424"/>
      <c r="J90" s="29" t="s">
        <v>179</v>
      </c>
      <c r="K90" s="27"/>
      <c r="L90" s="91"/>
      <c r="M90" s="29" t="s">
        <v>158</v>
      </c>
      <c r="N90" s="29" t="s">
        <v>159</v>
      </c>
    </row>
    <row r="91" spans="1:14" ht="15.75" customHeight="1" x14ac:dyDescent="0.2">
      <c r="A91" s="431"/>
      <c r="B91" s="49" t="s">
        <v>38</v>
      </c>
      <c r="C91" s="31" t="s">
        <v>170</v>
      </c>
      <c r="D91" s="35"/>
      <c r="E91" s="28" t="s">
        <v>160</v>
      </c>
      <c r="F91" s="28" t="s">
        <v>160</v>
      </c>
      <c r="I91" s="425"/>
      <c r="J91" s="31" t="s">
        <v>180</v>
      </c>
      <c r="K91" s="36"/>
      <c r="L91" s="68"/>
      <c r="M91" s="31"/>
      <c r="N91" s="31"/>
    </row>
    <row r="92" spans="1:14" ht="15.75" customHeight="1" x14ac:dyDescent="0.2">
      <c r="A92" s="429" t="s">
        <v>77</v>
      </c>
      <c r="B92" s="50" t="s">
        <v>70</v>
      </c>
      <c r="C92" s="26"/>
      <c r="D92" s="25"/>
      <c r="E92" s="38"/>
      <c r="F92" s="33"/>
      <c r="I92" s="423" t="s">
        <v>77</v>
      </c>
      <c r="J92" s="43"/>
      <c r="K92" s="26"/>
      <c r="L92" s="26"/>
      <c r="M92" s="83"/>
      <c r="N92" s="38"/>
    </row>
    <row r="93" spans="1:14" ht="15.75" customHeight="1" x14ac:dyDescent="0.2">
      <c r="A93" s="430"/>
      <c r="B93" s="74" t="s">
        <v>181</v>
      </c>
      <c r="C93" s="55"/>
      <c r="D93" s="28" t="s">
        <v>26</v>
      </c>
      <c r="E93" s="28" t="s">
        <v>165</v>
      </c>
      <c r="F93" s="28" t="s">
        <v>157</v>
      </c>
      <c r="I93" s="424"/>
      <c r="J93" s="29"/>
      <c r="K93" s="26"/>
      <c r="L93" s="91"/>
      <c r="M93" s="29" t="s">
        <v>158</v>
      </c>
      <c r="N93" s="29" t="s">
        <v>159</v>
      </c>
    </row>
    <row r="94" spans="1:14" ht="15.75" customHeight="1" x14ac:dyDescent="0.2">
      <c r="A94" s="431"/>
      <c r="B94" s="49" t="s">
        <v>38</v>
      </c>
      <c r="C94" s="49"/>
      <c r="D94" s="35"/>
      <c r="E94" s="28" t="s">
        <v>160</v>
      </c>
      <c r="F94" s="92" t="s">
        <v>160</v>
      </c>
      <c r="I94" s="425"/>
      <c r="J94" s="31"/>
      <c r="K94" s="31"/>
      <c r="L94" s="68"/>
      <c r="M94" s="35"/>
      <c r="N94" s="35"/>
    </row>
    <row r="95" spans="1:14" ht="15.75" customHeight="1" x14ac:dyDescent="0.2"/>
    <row r="96" spans="1:14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56">
    <mergeCell ref="A27:A29"/>
    <mergeCell ref="A30:A32"/>
    <mergeCell ref="I61:I63"/>
    <mergeCell ref="I52:I54"/>
    <mergeCell ref="I55:I57"/>
    <mergeCell ref="I58:I60"/>
    <mergeCell ref="I27:I29"/>
    <mergeCell ref="I30:I32"/>
    <mergeCell ref="A35:F35"/>
    <mergeCell ref="I39:I41"/>
    <mergeCell ref="I42:I44"/>
    <mergeCell ref="I45:I47"/>
    <mergeCell ref="I35:N35"/>
    <mergeCell ref="I48:I50"/>
    <mergeCell ref="A14:A16"/>
    <mergeCell ref="A76:A78"/>
    <mergeCell ref="A58:A60"/>
    <mergeCell ref="A17:A19"/>
    <mergeCell ref="I21:I23"/>
    <mergeCell ref="I24:I26"/>
    <mergeCell ref="A21:A23"/>
    <mergeCell ref="A24:A26"/>
    <mergeCell ref="I17:I19"/>
    <mergeCell ref="A39:A41"/>
    <mergeCell ref="A42:A44"/>
    <mergeCell ref="A52:A54"/>
    <mergeCell ref="A55:A57"/>
    <mergeCell ref="A73:A75"/>
    <mergeCell ref="A45:A47"/>
    <mergeCell ref="A48:A50"/>
    <mergeCell ref="A1:F1"/>
    <mergeCell ref="I4:N4"/>
    <mergeCell ref="A4:F4"/>
    <mergeCell ref="A8:A10"/>
    <mergeCell ref="A11:A13"/>
    <mergeCell ref="I76:I78"/>
    <mergeCell ref="I1:N1"/>
    <mergeCell ref="I8:I10"/>
    <mergeCell ref="I11:I13"/>
    <mergeCell ref="I14:I16"/>
    <mergeCell ref="I79:I81"/>
    <mergeCell ref="A92:A94"/>
    <mergeCell ref="A61:A63"/>
    <mergeCell ref="A66:F66"/>
    <mergeCell ref="A70:A72"/>
    <mergeCell ref="I83:I85"/>
    <mergeCell ref="A79:A81"/>
    <mergeCell ref="I86:I88"/>
    <mergeCell ref="I89:I91"/>
    <mergeCell ref="I92:I94"/>
    <mergeCell ref="I66:N66"/>
    <mergeCell ref="I70:I72"/>
    <mergeCell ref="I73:I75"/>
    <mergeCell ref="A89:A91"/>
    <mergeCell ref="A83:A85"/>
    <mergeCell ref="A86:A8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85"/>
  <sheetViews>
    <sheetView topLeftCell="C66" workbookViewId="0">
      <selection activeCell="E8" sqref="E8:E10"/>
    </sheetView>
  </sheetViews>
  <sheetFormatPr baseColWidth="10" defaultColWidth="14.5" defaultRowHeight="15" customHeight="1" x14ac:dyDescent="0.2"/>
  <cols>
    <col min="1" max="1" width="4.33203125" customWidth="1"/>
    <col min="2" max="2" width="14" customWidth="1"/>
    <col min="3" max="5" width="29" customWidth="1"/>
    <col min="6" max="6" width="30" customWidth="1"/>
    <col min="7" max="7" width="29" customWidth="1"/>
    <col min="8" max="8" width="1.83203125" customWidth="1"/>
    <col min="9" max="9" width="12.1640625" customWidth="1"/>
    <col min="10" max="14" width="30.6640625" customWidth="1"/>
    <col min="15" max="26" width="8" customWidth="1"/>
  </cols>
  <sheetData>
    <row r="1" spans="1:26" ht="33" customHeight="1" x14ac:dyDescent="0.2">
      <c r="A1" s="86"/>
      <c r="B1" s="450" t="s">
        <v>529</v>
      </c>
      <c r="C1" s="433"/>
      <c r="D1" s="433"/>
      <c r="E1" s="433"/>
      <c r="F1" s="433"/>
      <c r="G1" s="434"/>
      <c r="H1" s="111"/>
      <c r="I1" s="450" t="s">
        <v>530</v>
      </c>
      <c r="J1" s="433"/>
      <c r="K1" s="433"/>
      <c r="L1" s="433"/>
      <c r="M1" s="433"/>
      <c r="N1" s="434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6" ht="13.5" customHeight="1" x14ac:dyDescent="0.2">
      <c r="A2" s="8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 ht="13.5" customHeight="1" x14ac:dyDescent="0.2">
      <c r="A3" s="86"/>
      <c r="B3" s="2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1:26" ht="15" customHeight="1" x14ac:dyDescent="0.2">
      <c r="A4" s="10"/>
      <c r="B4" s="454" t="s">
        <v>531</v>
      </c>
      <c r="C4" s="427"/>
      <c r="D4" s="427"/>
      <c r="E4" s="427"/>
      <c r="F4" s="427"/>
      <c r="G4" s="428"/>
      <c r="H4" s="4"/>
      <c r="I4" s="454" t="s">
        <v>532</v>
      </c>
      <c r="J4" s="427"/>
      <c r="K4" s="427"/>
      <c r="L4" s="427"/>
      <c r="M4" s="427"/>
      <c r="N4" s="428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0"/>
      <c r="B5" s="112"/>
      <c r="C5" s="113"/>
      <c r="D5" s="114">
        <v>1</v>
      </c>
      <c r="E5" s="115" t="s">
        <v>4</v>
      </c>
      <c r="F5" s="116"/>
      <c r="G5" s="117"/>
      <c r="H5" s="4"/>
      <c r="I5" s="112"/>
      <c r="J5" s="113"/>
      <c r="K5" s="118" t="s">
        <v>185</v>
      </c>
      <c r="L5" s="115">
        <v>1</v>
      </c>
      <c r="M5" s="116"/>
      <c r="N5" s="11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10"/>
      <c r="B6" s="14"/>
      <c r="C6" s="15"/>
      <c r="D6" s="95" t="s">
        <v>533</v>
      </c>
      <c r="E6" s="119"/>
      <c r="F6" s="120" t="s">
        <v>534</v>
      </c>
      <c r="G6" s="88"/>
      <c r="H6" s="4"/>
      <c r="I6" s="19"/>
      <c r="J6" s="4"/>
      <c r="K6" s="20" t="s">
        <v>535</v>
      </c>
      <c r="L6" s="113"/>
      <c r="M6" s="8" t="s">
        <v>1517</v>
      </c>
      <c r="N6" s="21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86"/>
      <c r="B7" s="121" t="s">
        <v>10</v>
      </c>
      <c r="C7" s="122"/>
      <c r="D7" s="122">
        <v>2</v>
      </c>
      <c r="E7" s="122"/>
      <c r="F7" s="122"/>
      <c r="G7" s="122"/>
      <c r="H7" s="123"/>
      <c r="I7" s="121"/>
      <c r="J7" s="124"/>
      <c r="K7" s="124"/>
      <c r="L7" s="124"/>
      <c r="M7" s="422"/>
      <c r="N7" s="124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26" ht="15.75" customHeight="1" x14ac:dyDescent="0.2">
      <c r="A8" s="86"/>
      <c r="B8" s="423" t="s">
        <v>22</v>
      </c>
      <c r="C8" s="125"/>
      <c r="D8" s="456" t="s">
        <v>537</v>
      </c>
      <c r="E8" s="464" t="s">
        <v>537</v>
      </c>
      <c r="F8" s="456" t="s">
        <v>537</v>
      </c>
      <c r="G8" s="456" t="s">
        <v>537</v>
      </c>
      <c r="H8" s="4"/>
      <c r="I8" s="449" t="s">
        <v>22</v>
      </c>
      <c r="J8" s="125"/>
      <c r="K8" s="470" t="s">
        <v>538</v>
      </c>
      <c r="L8" s="470" t="s">
        <v>538</v>
      </c>
      <c r="M8" s="470" t="s">
        <v>538</v>
      </c>
      <c r="N8" s="470" t="s">
        <v>538</v>
      </c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spans="1:26" ht="13.5" customHeight="1" x14ac:dyDescent="0.2">
      <c r="A9" s="86"/>
      <c r="B9" s="424"/>
      <c r="C9" s="126"/>
      <c r="D9" s="457"/>
      <c r="E9" s="465"/>
      <c r="F9" s="457"/>
      <c r="G9" s="457"/>
      <c r="H9" s="4"/>
      <c r="I9" s="424"/>
      <c r="J9" s="126"/>
      <c r="K9" s="457"/>
      <c r="L9" s="457"/>
      <c r="M9" s="457"/>
      <c r="N9" s="457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26" ht="18.75" customHeight="1" x14ac:dyDescent="0.2">
      <c r="A10" s="86"/>
      <c r="B10" s="425"/>
      <c r="C10" s="127"/>
      <c r="D10" s="458"/>
      <c r="E10" s="466"/>
      <c r="F10" s="458"/>
      <c r="G10" s="458"/>
      <c r="H10" s="4"/>
      <c r="I10" s="425"/>
      <c r="J10" s="127"/>
      <c r="K10" s="458"/>
      <c r="L10" s="458"/>
      <c r="M10" s="458"/>
      <c r="N10" s="458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26" ht="15.75" customHeight="1" x14ac:dyDescent="0.2">
      <c r="A11" s="86"/>
      <c r="B11" s="423" t="s">
        <v>30</v>
      </c>
      <c r="C11" s="128" t="s">
        <v>539</v>
      </c>
      <c r="D11" s="129"/>
      <c r="E11" s="130" t="s">
        <v>47</v>
      </c>
      <c r="F11" s="130" t="s">
        <v>540</v>
      </c>
      <c r="G11" s="131" t="s">
        <v>541</v>
      </c>
      <c r="H11" s="4"/>
      <c r="I11" s="423" t="s">
        <v>30</v>
      </c>
      <c r="J11" s="132" t="s">
        <v>23</v>
      </c>
      <c r="K11" s="132"/>
      <c r="L11" s="132" t="s">
        <v>24</v>
      </c>
      <c r="M11" s="132" t="s">
        <v>24</v>
      </c>
      <c r="N11" s="132" t="s">
        <v>24</v>
      </c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26" ht="13.5" customHeight="1" x14ac:dyDescent="0.2">
      <c r="A12" s="86"/>
      <c r="B12" s="424"/>
      <c r="C12" s="128" t="s">
        <v>539</v>
      </c>
      <c r="D12" s="29" t="s">
        <v>542</v>
      </c>
      <c r="E12" s="29" t="s">
        <v>543</v>
      </c>
      <c r="F12" s="29" t="s">
        <v>544</v>
      </c>
      <c r="G12" s="29" t="s">
        <v>544</v>
      </c>
      <c r="H12" s="4"/>
      <c r="I12" s="424"/>
      <c r="J12" s="132" t="s">
        <v>23</v>
      </c>
      <c r="K12" s="47" t="s">
        <v>545</v>
      </c>
      <c r="L12" s="29" t="s">
        <v>546</v>
      </c>
      <c r="M12" s="29" t="s">
        <v>547</v>
      </c>
      <c r="N12" s="29" t="s">
        <v>547</v>
      </c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26" ht="13.5" customHeight="1" x14ac:dyDescent="0.2">
      <c r="A13" s="86"/>
      <c r="B13" s="425"/>
      <c r="C13" s="130" t="s">
        <v>539</v>
      </c>
      <c r="D13" s="133" t="s">
        <v>536</v>
      </c>
      <c r="E13" s="134" t="s">
        <v>548</v>
      </c>
      <c r="F13" s="134"/>
      <c r="G13" s="134"/>
      <c r="H13" s="4"/>
      <c r="I13" s="425"/>
      <c r="J13" s="132" t="s">
        <v>23</v>
      </c>
      <c r="K13" s="133" t="s">
        <v>536</v>
      </c>
      <c r="L13" s="134" t="s">
        <v>548</v>
      </c>
      <c r="M13" s="134"/>
      <c r="N13" s="134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26" ht="15.75" customHeight="1" x14ac:dyDescent="0.2">
      <c r="A14" s="86"/>
      <c r="B14" s="461" t="s">
        <v>33</v>
      </c>
      <c r="C14" s="130" t="s">
        <v>539</v>
      </c>
      <c r="D14" s="130" t="s">
        <v>47</v>
      </c>
      <c r="E14" s="130" t="s">
        <v>47</v>
      </c>
      <c r="F14" s="130" t="s">
        <v>549</v>
      </c>
      <c r="G14" s="131" t="s">
        <v>550</v>
      </c>
      <c r="H14" s="4"/>
      <c r="I14" s="423" t="s">
        <v>33</v>
      </c>
      <c r="J14" s="132" t="s">
        <v>23</v>
      </c>
      <c r="K14" s="132" t="s">
        <v>24</v>
      </c>
      <c r="L14" s="132" t="s">
        <v>24</v>
      </c>
      <c r="M14" s="132" t="s">
        <v>24</v>
      </c>
      <c r="N14" s="132" t="s">
        <v>24</v>
      </c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spans="1:26" ht="13.5" customHeight="1" x14ac:dyDescent="0.2">
      <c r="A15" s="135"/>
      <c r="B15" s="424"/>
      <c r="C15" s="130" t="s">
        <v>539</v>
      </c>
      <c r="D15" s="29" t="s">
        <v>551</v>
      </c>
      <c r="E15" s="29" t="s">
        <v>552</v>
      </c>
      <c r="F15" s="29" t="s">
        <v>544</v>
      </c>
      <c r="G15" s="29" t="s">
        <v>544</v>
      </c>
      <c r="H15" s="84"/>
      <c r="I15" s="424"/>
      <c r="J15" s="132" t="s">
        <v>23</v>
      </c>
      <c r="K15" s="47" t="s">
        <v>553</v>
      </c>
      <c r="L15" s="29" t="s">
        <v>552</v>
      </c>
      <c r="M15" s="29" t="s">
        <v>547</v>
      </c>
      <c r="N15" s="29" t="s">
        <v>547</v>
      </c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 spans="1:26" ht="13.5" customHeight="1" x14ac:dyDescent="0.2">
      <c r="A16" s="86"/>
      <c r="B16" s="425"/>
      <c r="C16" s="130" t="s">
        <v>539</v>
      </c>
      <c r="D16" s="49" t="s">
        <v>554</v>
      </c>
      <c r="E16" s="134" t="s">
        <v>548</v>
      </c>
      <c r="F16" s="134"/>
      <c r="G16" s="134"/>
      <c r="H16" s="4"/>
      <c r="I16" s="425"/>
      <c r="J16" s="132" t="s">
        <v>23</v>
      </c>
      <c r="K16" s="49" t="s">
        <v>554</v>
      </c>
      <c r="L16" s="134" t="s">
        <v>548</v>
      </c>
      <c r="M16" s="134"/>
      <c r="N16" s="134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 spans="1:26" ht="15.75" customHeight="1" x14ac:dyDescent="0.2">
      <c r="A17" s="86"/>
      <c r="B17" s="429" t="s">
        <v>39</v>
      </c>
      <c r="C17" s="130" t="s">
        <v>539</v>
      </c>
      <c r="D17" s="130" t="s">
        <v>47</v>
      </c>
      <c r="E17" s="130" t="s">
        <v>47</v>
      </c>
      <c r="F17" s="130" t="s">
        <v>555</v>
      </c>
      <c r="G17" s="131" t="s">
        <v>556</v>
      </c>
      <c r="H17" s="4"/>
      <c r="I17" s="423" t="s">
        <v>39</v>
      </c>
      <c r="J17" s="132" t="s">
        <v>23</v>
      </c>
      <c r="K17" s="132" t="s">
        <v>24</v>
      </c>
      <c r="L17" s="132" t="s">
        <v>24</v>
      </c>
      <c r="M17" s="132" t="s">
        <v>24</v>
      </c>
      <c r="N17" s="132" t="s">
        <v>24</v>
      </c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 spans="1:26" ht="13.5" customHeight="1" x14ac:dyDescent="0.2">
      <c r="A18" s="86"/>
      <c r="B18" s="430"/>
      <c r="C18" s="130" t="s">
        <v>539</v>
      </c>
      <c r="D18" s="29" t="s">
        <v>557</v>
      </c>
      <c r="E18" s="29" t="s">
        <v>445</v>
      </c>
      <c r="F18" s="29" t="s">
        <v>544</v>
      </c>
      <c r="G18" s="29" t="s">
        <v>558</v>
      </c>
      <c r="H18" s="4"/>
      <c r="I18" s="424"/>
      <c r="J18" s="132" t="s">
        <v>23</v>
      </c>
      <c r="K18" s="29" t="s">
        <v>559</v>
      </c>
      <c r="L18" s="29" t="s">
        <v>435</v>
      </c>
      <c r="M18" s="29" t="s">
        <v>547</v>
      </c>
      <c r="N18" s="29" t="s">
        <v>547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 spans="1:26" ht="13.5" customHeight="1" x14ac:dyDescent="0.2">
      <c r="A19" s="86"/>
      <c r="B19" s="431"/>
      <c r="C19" s="130" t="s">
        <v>539</v>
      </c>
      <c r="D19" s="49" t="s">
        <v>554</v>
      </c>
      <c r="E19" s="134" t="s">
        <v>548</v>
      </c>
      <c r="F19" s="134"/>
      <c r="G19" s="134"/>
      <c r="H19" s="4"/>
      <c r="I19" s="425"/>
      <c r="J19" s="132" t="s">
        <v>23</v>
      </c>
      <c r="K19" s="49" t="s">
        <v>554</v>
      </c>
      <c r="L19" s="134" t="s">
        <v>548</v>
      </c>
      <c r="M19" s="134"/>
      <c r="N19" s="134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 spans="1:26" ht="15" customHeight="1" x14ac:dyDescent="0.2">
      <c r="A20" s="86"/>
      <c r="B20" s="16" t="s">
        <v>43</v>
      </c>
      <c r="C20" s="93" t="s">
        <v>44</v>
      </c>
      <c r="D20" s="93" t="s">
        <v>44</v>
      </c>
      <c r="E20" s="42" t="s">
        <v>44</v>
      </c>
      <c r="F20" s="42" t="s">
        <v>44</v>
      </c>
      <c r="G20" s="93" t="s">
        <v>44</v>
      </c>
      <c r="H20" s="20"/>
      <c r="I20" s="16" t="s">
        <v>43</v>
      </c>
      <c r="J20" s="93" t="s">
        <v>45</v>
      </c>
      <c r="K20" s="93" t="s">
        <v>45</v>
      </c>
      <c r="L20" s="42" t="s">
        <v>45</v>
      </c>
      <c r="M20" s="42" t="s">
        <v>45</v>
      </c>
      <c r="N20" s="93" t="s">
        <v>45</v>
      </c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spans="1:26" ht="15.75" customHeight="1" x14ac:dyDescent="0.2">
      <c r="A21" s="86"/>
      <c r="B21" s="423" t="s">
        <v>46</v>
      </c>
      <c r="C21" s="130" t="s">
        <v>539</v>
      </c>
      <c r="D21" s="130" t="s">
        <v>47</v>
      </c>
      <c r="E21" s="130" t="s">
        <v>47</v>
      </c>
      <c r="F21" s="130" t="s">
        <v>47</v>
      </c>
      <c r="G21" s="132" t="s">
        <v>47</v>
      </c>
      <c r="H21" s="4"/>
      <c r="I21" s="429" t="s">
        <v>46</v>
      </c>
      <c r="J21" s="132" t="s">
        <v>23</v>
      </c>
      <c r="K21" s="132" t="s">
        <v>24</v>
      </c>
      <c r="L21" s="132" t="s">
        <v>24</v>
      </c>
      <c r="M21" s="132" t="s">
        <v>24</v>
      </c>
      <c r="N21" s="132" t="s">
        <v>24</v>
      </c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ht="13.5" customHeight="1" x14ac:dyDescent="0.2">
      <c r="A22" s="86"/>
      <c r="B22" s="424"/>
      <c r="C22" s="130" t="s">
        <v>539</v>
      </c>
      <c r="D22" s="29" t="s">
        <v>560</v>
      </c>
      <c r="E22" s="29" t="s">
        <v>561</v>
      </c>
      <c r="F22" s="29" t="s">
        <v>562</v>
      </c>
      <c r="G22" s="29" t="s">
        <v>563</v>
      </c>
      <c r="H22" s="4"/>
      <c r="I22" s="430"/>
      <c r="J22" s="132" t="s">
        <v>23</v>
      </c>
      <c r="K22" s="29" t="s">
        <v>564</v>
      </c>
      <c r="L22" s="29" t="s">
        <v>565</v>
      </c>
      <c r="M22" s="29" t="s">
        <v>566</v>
      </c>
      <c r="N22" s="29" t="s">
        <v>567</v>
      </c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spans="1:26" ht="13.5" customHeight="1" x14ac:dyDescent="0.2">
      <c r="A23" s="86"/>
      <c r="B23" s="425"/>
      <c r="C23" s="130" t="s">
        <v>539</v>
      </c>
      <c r="D23" s="49" t="s">
        <v>554</v>
      </c>
      <c r="E23" s="29" t="s">
        <v>548</v>
      </c>
      <c r="F23" s="134" t="s">
        <v>568</v>
      </c>
      <c r="G23" s="134" t="s">
        <v>568</v>
      </c>
      <c r="H23" s="4"/>
      <c r="I23" s="431"/>
      <c r="J23" s="132" t="s">
        <v>23</v>
      </c>
      <c r="K23" s="49" t="s">
        <v>554</v>
      </c>
      <c r="L23" s="134" t="s">
        <v>548</v>
      </c>
      <c r="M23" s="134" t="s">
        <v>568</v>
      </c>
      <c r="N23" s="134" t="s">
        <v>568</v>
      </c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15.75" customHeight="1" x14ac:dyDescent="0.2">
      <c r="A24" s="86"/>
      <c r="B24" s="423" t="s">
        <v>64</v>
      </c>
      <c r="C24" s="130" t="s">
        <v>539</v>
      </c>
      <c r="D24" s="130" t="s">
        <v>47</v>
      </c>
      <c r="E24" s="130" t="s">
        <v>47</v>
      </c>
      <c r="F24" s="130" t="s">
        <v>47</v>
      </c>
      <c r="G24" s="125"/>
      <c r="H24" s="4"/>
      <c r="I24" s="423" t="s">
        <v>64</v>
      </c>
      <c r="J24" s="132" t="s">
        <v>23</v>
      </c>
      <c r="K24" s="132" t="s">
        <v>24</v>
      </c>
      <c r="L24" s="132" t="s">
        <v>24</v>
      </c>
      <c r="M24" s="132" t="s">
        <v>24</v>
      </c>
      <c r="N24" s="125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13.5" customHeight="1" x14ac:dyDescent="0.2">
      <c r="A25" s="86"/>
      <c r="B25" s="424"/>
      <c r="C25" s="130" t="s">
        <v>539</v>
      </c>
      <c r="D25" s="29" t="s">
        <v>569</v>
      </c>
      <c r="E25" s="29" t="s">
        <v>570</v>
      </c>
      <c r="F25" s="29" t="s">
        <v>571</v>
      </c>
      <c r="G25" s="126"/>
      <c r="H25" s="4"/>
      <c r="I25" s="424"/>
      <c r="J25" s="132" t="s">
        <v>23</v>
      </c>
      <c r="K25" s="29" t="s">
        <v>572</v>
      </c>
      <c r="L25" s="29" t="s">
        <v>573</v>
      </c>
      <c r="M25" s="29" t="s">
        <v>574</v>
      </c>
      <c r="N25" s="12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ht="13.5" customHeight="1" x14ac:dyDescent="0.2">
      <c r="A26" s="86"/>
      <c r="B26" s="425"/>
      <c r="C26" s="130" t="s">
        <v>539</v>
      </c>
      <c r="D26" s="49" t="s">
        <v>554</v>
      </c>
      <c r="E26" s="29" t="s">
        <v>575</v>
      </c>
      <c r="F26" s="134" t="s">
        <v>568</v>
      </c>
      <c r="G26" s="127"/>
      <c r="H26" s="4"/>
      <c r="I26" s="425"/>
      <c r="J26" s="132" t="s">
        <v>23</v>
      </c>
      <c r="K26" s="49" t="s">
        <v>554</v>
      </c>
      <c r="L26" s="29" t="s">
        <v>575</v>
      </c>
      <c r="M26" s="134" t="s">
        <v>568</v>
      </c>
      <c r="N26" s="127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ht="15.75" customHeight="1" x14ac:dyDescent="0.2">
      <c r="A27" s="86"/>
      <c r="B27" s="423" t="s">
        <v>69</v>
      </c>
      <c r="C27" s="130" t="s">
        <v>539</v>
      </c>
      <c r="D27" s="136"/>
      <c r="E27" s="136"/>
      <c r="F27" s="132" t="s">
        <v>47</v>
      </c>
      <c r="G27" s="125"/>
      <c r="H27" s="4"/>
      <c r="I27" s="423" t="s">
        <v>69</v>
      </c>
      <c r="J27" s="132" t="s">
        <v>23</v>
      </c>
      <c r="K27" s="137"/>
      <c r="L27" s="137"/>
      <c r="M27" s="132" t="s">
        <v>24</v>
      </c>
      <c r="N27" s="125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ht="13.5" customHeight="1" x14ac:dyDescent="0.2">
      <c r="A28" s="86"/>
      <c r="B28" s="424"/>
      <c r="C28" s="130" t="s">
        <v>539</v>
      </c>
      <c r="D28" s="126"/>
      <c r="E28" s="126"/>
      <c r="F28" s="138" t="s">
        <v>576</v>
      </c>
      <c r="G28" s="126"/>
      <c r="H28" s="4"/>
      <c r="I28" s="424"/>
      <c r="J28" s="132" t="s">
        <v>23</v>
      </c>
      <c r="K28" s="126"/>
      <c r="L28" s="126"/>
      <c r="M28" s="29" t="s">
        <v>577</v>
      </c>
      <c r="N28" s="12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ht="13.5" customHeight="1" x14ac:dyDescent="0.2">
      <c r="A29" s="86"/>
      <c r="B29" s="425"/>
      <c r="C29" s="130" t="s">
        <v>539</v>
      </c>
      <c r="D29" s="127"/>
      <c r="E29" s="126"/>
      <c r="F29" s="134" t="s">
        <v>568</v>
      </c>
      <c r="G29" s="127"/>
      <c r="H29" s="4"/>
      <c r="I29" s="425"/>
      <c r="J29" s="132" t="s">
        <v>23</v>
      </c>
      <c r="K29" s="19"/>
      <c r="L29" s="139"/>
      <c r="M29" s="134" t="s">
        <v>568</v>
      </c>
      <c r="N29" s="127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ht="15.75" customHeight="1" x14ac:dyDescent="0.2">
      <c r="A30" s="86"/>
      <c r="B30" s="429" t="s">
        <v>77</v>
      </c>
      <c r="C30" s="125"/>
      <c r="D30" s="140"/>
      <c r="E30" s="125"/>
      <c r="F30" s="130" t="s">
        <v>47</v>
      </c>
      <c r="G30" s="125"/>
      <c r="H30" s="4"/>
      <c r="I30" s="423" t="s">
        <v>77</v>
      </c>
      <c r="J30" s="125"/>
      <c r="K30" s="125"/>
      <c r="L30" s="125"/>
      <c r="M30" s="132" t="s">
        <v>24</v>
      </c>
      <c r="N30" s="125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ht="13.5" customHeight="1" x14ac:dyDescent="0.2">
      <c r="A31" s="86"/>
      <c r="B31" s="430"/>
      <c r="C31" s="126"/>
      <c r="D31" s="4"/>
      <c r="E31" s="126"/>
      <c r="F31" s="29" t="s">
        <v>578</v>
      </c>
      <c r="G31" s="126"/>
      <c r="H31" s="4"/>
      <c r="I31" s="424"/>
      <c r="J31" s="126"/>
      <c r="K31" s="126"/>
      <c r="L31" s="126"/>
      <c r="M31" s="141" t="s">
        <v>579</v>
      </c>
      <c r="N31" s="12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ht="13.5" customHeight="1" x14ac:dyDescent="0.2">
      <c r="A32" s="86"/>
      <c r="B32" s="431"/>
      <c r="C32" s="127"/>
      <c r="D32" s="142"/>
      <c r="E32" s="127"/>
      <c r="F32" s="134" t="s">
        <v>568</v>
      </c>
      <c r="G32" s="127"/>
      <c r="H32" s="4"/>
      <c r="I32" s="425"/>
      <c r="J32" s="127"/>
      <c r="K32" s="127"/>
      <c r="L32" s="127"/>
      <c r="M32" s="134" t="s">
        <v>568</v>
      </c>
      <c r="N32" s="127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ht="13.5" customHeight="1" x14ac:dyDescent="0.2">
      <c r="A33" s="86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ht="13.5" customHeight="1" x14ac:dyDescent="0.2">
      <c r="A34" s="86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15.75" customHeight="1" x14ac:dyDescent="0.2">
      <c r="A35" s="10"/>
      <c r="B35" s="454" t="str">
        <f>B4</f>
        <v>GENEL CERRAHİ STAJI</v>
      </c>
      <c r="C35" s="427"/>
      <c r="D35" s="427"/>
      <c r="E35" s="427"/>
      <c r="F35" s="427"/>
      <c r="G35" s="428"/>
      <c r="H35" s="4"/>
      <c r="I35" s="454" t="str">
        <f>I4</f>
        <v>GENERAL SURGERY INTERNSHIP</v>
      </c>
      <c r="J35" s="427"/>
      <c r="K35" s="427"/>
      <c r="L35" s="427"/>
      <c r="M35" s="427"/>
      <c r="N35" s="428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3.5" customHeight="1" x14ac:dyDescent="0.2">
      <c r="A36" s="10"/>
      <c r="B36" s="112"/>
      <c r="C36" s="113"/>
      <c r="D36" s="114">
        <f>D5+1</f>
        <v>2</v>
      </c>
      <c r="E36" s="115" t="str">
        <f>E5</f>
        <v>HAFTA</v>
      </c>
      <c r="F36" s="116"/>
      <c r="G36" s="117"/>
      <c r="H36" s="4"/>
      <c r="I36" s="112"/>
      <c r="J36" s="113"/>
      <c r="K36" s="118" t="s">
        <v>185</v>
      </c>
      <c r="L36" s="115">
        <v>2</v>
      </c>
      <c r="M36" s="116"/>
      <c r="N36" s="117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3.5" customHeight="1" x14ac:dyDescent="0.2">
      <c r="A37" s="10"/>
      <c r="B37" s="14"/>
      <c r="C37" s="15"/>
      <c r="D37" s="15" t="str">
        <f t="shared" ref="D37:F37" si="0">D6</f>
        <v>Staj sorumlusu:</v>
      </c>
      <c r="E37" s="15">
        <f t="shared" si="0"/>
        <v>0</v>
      </c>
      <c r="F37" s="15" t="str">
        <f t="shared" si="0"/>
        <v>Dr.Öğr.Üyesi Alparslan Ertenlice</v>
      </c>
      <c r="G37" s="88"/>
      <c r="H37" s="4"/>
      <c r="I37" s="19"/>
      <c r="J37" s="4"/>
      <c r="K37" s="15" t="str">
        <f t="shared" ref="K37:M37" si="1">K6</f>
        <v>Manager:</v>
      </c>
      <c r="L37" s="15">
        <f t="shared" si="1"/>
        <v>0</v>
      </c>
      <c r="M37" s="15" t="str">
        <f t="shared" si="1"/>
        <v>Ass.Prof Dr Alparslan Ertenlice</v>
      </c>
      <c r="N37" s="21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3.5" customHeight="1" x14ac:dyDescent="0.2">
      <c r="A38" s="86"/>
      <c r="B38" s="121" t="s">
        <v>10</v>
      </c>
      <c r="C38" s="122"/>
      <c r="D38" s="122"/>
      <c r="E38" s="122"/>
      <c r="F38" s="122"/>
      <c r="G38" s="122"/>
      <c r="H38" s="123"/>
      <c r="I38" s="121"/>
      <c r="J38" s="124"/>
      <c r="K38" s="122"/>
      <c r="L38" s="122"/>
      <c r="M38" s="122"/>
      <c r="N38" s="122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spans="1:26" ht="15.75" customHeight="1" x14ac:dyDescent="0.2">
      <c r="A39" s="86"/>
      <c r="B39" s="423" t="s">
        <v>22</v>
      </c>
      <c r="C39" s="455" t="s">
        <v>580</v>
      </c>
      <c r="D39" s="456" t="s">
        <v>537</v>
      </c>
      <c r="E39" s="464" t="s">
        <v>537</v>
      </c>
      <c r="F39" s="456" t="s">
        <v>537</v>
      </c>
      <c r="G39" s="456" t="s">
        <v>537</v>
      </c>
      <c r="H39" s="4"/>
      <c r="I39" s="423" t="s">
        <v>22</v>
      </c>
      <c r="J39" s="467" t="s">
        <v>581</v>
      </c>
      <c r="K39" s="470" t="s">
        <v>538</v>
      </c>
      <c r="L39" s="470" t="s">
        <v>538</v>
      </c>
      <c r="M39" s="470" t="s">
        <v>538</v>
      </c>
      <c r="N39" s="470" t="s">
        <v>538</v>
      </c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spans="1:26" ht="13.5" customHeight="1" x14ac:dyDescent="0.2">
      <c r="A40" s="86"/>
      <c r="B40" s="424"/>
      <c r="C40" s="452"/>
      <c r="D40" s="457"/>
      <c r="E40" s="465"/>
      <c r="F40" s="457"/>
      <c r="G40" s="457"/>
      <c r="H40" s="4"/>
      <c r="I40" s="424"/>
      <c r="J40" s="468"/>
      <c r="K40" s="457"/>
      <c r="L40" s="457"/>
      <c r="M40" s="457"/>
      <c r="N40" s="457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spans="1:26" ht="16.5" customHeight="1" x14ac:dyDescent="0.2">
      <c r="A41" s="86"/>
      <c r="B41" s="425"/>
      <c r="C41" s="453"/>
      <c r="D41" s="458"/>
      <c r="E41" s="466"/>
      <c r="F41" s="458"/>
      <c r="G41" s="458"/>
      <c r="H41" s="4"/>
      <c r="I41" s="425"/>
      <c r="J41" s="469"/>
      <c r="K41" s="458"/>
      <c r="L41" s="458"/>
      <c r="M41" s="458"/>
      <c r="N41" s="458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spans="1:26" ht="15.75" customHeight="1" x14ac:dyDescent="0.2">
      <c r="A42" s="86"/>
      <c r="B42" s="423" t="s">
        <v>30</v>
      </c>
      <c r="C42" s="460" t="s">
        <v>582</v>
      </c>
      <c r="D42" s="460" t="s">
        <v>582</v>
      </c>
      <c r="E42" s="129"/>
      <c r="F42" s="460" t="s">
        <v>582</v>
      </c>
      <c r="G42" s="460" t="s">
        <v>582</v>
      </c>
      <c r="H42" s="4"/>
      <c r="I42" s="423" t="s">
        <v>30</v>
      </c>
      <c r="J42" s="462" t="s">
        <v>583</v>
      </c>
      <c r="K42" s="462" t="s">
        <v>583</v>
      </c>
      <c r="L42" s="130"/>
      <c r="M42" s="462" t="s">
        <v>583</v>
      </c>
      <c r="N42" s="462" t="s">
        <v>583</v>
      </c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spans="1:26" ht="13.5" customHeight="1" x14ac:dyDescent="0.2">
      <c r="A43" s="86"/>
      <c r="B43" s="424"/>
      <c r="C43" s="452"/>
      <c r="D43" s="452"/>
      <c r="E43" s="51" t="s">
        <v>584</v>
      </c>
      <c r="F43" s="452"/>
      <c r="G43" s="452"/>
      <c r="H43" s="4"/>
      <c r="I43" s="424"/>
      <c r="J43" s="424"/>
      <c r="K43" s="424"/>
      <c r="L43" s="29" t="s">
        <v>585</v>
      </c>
      <c r="M43" s="424"/>
      <c r="N43" s="424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spans="1:26" ht="21" customHeight="1" x14ac:dyDescent="0.2">
      <c r="A44" s="86"/>
      <c r="B44" s="425"/>
      <c r="C44" s="453"/>
      <c r="D44" s="453"/>
      <c r="E44" s="49"/>
      <c r="F44" s="453"/>
      <c r="G44" s="453"/>
      <c r="H44" s="4"/>
      <c r="I44" s="425"/>
      <c r="J44" s="463"/>
      <c r="K44" s="463"/>
      <c r="L44" s="49"/>
      <c r="M44" s="463"/>
      <c r="N44" s="463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spans="1:26" ht="15.75" customHeight="1" x14ac:dyDescent="0.2">
      <c r="A45" s="86"/>
      <c r="B45" s="423" t="s">
        <v>33</v>
      </c>
      <c r="C45" s="130" t="s">
        <v>549</v>
      </c>
      <c r="D45" s="130" t="s">
        <v>550</v>
      </c>
      <c r="E45" s="130" t="s">
        <v>47</v>
      </c>
      <c r="F45" s="130" t="s">
        <v>550</v>
      </c>
      <c r="G45" s="130" t="s">
        <v>586</v>
      </c>
      <c r="H45" s="4"/>
      <c r="I45" s="423" t="s">
        <v>33</v>
      </c>
      <c r="J45" s="132" t="s">
        <v>190</v>
      </c>
      <c r="K45" s="132" t="s">
        <v>190</v>
      </c>
      <c r="L45" s="132" t="s">
        <v>24</v>
      </c>
      <c r="M45" s="132" t="s">
        <v>190</v>
      </c>
      <c r="N45" s="132" t="s">
        <v>190</v>
      </c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spans="1:26" ht="13.5" customHeight="1" x14ac:dyDescent="0.2">
      <c r="A46" s="86"/>
      <c r="B46" s="424"/>
      <c r="C46" s="29" t="s">
        <v>587</v>
      </c>
      <c r="D46" s="29" t="s">
        <v>587</v>
      </c>
      <c r="E46" s="29" t="s">
        <v>588</v>
      </c>
      <c r="F46" s="29" t="s">
        <v>589</v>
      </c>
      <c r="G46" s="29" t="s">
        <v>589</v>
      </c>
      <c r="H46" s="4"/>
      <c r="I46" s="424"/>
      <c r="J46" s="29" t="s">
        <v>202</v>
      </c>
      <c r="K46" s="29" t="s">
        <v>202</v>
      </c>
      <c r="L46" s="29" t="s">
        <v>590</v>
      </c>
      <c r="M46" s="29" t="s">
        <v>591</v>
      </c>
      <c r="N46" s="29" t="s">
        <v>591</v>
      </c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spans="1:26" ht="13.5" customHeight="1" x14ac:dyDescent="0.2">
      <c r="A47" s="86"/>
      <c r="B47" s="425"/>
      <c r="C47" s="49"/>
      <c r="D47" s="49"/>
      <c r="E47" s="143" t="s">
        <v>568</v>
      </c>
      <c r="F47" s="134"/>
      <c r="G47" s="134"/>
      <c r="H47" s="4"/>
      <c r="I47" s="425"/>
      <c r="J47" s="56"/>
      <c r="K47" s="56"/>
      <c r="L47" s="143" t="s">
        <v>568</v>
      </c>
      <c r="M47" s="134"/>
      <c r="N47" s="134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spans="1:26" ht="15.75" customHeight="1" x14ac:dyDescent="0.2">
      <c r="A48" s="86"/>
      <c r="B48" s="429" t="s">
        <v>39</v>
      </c>
      <c r="C48" s="130" t="s">
        <v>555</v>
      </c>
      <c r="D48" s="130" t="s">
        <v>556</v>
      </c>
      <c r="E48" s="130" t="s">
        <v>47</v>
      </c>
      <c r="F48" s="130" t="s">
        <v>592</v>
      </c>
      <c r="G48" s="130" t="s">
        <v>593</v>
      </c>
      <c r="H48" s="4"/>
      <c r="I48" s="423" t="s">
        <v>39</v>
      </c>
      <c r="J48" s="132" t="s">
        <v>190</v>
      </c>
      <c r="K48" s="132" t="s">
        <v>190</v>
      </c>
      <c r="L48" s="130" t="s">
        <v>24</v>
      </c>
      <c r="M48" s="132" t="s">
        <v>190</v>
      </c>
      <c r="N48" s="132" t="s">
        <v>190</v>
      </c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spans="1:26" ht="13.5" customHeight="1" x14ac:dyDescent="0.2">
      <c r="A49" s="86"/>
      <c r="B49" s="430"/>
      <c r="C49" s="29" t="s">
        <v>587</v>
      </c>
      <c r="D49" s="29" t="s">
        <v>587</v>
      </c>
      <c r="E49" s="29" t="s">
        <v>594</v>
      </c>
      <c r="F49" s="29" t="s">
        <v>589</v>
      </c>
      <c r="G49" s="29" t="s">
        <v>589</v>
      </c>
      <c r="H49" s="4"/>
      <c r="I49" s="424"/>
      <c r="J49" s="29" t="s">
        <v>202</v>
      </c>
      <c r="K49" s="29" t="s">
        <v>202</v>
      </c>
      <c r="L49" s="29" t="s">
        <v>595</v>
      </c>
      <c r="M49" s="29" t="s">
        <v>591</v>
      </c>
      <c r="N49" s="29" t="s">
        <v>591</v>
      </c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spans="1:26" ht="13.5" customHeight="1" x14ac:dyDescent="0.2">
      <c r="A50" s="86"/>
      <c r="B50" s="431"/>
      <c r="C50" s="49"/>
      <c r="D50" s="49"/>
      <c r="E50" s="49" t="s">
        <v>568</v>
      </c>
      <c r="F50" s="49"/>
      <c r="G50" s="49"/>
      <c r="H50" s="4"/>
      <c r="I50" s="425"/>
      <c r="J50" s="49"/>
      <c r="K50" s="49"/>
      <c r="L50" s="143" t="s">
        <v>568</v>
      </c>
      <c r="M50" s="56"/>
      <c r="N50" s="5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spans="1:26" ht="15" customHeight="1" x14ac:dyDescent="0.2">
      <c r="A51" s="86"/>
      <c r="B51" s="16" t="s">
        <v>43</v>
      </c>
      <c r="C51" s="93" t="s">
        <v>44</v>
      </c>
      <c r="D51" s="93" t="s">
        <v>44</v>
      </c>
      <c r="E51" s="42" t="s">
        <v>44</v>
      </c>
      <c r="F51" s="42" t="s">
        <v>44</v>
      </c>
      <c r="G51" s="93" t="s">
        <v>44</v>
      </c>
      <c r="H51" s="20"/>
      <c r="I51" s="16" t="s">
        <v>43</v>
      </c>
      <c r="J51" s="93" t="s">
        <v>45</v>
      </c>
      <c r="K51" s="93" t="s">
        <v>45</v>
      </c>
      <c r="L51" s="42" t="s">
        <v>45</v>
      </c>
      <c r="M51" s="42" t="s">
        <v>45</v>
      </c>
      <c r="N51" s="93" t="s">
        <v>45</v>
      </c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spans="1:26" ht="15.75" customHeight="1" x14ac:dyDescent="0.2">
      <c r="A52" s="86"/>
      <c r="B52" s="423" t="s">
        <v>46</v>
      </c>
      <c r="C52" s="130" t="s">
        <v>47</v>
      </c>
      <c r="D52" s="130" t="s">
        <v>47</v>
      </c>
      <c r="E52" s="137"/>
      <c r="F52" s="130" t="s">
        <v>47</v>
      </c>
      <c r="G52" s="132" t="s">
        <v>47</v>
      </c>
      <c r="H52" s="4"/>
      <c r="I52" s="429" t="s">
        <v>46</v>
      </c>
      <c r="J52" s="132" t="s">
        <v>24</v>
      </c>
      <c r="K52" s="132" t="s">
        <v>24</v>
      </c>
      <c r="L52" s="137"/>
      <c r="M52" s="132" t="s">
        <v>24</v>
      </c>
      <c r="N52" s="132" t="s">
        <v>24</v>
      </c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spans="1:26" ht="13.5" customHeight="1" x14ac:dyDescent="0.2">
      <c r="A53" s="86"/>
      <c r="B53" s="424"/>
      <c r="C53" s="29" t="s">
        <v>596</v>
      </c>
      <c r="D53" s="29" t="s">
        <v>597</v>
      </c>
      <c r="E53" s="144"/>
      <c r="F53" s="29" t="s">
        <v>598</v>
      </c>
      <c r="G53" s="29" t="s">
        <v>599</v>
      </c>
      <c r="H53" s="4"/>
      <c r="I53" s="430"/>
      <c r="J53" s="29" t="s">
        <v>600</v>
      </c>
      <c r="K53" s="29" t="s">
        <v>601</v>
      </c>
      <c r="L53" s="144"/>
      <c r="M53" s="29" t="s">
        <v>602</v>
      </c>
      <c r="N53" s="29" t="s">
        <v>603</v>
      </c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spans="1:26" ht="13.5" customHeight="1" x14ac:dyDescent="0.2">
      <c r="A54" s="86"/>
      <c r="B54" s="425"/>
      <c r="C54" s="47" t="s">
        <v>548</v>
      </c>
      <c r="D54" s="145" t="s">
        <v>536</v>
      </c>
      <c r="E54" s="146"/>
      <c r="F54" s="134" t="s">
        <v>575</v>
      </c>
      <c r="G54" s="145" t="s">
        <v>536</v>
      </c>
      <c r="H54" s="4"/>
      <c r="I54" s="431"/>
      <c r="J54" s="47" t="s">
        <v>548</v>
      </c>
      <c r="K54" s="145" t="s">
        <v>536</v>
      </c>
      <c r="L54" s="147"/>
      <c r="M54" s="134" t="s">
        <v>575</v>
      </c>
      <c r="N54" s="145" t="s">
        <v>536</v>
      </c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spans="1:26" ht="15.75" customHeight="1" x14ac:dyDescent="0.2">
      <c r="A55" s="86"/>
      <c r="B55" s="423" t="s">
        <v>64</v>
      </c>
      <c r="C55" s="130" t="s">
        <v>47</v>
      </c>
      <c r="D55" s="130" t="s">
        <v>47</v>
      </c>
      <c r="E55" s="136"/>
      <c r="F55" s="130" t="s">
        <v>47</v>
      </c>
      <c r="G55" s="132" t="s">
        <v>47</v>
      </c>
      <c r="H55" s="4"/>
      <c r="I55" s="423" t="s">
        <v>64</v>
      </c>
      <c r="J55" s="132" t="s">
        <v>24</v>
      </c>
      <c r="K55" s="130" t="s">
        <v>24</v>
      </c>
      <c r="L55" s="136"/>
      <c r="M55" s="132" t="s">
        <v>24</v>
      </c>
      <c r="N55" s="132" t="s">
        <v>24</v>
      </c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spans="1:26" ht="13.5" customHeight="1" x14ac:dyDescent="0.2">
      <c r="A56" s="86"/>
      <c r="B56" s="424"/>
      <c r="C56" s="29" t="s">
        <v>604</v>
      </c>
      <c r="D56" s="29" t="s">
        <v>605</v>
      </c>
      <c r="E56" s="126"/>
      <c r="F56" s="29" t="s">
        <v>606</v>
      </c>
      <c r="G56" s="29" t="s">
        <v>607</v>
      </c>
      <c r="H56" s="4"/>
      <c r="I56" s="424"/>
      <c r="J56" s="29" t="s">
        <v>608</v>
      </c>
      <c r="K56" s="29" t="s">
        <v>609</v>
      </c>
      <c r="L56" s="126"/>
      <c r="M56" s="29" t="s">
        <v>610</v>
      </c>
      <c r="N56" s="29" t="s">
        <v>611</v>
      </c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spans="1:26" ht="13.5" customHeight="1" x14ac:dyDescent="0.2">
      <c r="A57" s="86"/>
      <c r="B57" s="425"/>
      <c r="C57" s="47" t="s">
        <v>548</v>
      </c>
      <c r="D57" s="145" t="s">
        <v>536</v>
      </c>
      <c r="E57" s="146"/>
      <c r="F57" s="49" t="s">
        <v>575</v>
      </c>
      <c r="G57" s="145" t="s">
        <v>536</v>
      </c>
      <c r="H57" s="4"/>
      <c r="I57" s="425"/>
      <c r="J57" s="47" t="s">
        <v>548</v>
      </c>
      <c r="K57" s="145" t="s">
        <v>536</v>
      </c>
      <c r="L57" s="147"/>
      <c r="M57" s="134" t="s">
        <v>575</v>
      </c>
      <c r="N57" s="145" t="s">
        <v>536</v>
      </c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spans="1:26" ht="15.75" customHeight="1" x14ac:dyDescent="0.2">
      <c r="A58" s="86"/>
      <c r="B58" s="423" t="s">
        <v>69</v>
      </c>
      <c r="C58" s="130" t="s">
        <v>47</v>
      </c>
      <c r="D58" s="132" t="s">
        <v>47</v>
      </c>
      <c r="E58" s="137"/>
      <c r="F58" s="130" t="s">
        <v>47</v>
      </c>
      <c r="G58" s="132" t="s">
        <v>47</v>
      </c>
      <c r="H58" s="4"/>
      <c r="I58" s="423" t="s">
        <v>69</v>
      </c>
      <c r="J58" s="132" t="s">
        <v>24</v>
      </c>
      <c r="K58" s="132" t="s">
        <v>24</v>
      </c>
      <c r="L58" s="137"/>
      <c r="M58" s="132" t="s">
        <v>24</v>
      </c>
      <c r="N58" s="132" t="s">
        <v>24</v>
      </c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spans="1:26" ht="13.5" customHeight="1" x14ac:dyDescent="0.2">
      <c r="A59" s="86"/>
      <c r="B59" s="424"/>
      <c r="C59" s="29" t="s">
        <v>612</v>
      </c>
      <c r="D59" s="141" t="s">
        <v>613</v>
      </c>
      <c r="E59" s="144"/>
      <c r="F59" s="29" t="s">
        <v>614</v>
      </c>
      <c r="G59" s="29" t="s">
        <v>615</v>
      </c>
      <c r="H59" s="4"/>
      <c r="I59" s="424"/>
      <c r="J59" s="29" t="s">
        <v>616</v>
      </c>
      <c r="K59" s="141" t="s">
        <v>617</v>
      </c>
      <c r="L59" s="144"/>
      <c r="M59" s="29" t="s">
        <v>618</v>
      </c>
      <c r="N59" s="29" t="s">
        <v>619</v>
      </c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spans="1:26" ht="13.5" customHeight="1" x14ac:dyDescent="0.2">
      <c r="A60" s="86"/>
      <c r="B60" s="425"/>
      <c r="C60" s="47" t="s">
        <v>548</v>
      </c>
      <c r="D60" s="49" t="s">
        <v>620</v>
      </c>
      <c r="E60" s="146"/>
      <c r="F60" s="49" t="s">
        <v>575</v>
      </c>
      <c r="G60" s="145" t="s">
        <v>536</v>
      </c>
      <c r="H60" s="4"/>
      <c r="I60" s="425"/>
      <c r="J60" s="47" t="s">
        <v>548</v>
      </c>
      <c r="K60" s="49" t="s">
        <v>620</v>
      </c>
      <c r="L60" s="147"/>
      <c r="M60" s="134" t="s">
        <v>575</v>
      </c>
      <c r="N60" s="145" t="s">
        <v>536</v>
      </c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spans="1:26" ht="15.75" customHeight="1" x14ac:dyDescent="0.2">
      <c r="A61" s="86"/>
      <c r="B61" s="429" t="s">
        <v>77</v>
      </c>
      <c r="C61" s="125"/>
      <c r="D61" s="140"/>
      <c r="E61" s="125"/>
      <c r="F61" s="125"/>
      <c r="G61" s="125"/>
      <c r="H61" s="4"/>
      <c r="I61" s="423" t="s">
        <v>77</v>
      </c>
      <c r="J61" s="125"/>
      <c r="K61" s="125"/>
      <c r="L61" s="125"/>
      <c r="M61" s="125"/>
      <c r="N61" s="125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spans="1:26" ht="13.5" customHeight="1" x14ac:dyDescent="0.2">
      <c r="A62" s="86"/>
      <c r="B62" s="430"/>
      <c r="C62" s="126"/>
      <c r="D62" s="21"/>
      <c r="E62" s="126"/>
      <c r="F62" s="126"/>
      <c r="G62" s="126"/>
      <c r="H62" s="4"/>
      <c r="I62" s="424"/>
      <c r="J62" s="126"/>
      <c r="K62" s="126"/>
      <c r="L62" s="126"/>
      <c r="M62" s="126"/>
      <c r="N62" s="12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spans="1:26" ht="13.5" customHeight="1" x14ac:dyDescent="0.2">
      <c r="A63" s="86"/>
      <c r="B63" s="431"/>
      <c r="C63" s="127"/>
      <c r="D63" s="142"/>
      <c r="E63" s="127"/>
      <c r="F63" s="127"/>
      <c r="G63" s="127"/>
      <c r="H63" s="4"/>
      <c r="I63" s="425"/>
      <c r="J63" s="127"/>
      <c r="K63" s="127"/>
      <c r="L63" s="127"/>
      <c r="M63" s="127"/>
      <c r="N63" s="127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spans="1:26" ht="13.5" customHeight="1" x14ac:dyDescent="0.2">
      <c r="A64" s="86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spans="1:26" ht="13.5" customHeight="1" x14ac:dyDescent="0.2">
      <c r="A65" s="86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spans="1:26" ht="15.75" customHeight="1" x14ac:dyDescent="0.2">
      <c r="A66" s="10"/>
      <c r="B66" s="454" t="str">
        <f>B35</f>
        <v>GENEL CERRAHİ STAJI</v>
      </c>
      <c r="C66" s="427"/>
      <c r="D66" s="427"/>
      <c r="E66" s="427"/>
      <c r="F66" s="427"/>
      <c r="G66" s="428"/>
      <c r="H66" s="4"/>
      <c r="I66" s="454" t="str">
        <f>I35</f>
        <v>GENERAL SURGERY INTERNSHIP</v>
      </c>
      <c r="J66" s="427"/>
      <c r="K66" s="427"/>
      <c r="L66" s="427"/>
      <c r="M66" s="427"/>
      <c r="N66" s="428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3.5" customHeight="1" x14ac:dyDescent="0.2">
      <c r="A67" s="10"/>
      <c r="B67" s="112"/>
      <c r="C67" s="113"/>
      <c r="D67" s="114">
        <f>D36+1</f>
        <v>3</v>
      </c>
      <c r="E67" s="115" t="str">
        <f>E36</f>
        <v>HAFTA</v>
      </c>
      <c r="F67" s="116"/>
      <c r="G67" s="117"/>
      <c r="H67" s="4"/>
      <c r="I67" s="112"/>
      <c r="J67" s="113"/>
      <c r="K67" s="118" t="s">
        <v>185</v>
      </c>
      <c r="L67" s="115">
        <v>3</v>
      </c>
      <c r="M67" s="116"/>
      <c r="N67" s="117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3.5" customHeight="1" x14ac:dyDescent="0.2">
      <c r="A68" s="10"/>
      <c r="B68" s="14"/>
      <c r="C68" s="15"/>
      <c r="D68" s="15" t="str">
        <f t="shared" ref="D68:F68" si="2">D37</f>
        <v>Staj sorumlusu:</v>
      </c>
      <c r="E68" s="15">
        <f t="shared" si="2"/>
        <v>0</v>
      </c>
      <c r="F68" s="15" t="str">
        <f t="shared" si="2"/>
        <v>Dr.Öğr.Üyesi Alparslan Ertenlice</v>
      </c>
      <c r="G68" s="88"/>
      <c r="H68" s="4"/>
      <c r="I68" s="19"/>
      <c r="J68" s="4"/>
      <c r="K68" s="15" t="str">
        <f t="shared" ref="K68:M68" si="3">K37</f>
        <v>Manager:</v>
      </c>
      <c r="L68" s="15">
        <f t="shared" si="3"/>
        <v>0</v>
      </c>
      <c r="M68" s="15" t="str">
        <f t="shared" si="3"/>
        <v>Ass.Prof Dr Alparslan Ertenlice</v>
      </c>
      <c r="N68" s="21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3.5" customHeight="1" x14ac:dyDescent="0.2">
      <c r="A69" s="86"/>
      <c r="B69" s="121" t="s">
        <v>10</v>
      </c>
      <c r="C69" s="122"/>
      <c r="D69" s="122"/>
      <c r="E69" s="122"/>
      <c r="F69" s="122"/>
      <c r="G69" s="122"/>
      <c r="H69" s="123"/>
      <c r="I69" s="121"/>
      <c r="J69" s="148"/>
      <c r="K69" s="122"/>
      <c r="L69" s="122"/>
      <c r="M69" s="122"/>
      <c r="N69" s="122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spans="1:26" ht="15.75" customHeight="1" x14ac:dyDescent="0.2">
      <c r="A70" s="86"/>
      <c r="B70" s="423" t="s">
        <v>22</v>
      </c>
      <c r="C70" s="455" t="s">
        <v>580</v>
      </c>
      <c r="D70" s="456" t="s">
        <v>537</v>
      </c>
      <c r="E70" s="464" t="s">
        <v>537</v>
      </c>
      <c r="F70" s="456" t="s">
        <v>537</v>
      </c>
      <c r="G70" s="456" t="s">
        <v>537</v>
      </c>
      <c r="H70" s="4"/>
      <c r="I70" s="423" t="s">
        <v>22</v>
      </c>
      <c r="J70" s="467" t="s">
        <v>581</v>
      </c>
      <c r="K70" s="470" t="s">
        <v>538</v>
      </c>
      <c r="L70" s="470" t="s">
        <v>538</v>
      </c>
      <c r="M70" s="470" t="s">
        <v>538</v>
      </c>
      <c r="N70" s="470" t="s">
        <v>538</v>
      </c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spans="1:26" ht="13.5" customHeight="1" x14ac:dyDescent="0.2">
      <c r="A71" s="86"/>
      <c r="B71" s="424"/>
      <c r="C71" s="452"/>
      <c r="D71" s="457"/>
      <c r="E71" s="465"/>
      <c r="F71" s="457"/>
      <c r="G71" s="457"/>
      <c r="H71" s="4"/>
      <c r="I71" s="424"/>
      <c r="J71" s="468"/>
      <c r="K71" s="457"/>
      <c r="L71" s="457"/>
      <c r="M71" s="457"/>
      <c r="N71" s="457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spans="1:26" ht="13.5" customHeight="1" x14ac:dyDescent="0.2">
      <c r="A72" s="86"/>
      <c r="B72" s="425"/>
      <c r="C72" s="453"/>
      <c r="D72" s="458"/>
      <c r="E72" s="466"/>
      <c r="F72" s="458"/>
      <c r="G72" s="458"/>
      <c r="H72" s="4"/>
      <c r="I72" s="425"/>
      <c r="J72" s="469"/>
      <c r="K72" s="458"/>
      <c r="L72" s="458"/>
      <c r="M72" s="458"/>
      <c r="N72" s="458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spans="1:26" ht="15.75" customHeight="1" x14ac:dyDescent="0.2">
      <c r="A73" s="86"/>
      <c r="B73" s="423" t="s">
        <v>30</v>
      </c>
      <c r="C73" s="451" t="s">
        <v>621</v>
      </c>
      <c r="D73" s="451" t="s">
        <v>621</v>
      </c>
      <c r="E73" s="451" t="s">
        <v>621</v>
      </c>
      <c r="F73" s="451" t="s">
        <v>621</v>
      </c>
      <c r="G73" s="451" t="s">
        <v>621</v>
      </c>
      <c r="H73" s="4"/>
      <c r="I73" s="423" t="s">
        <v>30</v>
      </c>
      <c r="J73" s="462" t="s">
        <v>622</v>
      </c>
      <c r="K73" s="462" t="s">
        <v>622</v>
      </c>
      <c r="L73" s="462" t="s">
        <v>622</v>
      </c>
      <c r="M73" s="462" t="s">
        <v>622</v>
      </c>
      <c r="N73" s="462" t="s">
        <v>622</v>
      </c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spans="1:26" ht="13.5" customHeight="1" x14ac:dyDescent="0.2">
      <c r="A74" s="86"/>
      <c r="B74" s="424"/>
      <c r="C74" s="452"/>
      <c r="D74" s="452"/>
      <c r="E74" s="452"/>
      <c r="F74" s="452"/>
      <c r="G74" s="452"/>
      <c r="H74" s="4"/>
      <c r="I74" s="424"/>
      <c r="J74" s="424"/>
      <c r="K74" s="424"/>
      <c r="L74" s="424"/>
      <c r="M74" s="424"/>
      <c r="N74" s="424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spans="1:26" ht="13.5" customHeight="1" x14ac:dyDescent="0.2">
      <c r="A75" s="86"/>
      <c r="B75" s="425"/>
      <c r="C75" s="453"/>
      <c r="D75" s="453"/>
      <c r="E75" s="453"/>
      <c r="F75" s="453"/>
      <c r="G75" s="453"/>
      <c r="H75" s="4"/>
      <c r="I75" s="425"/>
      <c r="J75" s="463"/>
      <c r="K75" s="463"/>
      <c r="L75" s="463"/>
      <c r="M75" s="463"/>
      <c r="N75" s="463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spans="1:26" ht="15.75" customHeight="1" x14ac:dyDescent="0.2">
      <c r="A76" s="86"/>
      <c r="B76" s="423" t="s">
        <v>33</v>
      </c>
      <c r="C76" s="130" t="s">
        <v>623</v>
      </c>
      <c r="D76" s="130" t="s">
        <v>541</v>
      </c>
      <c r="E76" s="129"/>
      <c r="F76" s="130" t="s">
        <v>624</v>
      </c>
      <c r="G76" s="131" t="s">
        <v>540</v>
      </c>
      <c r="H76" s="4"/>
      <c r="I76" s="423" t="s">
        <v>33</v>
      </c>
      <c r="J76" s="132" t="s">
        <v>190</v>
      </c>
      <c r="K76" s="132" t="s">
        <v>190</v>
      </c>
      <c r="L76" s="130"/>
      <c r="M76" s="132" t="s">
        <v>190</v>
      </c>
      <c r="N76" s="132" t="s">
        <v>190</v>
      </c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spans="1:26" ht="13.5" customHeight="1" x14ac:dyDescent="0.2">
      <c r="A77" s="86"/>
      <c r="B77" s="424"/>
      <c r="C77" s="29" t="s">
        <v>587</v>
      </c>
      <c r="D77" s="29" t="s">
        <v>587</v>
      </c>
      <c r="E77" s="51" t="s">
        <v>584</v>
      </c>
      <c r="F77" s="29" t="s">
        <v>589</v>
      </c>
      <c r="G77" s="29" t="s">
        <v>589</v>
      </c>
      <c r="H77" s="4"/>
      <c r="I77" s="424"/>
      <c r="J77" s="29" t="s">
        <v>202</v>
      </c>
      <c r="K77" s="29" t="s">
        <v>202</v>
      </c>
      <c r="L77" s="29" t="s">
        <v>585</v>
      </c>
      <c r="M77" s="29" t="s">
        <v>591</v>
      </c>
      <c r="N77" s="29" t="s">
        <v>591</v>
      </c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spans="1:26" ht="13.5" customHeight="1" x14ac:dyDescent="0.2">
      <c r="A78" s="86"/>
      <c r="B78" s="425"/>
      <c r="C78" s="49"/>
      <c r="D78" s="49"/>
      <c r="E78" s="49"/>
      <c r="F78" s="49"/>
      <c r="G78" s="49"/>
      <c r="H78" s="4"/>
      <c r="I78" s="425"/>
      <c r="J78" s="134"/>
      <c r="K78" s="134"/>
      <c r="L78" s="49"/>
      <c r="M78" s="134"/>
      <c r="N78" s="134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spans="1:26" ht="15.75" customHeight="1" x14ac:dyDescent="0.2">
      <c r="A79" s="86"/>
      <c r="B79" s="429" t="s">
        <v>39</v>
      </c>
      <c r="C79" s="130" t="s">
        <v>593</v>
      </c>
      <c r="D79" s="130" t="s">
        <v>592</v>
      </c>
      <c r="E79" s="130" t="s">
        <v>47</v>
      </c>
      <c r="F79" s="132" t="s">
        <v>625</v>
      </c>
      <c r="G79" s="132" t="s">
        <v>592</v>
      </c>
      <c r="H79" s="4"/>
      <c r="I79" s="423" t="s">
        <v>39</v>
      </c>
      <c r="J79" s="132" t="s">
        <v>190</v>
      </c>
      <c r="K79" s="132" t="s">
        <v>190</v>
      </c>
      <c r="L79" s="130" t="s">
        <v>24</v>
      </c>
      <c r="M79" s="132" t="s">
        <v>190</v>
      </c>
      <c r="N79" s="132" t="s">
        <v>190</v>
      </c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spans="1:26" ht="13.5" customHeight="1" x14ac:dyDescent="0.2">
      <c r="A80" s="86"/>
      <c r="B80" s="430"/>
      <c r="C80" s="29" t="s">
        <v>626</v>
      </c>
      <c r="D80" s="29" t="s">
        <v>626</v>
      </c>
      <c r="E80" s="29" t="s">
        <v>627</v>
      </c>
      <c r="F80" s="29" t="s">
        <v>628</v>
      </c>
      <c r="G80" s="29" t="s">
        <v>628</v>
      </c>
      <c r="H80" s="4"/>
      <c r="I80" s="424"/>
      <c r="J80" s="29" t="s">
        <v>629</v>
      </c>
      <c r="K80" s="29" t="s">
        <v>629</v>
      </c>
      <c r="L80" s="29" t="s">
        <v>630</v>
      </c>
      <c r="M80" s="29" t="s">
        <v>631</v>
      </c>
      <c r="N80" s="29" t="s">
        <v>631</v>
      </c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spans="1:26" ht="13.5" customHeight="1" x14ac:dyDescent="0.2">
      <c r="A81" s="86"/>
      <c r="B81" s="431"/>
      <c r="C81" s="133"/>
      <c r="D81" s="133"/>
      <c r="E81" s="49" t="s">
        <v>632</v>
      </c>
      <c r="F81" s="29"/>
      <c r="G81" s="29"/>
      <c r="H81" s="4"/>
      <c r="I81" s="425"/>
      <c r="J81" s="141"/>
      <c r="K81" s="141"/>
      <c r="L81" s="49" t="s">
        <v>632</v>
      </c>
      <c r="M81" s="29"/>
      <c r="N81" s="29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spans="1:26" ht="15" customHeight="1" x14ac:dyDescent="0.2">
      <c r="A82" s="86"/>
      <c r="B82" s="16" t="s">
        <v>43</v>
      </c>
      <c r="C82" s="93" t="s">
        <v>44</v>
      </c>
      <c r="D82" s="93" t="s">
        <v>44</v>
      </c>
      <c r="E82" s="42" t="s">
        <v>44</v>
      </c>
      <c r="F82" s="42" t="s">
        <v>44</v>
      </c>
      <c r="G82" s="93" t="s">
        <v>44</v>
      </c>
      <c r="H82" s="20"/>
      <c r="I82" s="16" t="s">
        <v>43</v>
      </c>
      <c r="J82" s="93" t="s">
        <v>45</v>
      </c>
      <c r="K82" s="93" t="s">
        <v>45</v>
      </c>
      <c r="L82" s="42" t="s">
        <v>45</v>
      </c>
      <c r="M82" s="42" t="s">
        <v>45</v>
      </c>
      <c r="N82" s="93" t="s">
        <v>45</v>
      </c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spans="1:26" ht="15.75" customHeight="1" x14ac:dyDescent="0.2">
      <c r="A83" s="86"/>
      <c r="B83" s="423" t="s">
        <v>46</v>
      </c>
      <c r="C83" s="130" t="s">
        <v>47</v>
      </c>
      <c r="D83" s="130" t="s">
        <v>47</v>
      </c>
      <c r="E83" s="130" t="s">
        <v>47</v>
      </c>
      <c r="F83" s="130" t="s">
        <v>47</v>
      </c>
      <c r="G83" s="132" t="s">
        <v>47</v>
      </c>
      <c r="H83" s="4"/>
      <c r="I83" s="423" t="s">
        <v>46</v>
      </c>
      <c r="J83" s="130" t="s">
        <v>24</v>
      </c>
      <c r="K83" s="130" t="s">
        <v>24</v>
      </c>
      <c r="L83" s="130" t="s">
        <v>24</v>
      </c>
      <c r="M83" s="130" t="s">
        <v>24</v>
      </c>
      <c r="N83" s="132" t="s">
        <v>24</v>
      </c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spans="1:26" ht="13.5" customHeight="1" x14ac:dyDescent="0.2">
      <c r="A84" s="86"/>
      <c r="B84" s="424"/>
      <c r="C84" s="29" t="s">
        <v>633</v>
      </c>
      <c r="D84" s="29" t="s">
        <v>634</v>
      </c>
      <c r="E84" s="29" t="s">
        <v>635</v>
      </c>
      <c r="F84" s="29" t="s">
        <v>636</v>
      </c>
      <c r="G84" s="29" t="s">
        <v>637</v>
      </c>
      <c r="H84" s="4"/>
      <c r="I84" s="424"/>
      <c r="J84" s="29" t="s">
        <v>638</v>
      </c>
      <c r="K84" s="29" t="s">
        <v>639</v>
      </c>
      <c r="L84" s="29" t="s">
        <v>640</v>
      </c>
      <c r="M84" s="29" t="s">
        <v>641</v>
      </c>
      <c r="N84" s="29" t="s">
        <v>642</v>
      </c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spans="1:26" ht="13.5" customHeight="1" x14ac:dyDescent="0.2">
      <c r="A85" s="86"/>
      <c r="B85" s="425"/>
      <c r="C85" s="149" t="s">
        <v>554</v>
      </c>
      <c r="D85" s="84" t="s">
        <v>554</v>
      </c>
      <c r="E85" s="49" t="s">
        <v>632</v>
      </c>
      <c r="F85" s="49" t="s">
        <v>643</v>
      </c>
      <c r="G85" s="134" t="s">
        <v>643</v>
      </c>
      <c r="H85" s="4"/>
      <c r="I85" s="425"/>
      <c r="J85" s="149" t="s">
        <v>554</v>
      </c>
      <c r="K85" s="84" t="s">
        <v>554</v>
      </c>
      <c r="L85" s="49" t="s">
        <v>632</v>
      </c>
      <c r="M85" s="49" t="s">
        <v>643</v>
      </c>
      <c r="N85" s="134" t="s">
        <v>643</v>
      </c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spans="1:26" ht="15.75" customHeight="1" x14ac:dyDescent="0.2">
      <c r="A86" s="86"/>
      <c r="B86" s="423" t="s">
        <v>64</v>
      </c>
      <c r="C86" s="130" t="s">
        <v>47</v>
      </c>
      <c r="D86" s="130" t="s">
        <v>47</v>
      </c>
      <c r="E86" s="130" t="s">
        <v>47</v>
      </c>
      <c r="F86" s="130" t="s">
        <v>47</v>
      </c>
      <c r="G86" s="132" t="s">
        <v>47</v>
      </c>
      <c r="H86" s="4"/>
      <c r="I86" s="423" t="s">
        <v>64</v>
      </c>
      <c r="J86" s="130" t="s">
        <v>24</v>
      </c>
      <c r="K86" s="130" t="s">
        <v>24</v>
      </c>
      <c r="L86" s="130" t="s">
        <v>24</v>
      </c>
      <c r="M86" s="130" t="s">
        <v>24</v>
      </c>
      <c r="N86" s="132" t="s">
        <v>24</v>
      </c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spans="1:26" ht="13.5" customHeight="1" x14ac:dyDescent="0.2">
      <c r="A87" s="86"/>
      <c r="B87" s="424"/>
      <c r="C87" s="29" t="s">
        <v>644</v>
      </c>
      <c r="D87" s="29" t="s">
        <v>645</v>
      </c>
      <c r="E87" s="29" t="s">
        <v>646</v>
      </c>
      <c r="F87" s="29" t="s">
        <v>647</v>
      </c>
      <c r="G87" s="29" t="s">
        <v>648</v>
      </c>
      <c r="H87" s="4"/>
      <c r="I87" s="424"/>
      <c r="J87" s="29" t="s">
        <v>649</v>
      </c>
      <c r="K87" s="29" t="s">
        <v>650</v>
      </c>
      <c r="L87" s="29" t="s">
        <v>651</v>
      </c>
      <c r="M87" s="29" t="s">
        <v>652</v>
      </c>
      <c r="N87" s="29" t="s">
        <v>653</v>
      </c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spans="1:26" ht="13.5" customHeight="1" x14ac:dyDescent="0.2">
      <c r="A88" s="86"/>
      <c r="B88" s="425"/>
      <c r="C88" s="84" t="s">
        <v>554</v>
      </c>
      <c r="D88" s="49" t="s">
        <v>554</v>
      </c>
      <c r="E88" s="49" t="s">
        <v>632</v>
      </c>
      <c r="F88" s="49" t="s">
        <v>643</v>
      </c>
      <c r="G88" s="49" t="s">
        <v>643</v>
      </c>
      <c r="H88" s="4"/>
      <c r="I88" s="425"/>
      <c r="J88" s="149" t="s">
        <v>554</v>
      </c>
      <c r="K88" s="84" t="s">
        <v>554</v>
      </c>
      <c r="L88" s="49" t="s">
        <v>632</v>
      </c>
      <c r="M88" s="49" t="s">
        <v>643</v>
      </c>
      <c r="N88" s="134" t="s">
        <v>643</v>
      </c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spans="1:26" ht="15.75" customHeight="1" x14ac:dyDescent="0.2">
      <c r="A89" s="86"/>
      <c r="B89" s="423" t="s">
        <v>69</v>
      </c>
      <c r="C89" s="130" t="s">
        <v>47</v>
      </c>
      <c r="D89" s="459"/>
      <c r="E89" s="137"/>
      <c r="F89" s="125"/>
      <c r="G89" s="132" t="s">
        <v>47</v>
      </c>
      <c r="H89" s="4"/>
      <c r="I89" s="423" t="s">
        <v>69</v>
      </c>
      <c r="J89" s="130" t="s">
        <v>24</v>
      </c>
      <c r="K89" s="125"/>
      <c r="L89" s="137"/>
      <c r="M89" s="125"/>
      <c r="N89" s="132" t="s">
        <v>24</v>
      </c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spans="1:26" ht="13.5" customHeight="1" x14ac:dyDescent="0.2">
      <c r="A90" s="86"/>
      <c r="B90" s="424"/>
      <c r="C90" s="29" t="s">
        <v>654</v>
      </c>
      <c r="D90" s="424"/>
      <c r="E90" s="126"/>
      <c r="F90" s="126"/>
      <c r="G90" s="29" t="s">
        <v>655</v>
      </c>
      <c r="H90" s="4"/>
      <c r="I90" s="424"/>
      <c r="J90" s="29" t="s">
        <v>656</v>
      </c>
      <c r="K90" s="126"/>
      <c r="L90" s="126"/>
      <c r="M90" s="126"/>
      <c r="N90" s="29" t="s">
        <v>657</v>
      </c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spans="1:26" ht="13.5" customHeight="1" x14ac:dyDescent="0.2">
      <c r="A91" s="86"/>
      <c r="B91" s="425"/>
      <c r="C91" s="84" t="s">
        <v>554</v>
      </c>
      <c r="D91" s="127"/>
      <c r="E91" s="127"/>
      <c r="F91" s="127"/>
      <c r="G91" s="49" t="s">
        <v>643</v>
      </c>
      <c r="H91" s="4"/>
      <c r="I91" s="425"/>
      <c r="J91" s="84" t="s">
        <v>554</v>
      </c>
      <c r="K91" s="127"/>
      <c r="L91" s="127"/>
      <c r="M91" s="127"/>
      <c r="N91" s="134" t="s">
        <v>643</v>
      </c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spans="1:26" ht="15.75" customHeight="1" x14ac:dyDescent="0.2">
      <c r="A92" s="86"/>
      <c r="B92" s="429" t="s">
        <v>77</v>
      </c>
      <c r="C92" s="125"/>
      <c r="D92" s="140"/>
      <c r="E92" s="137"/>
      <c r="F92" s="125"/>
      <c r="G92" s="125"/>
      <c r="H92" s="4"/>
      <c r="I92" s="429" t="s">
        <v>77</v>
      </c>
      <c r="J92" s="125"/>
      <c r="K92" s="140"/>
      <c r="L92" s="137"/>
      <c r="M92" s="125"/>
      <c r="N92" s="125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spans="1:26" ht="13.5" customHeight="1" x14ac:dyDescent="0.2">
      <c r="A93" s="86"/>
      <c r="B93" s="430"/>
      <c r="C93" s="126"/>
      <c r="D93" s="21"/>
      <c r="E93" s="126"/>
      <c r="F93" s="126"/>
      <c r="G93" s="126"/>
      <c r="H93" s="4"/>
      <c r="I93" s="430"/>
      <c r="J93" s="126"/>
      <c r="K93" s="21"/>
      <c r="L93" s="126"/>
      <c r="M93" s="126"/>
      <c r="N93" s="12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spans="1:26" ht="13.5" customHeight="1" x14ac:dyDescent="0.2">
      <c r="A94" s="86"/>
      <c r="B94" s="431"/>
      <c r="C94" s="127"/>
      <c r="D94" s="142"/>
      <c r="E94" s="127"/>
      <c r="F94" s="127"/>
      <c r="G94" s="127"/>
      <c r="H94" s="4"/>
      <c r="I94" s="431"/>
      <c r="J94" s="127"/>
      <c r="K94" s="142"/>
      <c r="L94" s="127"/>
      <c r="M94" s="127"/>
      <c r="N94" s="127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spans="1:26" ht="13.5" customHeight="1" x14ac:dyDescent="0.2">
      <c r="A95" s="86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spans="1:26" ht="13.5" customHeight="1" x14ac:dyDescent="0.2">
      <c r="A96" s="86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spans="1:26" ht="15.75" customHeight="1" x14ac:dyDescent="0.2">
      <c r="A97" s="10"/>
      <c r="B97" s="454" t="str">
        <f>B66</f>
        <v>GENEL CERRAHİ STAJI</v>
      </c>
      <c r="C97" s="427"/>
      <c r="D97" s="427"/>
      <c r="E97" s="427"/>
      <c r="F97" s="427"/>
      <c r="G97" s="428"/>
      <c r="H97" s="4"/>
      <c r="I97" s="454" t="str">
        <f>I66</f>
        <v>GENERAL SURGERY INTERNSHIP</v>
      </c>
      <c r="J97" s="427"/>
      <c r="K97" s="427"/>
      <c r="L97" s="427"/>
      <c r="M97" s="427"/>
      <c r="N97" s="428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3.5" customHeight="1" x14ac:dyDescent="0.2">
      <c r="A98" s="10"/>
      <c r="B98" s="112"/>
      <c r="C98" s="113"/>
      <c r="D98" s="114">
        <f>D67+1</f>
        <v>4</v>
      </c>
      <c r="E98" s="115" t="str">
        <f>E67</f>
        <v>HAFTA</v>
      </c>
      <c r="F98" s="116"/>
      <c r="G98" s="117"/>
      <c r="H98" s="4"/>
      <c r="I98" s="112"/>
      <c r="J98" s="113"/>
      <c r="K98" s="118" t="s">
        <v>185</v>
      </c>
      <c r="L98" s="115">
        <v>4</v>
      </c>
      <c r="M98" s="116"/>
      <c r="N98" s="117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3.5" customHeight="1" x14ac:dyDescent="0.2">
      <c r="A99" s="10"/>
      <c r="B99" s="14"/>
      <c r="C99" s="15"/>
      <c r="D99" s="15" t="str">
        <f t="shared" ref="D99:F99" si="4">D68</f>
        <v>Staj sorumlusu:</v>
      </c>
      <c r="E99" s="15">
        <f t="shared" si="4"/>
        <v>0</v>
      </c>
      <c r="F99" s="15" t="str">
        <f t="shared" si="4"/>
        <v>Dr.Öğr.Üyesi Alparslan Ertenlice</v>
      </c>
      <c r="G99" s="88"/>
      <c r="H99" s="4"/>
      <c r="I99" s="19"/>
      <c r="J99" s="4"/>
      <c r="K99" s="15" t="str">
        <f t="shared" ref="K99:M99" si="5">K68</f>
        <v>Manager:</v>
      </c>
      <c r="L99" s="15">
        <f t="shared" si="5"/>
        <v>0</v>
      </c>
      <c r="M99" s="15" t="str">
        <f t="shared" si="5"/>
        <v>Ass.Prof Dr Alparslan Ertenlice</v>
      </c>
      <c r="N99" s="21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3.5" customHeight="1" x14ac:dyDescent="0.2">
      <c r="A100" s="86"/>
      <c r="B100" s="121" t="s">
        <v>10</v>
      </c>
      <c r="C100" s="122"/>
      <c r="D100" s="122"/>
      <c r="E100" s="122"/>
      <c r="F100" s="122"/>
      <c r="G100" s="122"/>
      <c r="H100" s="123"/>
      <c r="I100" s="121"/>
      <c r="J100" s="124"/>
      <c r="K100" s="122"/>
      <c r="L100" s="122"/>
      <c r="M100" s="122"/>
      <c r="N100" s="124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spans="1:26" ht="15.75" customHeight="1" x14ac:dyDescent="0.2">
      <c r="A101" s="86"/>
      <c r="B101" s="423" t="s">
        <v>22</v>
      </c>
      <c r="C101" s="455" t="s">
        <v>580</v>
      </c>
      <c r="D101" s="456" t="s">
        <v>537</v>
      </c>
      <c r="E101" s="464" t="s">
        <v>537</v>
      </c>
      <c r="F101" s="456" t="s">
        <v>537</v>
      </c>
      <c r="G101" s="456" t="s">
        <v>537</v>
      </c>
      <c r="H101" s="4"/>
      <c r="I101" s="423" t="s">
        <v>22</v>
      </c>
      <c r="J101" s="467" t="s">
        <v>581</v>
      </c>
      <c r="K101" s="470" t="s">
        <v>538</v>
      </c>
      <c r="L101" s="470" t="s">
        <v>538</v>
      </c>
      <c r="M101" s="470" t="s">
        <v>538</v>
      </c>
      <c r="N101" s="470" t="s">
        <v>538</v>
      </c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spans="1:26" ht="13.5" customHeight="1" x14ac:dyDescent="0.2">
      <c r="A102" s="86"/>
      <c r="B102" s="424"/>
      <c r="C102" s="452"/>
      <c r="D102" s="457"/>
      <c r="E102" s="465"/>
      <c r="F102" s="457"/>
      <c r="G102" s="457"/>
      <c r="H102" s="4"/>
      <c r="I102" s="424"/>
      <c r="J102" s="468"/>
      <c r="K102" s="457"/>
      <c r="L102" s="457"/>
      <c r="M102" s="457"/>
      <c r="N102" s="457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spans="1:26" ht="13.5" customHeight="1" x14ac:dyDescent="0.2">
      <c r="A103" s="86"/>
      <c r="B103" s="425"/>
      <c r="C103" s="453"/>
      <c r="D103" s="458"/>
      <c r="E103" s="466"/>
      <c r="F103" s="458"/>
      <c r="G103" s="458"/>
      <c r="H103" s="4"/>
      <c r="I103" s="425"/>
      <c r="J103" s="469"/>
      <c r="K103" s="458"/>
      <c r="L103" s="458"/>
      <c r="M103" s="458"/>
      <c r="N103" s="458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spans="1:26" ht="15.75" customHeight="1" x14ac:dyDescent="0.2">
      <c r="A104" s="86"/>
      <c r="B104" s="423" t="s">
        <v>30</v>
      </c>
      <c r="C104" s="451" t="s">
        <v>658</v>
      </c>
      <c r="D104" s="451" t="s">
        <v>658</v>
      </c>
      <c r="E104" s="451" t="s">
        <v>658</v>
      </c>
      <c r="F104" s="451" t="s">
        <v>658</v>
      </c>
      <c r="G104" s="451" t="s">
        <v>658</v>
      </c>
      <c r="H104" s="4"/>
      <c r="I104" s="423" t="s">
        <v>30</v>
      </c>
      <c r="J104" s="462" t="s">
        <v>659</v>
      </c>
      <c r="K104" s="462" t="s">
        <v>659</v>
      </c>
      <c r="L104" s="462" t="s">
        <v>659</v>
      </c>
      <c r="M104" s="462" t="s">
        <v>659</v>
      </c>
      <c r="N104" s="462" t="s">
        <v>659</v>
      </c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:26" ht="13.5" customHeight="1" x14ac:dyDescent="0.2">
      <c r="A105" s="86"/>
      <c r="B105" s="424"/>
      <c r="C105" s="452"/>
      <c r="D105" s="452"/>
      <c r="E105" s="452"/>
      <c r="F105" s="452"/>
      <c r="G105" s="452"/>
      <c r="H105" s="4"/>
      <c r="I105" s="424"/>
      <c r="J105" s="424"/>
      <c r="K105" s="424"/>
      <c r="L105" s="424"/>
      <c r="M105" s="424"/>
      <c r="N105" s="424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:26" ht="13.5" customHeight="1" x14ac:dyDescent="0.2">
      <c r="A106" s="86"/>
      <c r="B106" s="425"/>
      <c r="C106" s="453"/>
      <c r="D106" s="453"/>
      <c r="E106" s="453"/>
      <c r="F106" s="453"/>
      <c r="G106" s="453"/>
      <c r="H106" s="4"/>
      <c r="I106" s="425"/>
      <c r="J106" s="463"/>
      <c r="K106" s="463"/>
      <c r="L106" s="463"/>
      <c r="M106" s="463"/>
      <c r="N106" s="463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:26" ht="15.75" customHeight="1" x14ac:dyDescent="0.2">
      <c r="A107" s="86"/>
      <c r="B107" s="423" t="s">
        <v>33</v>
      </c>
      <c r="C107" s="130" t="s">
        <v>549</v>
      </c>
      <c r="D107" s="130" t="s">
        <v>550</v>
      </c>
      <c r="E107" s="129"/>
      <c r="F107" s="130" t="s">
        <v>660</v>
      </c>
      <c r="G107" s="132" t="s">
        <v>661</v>
      </c>
      <c r="H107" s="4"/>
      <c r="I107" s="423" t="s">
        <v>33</v>
      </c>
      <c r="J107" s="130" t="s">
        <v>24</v>
      </c>
      <c r="K107" s="130" t="s">
        <v>24</v>
      </c>
      <c r="L107" s="130"/>
      <c r="M107" s="132" t="s">
        <v>190</v>
      </c>
      <c r="N107" s="132" t="s">
        <v>190</v>
      </c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:26" ht="13.5" customHeight="1" x14ac:dyDescent="0.2">
      <c r="A108" s="86"/>
      <c r="B108" s="424"/>
      <c r="C108" s="29" t="s">
        <v>662</v>
      </c>
      <c r="D108" s="29" t="s">
        <v>662</v>
      </c>
      <c r="E108" s="51" t="s">
        <v>584</v>
      </c>
      <c r="F108" s="29" t="s">
        <v>626</v>
      </c>
      <c r="G108" s="29" t="s">
        <v>628</v>
      </c>
      <c r="H108" s="4"/>
      <c r="I108" s="424"/>
      <c r="J108" s="29" t="s">
        <v>194</v>
      </c>
      <c r="K108" s="29" t="s">
        <v>194</v>
      </c>
      <c r="L108" s="29" t="s">
        <v>585</v>
      </c>
      <c r="M108" s="29" t="s">
        <v>629</v>
      </c>
      <c r="N108" s="29" t="s">
        <v>631</v>
      </c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:26" ht="13.5" customHeight="1" x14ac:dyDescent="0.2">
      <c r="A109" s="86"/>
      <c r="B109" s="425"/>
      <c r="C109" s="49"/>
      <c r="D109" s="49"/>
      <c r="E109" s="49"/>
      <c r="F109" s="133"/>
      <c r="G109" s="29"/>
      <c r="H109" s="4"/>
      <c r="I109" s="425"/>
      <c r="J109" s="49"/>
      <c r="K109" s="49"/>
      <c r="L109" s="49"/>
      <c r="M109" s="31" t="s">
        <v>197</v>
      </c>
      <c r="N109" s="29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:26" ht="15.75" customHeight="1" x14ac:dyDescent="0.2">
      <c r="A110" s="86"/>
      <c r="B110" s="429" t="s">
        <v>39</v>
      </c>
      <c r="C110" s="130" t="s">
        <v>593</v>
      </c>
      <c r="D110" s="130" t="s">
        <v>592</v>
      </c>
      <c r="E110" s="130" t="s">
        <v>623</v>
      </c>
      <c r="F110" s="130" t="s">
        <v>541</v>
      </c>
      <c r="G110" s="132" t="s">
        <v>660</v>
      </c>
      <c r="H110" s="4"/>
      <c r="I110" s="423" t="s">
        <v>39</v>
      </c>
      <c r="J110" s="130" t="s">
        <v>24</v>
      </c>
      <c r="K110" s="130" t="s">
        <v>24</v>
      </c>
      <c r="L110" s="130" t="s">
        <v>24</v>
      </c>
      <c r="M110" s="130" t="s">
        <v>24</v>
      </c>
      <c r="N110" s="132" t="s">
        <v>190</v>
      </c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:26" ht="13.5" customHeight="1" x14ac:dyDescent="0.2">
      <c r="A111" s="86"/>
      <c r="B111" s="430"/>
      <c r="C111" s="29" t="s">
        <v>662</v>
      </c>
      <c r="D111" s="29" t="s">
        <v>662</v>
      </c>
      <c r="E111" s="29" t="s">
        <v>662</v>
      </c>
      <c r="F111" s="29" t="s">
        <v>662</v>
      </c>
      <c r="G111" s="29" t="s">
        <v>628</v>
      </c>
      <c r="H111" s="4"/>
      <c r="I111" s="424"/>
      <c r="J111" s="29" t="s">
        <v>194</v>
      </c>
      <c r="K111" s="29" t="s">
        <v>194</v>
      </c>
      <c r="L111" s="29" t="s">
        <v>194</v>
      </c>
      <c r="M111" s="29" t="s">
        <v>194</v>
      </c>
      <c r="N111" s="29" t="s">
        <v>631</v>
      </c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:26" ht="13.5" customHeight="1" x14ac:dyDescent="0.2">
      <c r="A112" s="86"/>
      <c r="B112" s="431"/>
      <c r="C112" s="49"/>
      <c r="D112" s="49"/>
      <c r="E112" s="134"/>
      <c r="F112" s="134"/>
      <c r="G112" s="29"/>
      <c r="H112" s="4"/>
      <c r="I112" s="425"/>
      <c r="J112" s="56"/>
      <c r="K112" s="56"/>
      <c r="L112" s="134"/>
      <c r="M112" s="134"/>
      <c r="N112" s="29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:26" ht="15" customHeight="1" x14ac:dyDescent="0.2">
      <c r="A113" s="86"/>
      <c r="B113" s="16" t="s">
        <v>43</v>
      </c>
      <c r="C113" s="93" t="s">
        <v>44</v>
      </c>
      <c r="D113" s="93" t="s">
        <v>44</v>
      </c>
      <c r="E113" s="42" t="s">
        <v>44</v>
      </c>
      <c r="F113" s="42" t="s">
        <v>44</v>
      </c>
      <c r="G113" s="93" t="s">
        <v>44</v>
      </c>
      <c r="H113" s="20"/>
      <c r="I113" s="16" t="s">
        <v>43</v>
      </c>
      <c r="J113" s="150" t="s">
        <v>45</v>
      </c>
      <c r="K113" s="93" t="s">
        <v>45</v>
      </c>
      <c r="L113" s="42" t="s">
        <v>45</v>
      </c>
      <c r="M113" s="42" t="s">
        <v>45</v>
      </c>
      <c r="N113" s="93" t="s">
        <v>45</v>
      </c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:26" ht="15.75" customHeight="1" x14ac:dyDescent="0.2">
      <c r="A114" s="86"/>
      <c r="B114" s="423" t="s">
        <v>46</v>
      </c>
      <c r="C114" s="132" t="s">
        <v>47</v>
      </c>
      <c r="D114" s="130" t="s">
        <v>47</v>
      </c>
      <c r="E114" s="130" t="s">
        <v>47</v>
      </c>
      <c r="F114" s="130" t="s">
        <v>47</v>
      </c>
      <c r="G114" s="132" t="s">
        <v>47</v>
      </c>
      <c r="H114" s="4"/>
      <c r="I114" s="423" t="s">
        <v>46</v>
      </c>
      <c r="J114" s="132" t="s">
        <v>24</v>
      </c>
      <c r="K114" s="130" t="s">
        <v>24</v>
      </c>
      <c r="L114" s="130" t="s">
        <v>24</v>
      </c>
      <c r="M114" s="130" t="s">
        <v>24</v>
      </c>
      <c r="N114" s="132" t="s">
        <v>24</v>
      </c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:26" ht="13.5" customHeight="1" x14ac:dyDescent="0.2">
      <c r="A115" s="86"/>
      <c r="B115" s="424"/>
      <c r="C115" s="29" t="s">
        <v>663</v>
      </c>
      <c r="D115" s="29" t="s">
        <v>664</v>
      </c>
      <c r="E115" s="151" t="s">
        <v>665</v>
      </c>
      <c r="F115" s="141" t="s">
        <v>666</v>
      </c>
      <c r="G115" s="29" t="s">
        <v>667</v>
      </c>
      <c r="H115" s="4"/>
      <c r="I115" s="424"/>
      <c r="J115" s="29" t="s">
        <v>668</v>
      </c>
      <c r="K115" s="29" t="s">
        <v>669</v>
      </c>
      <c r="L115" s="29" t="s">
        <v>670</v>
      </c>
      <c r="M115" s="141" t="s">
        <v>671</v>
      </c>
      <c r="N115" s="29" t="s">
        <v>672</v>
      </c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:26" ht="13.5" customHeight="1" x14ac:dyDescent="0.2">
      <c r="A116" s="86"/>
      <c r="B116" s="425"/>
      <c r="C116" s="49" t="s">
        <v>673</v>
      </c>
      <c r="D116" s="134" t="s">
        <v>568</v>
      </c>
      <c r="E116" s="29" t="s">
        <v>575</v>
      </c>
      <c r="F116" s="49" t="s">
        <v>554</v>
      </c>
      <c r="G116" s="49" t="s">
        <v>620</v>
      </c>
      <c r="H116" s="4"/>
      <c r="I116" s="425"/>
      <c r="J116" s="49" t="s">
        <v>673</v>
      </c>
      <c r="K116" s="134" t="s">
        <v>568</v>
      </c>
      <c r="L116" s="29" t="s">
        <v>575</v>
      </c>
      <c r="M116" s="49" t="s">
        <v>554</v>
      </c>
      <c r="N116" s="49" t="s">
        <v>620</v>
      </c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:26" ht="15.75" customHeight="1" x14ac:dyDescent="0.2">
      <c r="A117" s="86"/>
      <c r="B117" s="423" t="s">
        <v>64</v>
      </c>
      <c r="C117" s="132" t="s">
        <v>47</v>
      </c>
      <c r="D117" s="132" t="s">
        <v>47</v>
      </c>
      <c r="E117" s="130" t="s">
        <v>47</v>
      </c>
      <c r="F117" s="130" t="s">
        <v>47</v>
      </c>
      <c r="G117" s="132" t="s">
        <v>47</v>
      </c>
      <c r="H117" s="4"/>
      <c r="I117" s="423" t="s">
        <v>64</v>
      </c>
      <c r="J117" s="132" t="s">
        <v>24</v>
      </c>
      <c r="K117" s="130" t="s">
        <v>24</v>
      </c>
      <c r="L117" s="130" t="s">
        <v>24</v>
      </c>
      <c r="M117" s="130" t="s">
        <v>24</v>
      </c>
      <c r="N117" s="132" t="s">
        <v>24</v>
      </c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:26" ht="13.5" customHeight="1" x14ac:dyDescent="0.2">
      <c r="A118" s="86"/>
      <c r="B118" s="424"/>
      <c r="C118" s="29" t="s">
        <v>674</v>
      </c>
      <c r="D118" s="141" t="s">
        <v>675</v>
      </c>
      <c r="E118" s="29" t="s">
        <v>676</v>
      </c>
      <c r="F118" s="152" t="s">
        <v>677</v>
      </c>
      <c r="G118" s="29" t="s">
        <v>678</v>
      </c>
      <c r="H118" s="4"/>
      <c r="I118" s="424"/>
      <c r="J118" s="29" t="s">
        <v>679</v>
      </c>
      <c r="K118" s="29" t="s">
        <v>680</v>
      </c>
      <c r="L118" s="29" t="s">
        <v>681</v>
      </c>
      <c r="M118" s="152" t="s">
        <v>682</v>
      </c>
      <c r="N118" s="29" t="s">
        <v>683</v>
      </c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:26" ht="13.5" customHeight="1" x14ac:dyDescent="0.2">
      <c r="A119" s="86"/>
      <c r="B119" s="425"/>
      <c r="C119" s="49" t="s">
        <v>673</v>
      </c>
      <c r="D119" s="134" t="s">
        <v>568</v>
      </c>
      <c r="E119" s="29" t="s">
        <v>575</v>
      </c>
      <c r="F119" s="49" t="s">
        <v>554</v>
      </c>
      <c r="G119" s="49" t="s">
        <v>620</v>
      </c>
      <c r="H119" s="4"/>
      <c r="I119" s="425"/>
      <c r="J119" s="49" t="s">
        <v>673</v>
      </c>
      <c r="K119" s="134" t="s">
        <v>568</v>
      </c>
      <c r="L119" s="29" t="s">
        <v>575</v>
      </c>
      <c r="M119" s="49" t="s">
        <v>554</v>
      </c>
      <c r="N119" s="49" t="s">
        <v>620</v>
      </c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:26" ht="15.75" customHeight="1" x14ac:dyDescent="0.2">
      <c r="A120" s="86"/>
      <c r="B120" s="423" t="s">
        <v>69</v>
      </c>
      <c r="C120" s="130" t="s">
        <v>47</v>
      </c>
      <c r="D120" s="130" t="s">
        <v>47</v>
      </c>
      <c r="E120" s="130" t="s">
        <v>47</v>
      </c>
      <c r="F120" s="132" t="s">
        <v>47</v>
      </c>
      <c r="G120" s="125"/>
      <c r="H120" s="4"/>
      <c r="I120" s="423" t="s">
        <v>69</v>
      </c>
      <c r="J120" s="130" t="s">
        <v>24</v>
      </c>
      <c r="K120" s="130" t="s">
        <v>24</v>
      </c>
      <c r="L120" s="130" t="s">
        <v>24</v>
      </c>
      <c r="M120" s="132" t="s">
        <v>24</v>
      </c>
      <c r="N120" s="125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:26" ht="13.5" customHeight="1" x14ac:dyDescent="0.2">
      <c r="A121" s="86"/>
      <c r="B121" s="424"/>
      <c r="C121" s="29" t="s">
        <v>684</v>
      </c>
      <c r="D121" s="29" t="s">
        <v>685</v>
      </c>
      <c r="E121" s="29" t="s">
        <v>686</v>
      </c>
      <c r="F121" s="141" t="s">
        <v>687</v>
      </c>
      <c r="G121" s="126"/>
      <c r="H121" s="4"/>
      <c r="I121" s="424"/>
      <c r="J121" s="29" t="s">
        <v>688</v>
      </c>
      <c r="K121" s="29" t="s">
        <v>689</v>
      </c>
      <c r="L121" s="29" t="s">
        <v>690</v>
      </c>
      <c r="M121" s="141" t="s">
        <v>691</v>
      </c>
      <c r="N121" s="12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:26" ht="13.5" customHeight="1" x14ac:dyDescent="0.2">
      <c r="A122" s="86"/>
      <c r="B122" s="425"/>
      <c r="C122" s="49" t="s">
        <v>673</v>
      </c>
      <c r="D122" s="49" t="s">
        <v>568</v>
      </c>
      <c r="E122" s="49" t="s">
        <v>575</v>
      </c>
      <c r="F122" s="49" t="s">
        <v>620</v>
      </c>
      <c r="G122" s="127"/>
      <c r="H122" s="4"/>
      <c r="I122" s="425"/>
      <c r="J122" s="49" t="s">
        <v>673</v>
      </c>
      <c r="K122" s="134" t="s">
        <v>568</v>
      </c>
      <c r="L122" s="29" t="s">
        <v>575</v>
      </c>
      <c r="M122" s="49" t="s">
        <v>620</v>
      </c>
      <c r="N122" s="127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:26" ht="15.75" customHeight="1" x14ac:dyDescent="0.2">
      <c r="A123" s="86"/>
      <c r="B123" s="429" t="s">
        <v>77</v>
      </c>
      <c r="C123" s="125"/>
      <c r="D123" s="130" t="s">
        <v>47</v>
      </c>
      <c r="E123" s="125"/>
      <c r="F123" s="132" t="s">
        <v>47</v>
      </c>
      <c r="G123" s="125"/>
      <c r="H123" s="4"/>
      <c r="I123" s="429" t="s">
        <v>77</v>
      </c>
      <c r="J123" s="125"/>
      <c r="K123" s="130" t="s">
        <v>24</v>
      </c>
      <c r="L123" s="125"/>
      <c r="M123" s="132" t="s">
        <v>24</v>
      </c>
      <c r="N123" s="125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:26" ht="13.5" customHeight="1" x14ac:dyDescent="0.2">
      <c r="A124" s="86"/>
      <c r="B124" s="430"/>
      <c r="C124" s="126"/>
      <c r="D124" s="29" t="s">
        <v>692</v>
      </c>
      <c r="E124" s="126"/>
      <c r="F124" s="29" t="s">
        <v>693</v>
      </c>
      <c r="G124" s="126"/>
      <c r="H124" s="4"/>
      <c r="I124" s="430"/>
      <c r="J124" s="126"/>
      <c r="K124" s="29" t="s">
        <v>694</v>
      </c>
      <c r="L124" s="126"/>
      <c r="M124" s="29" t="s">
        <v>695</v>
      </c>
      <c r="N124" s="12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:26" ht="13.5" customHeight="1" x14ac:dyDescent="0.2">
      <c r="A125" s="86"/>
      <c r="B125" s="431"/>
      <c r="C125" s="127"/>
      <c r="D125" s="134" t="s">
        <v>568</v>
      </c>
      <c r="E125" s="127"/>
      <c r="F125" s="153" t="s">
        <v>620</v>
      </c>
      <c r="G125" s="127"/>
      <c r="H125" s="4"/>
      <c r="I125" s="431"/>
      <c r="J125" s="127"/>
      <c r="K125" s="134" t="s">
        <v>568</v>
      </c>
      <c r="L125" s="127"/>
      <c r="M125" s="49" t="s">
        <v>620</v>
      </c>
      <c r="N125" s="127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:26" ht="13.5" customHeight="1" x14ac:dyDescent="0.2">
      <c r="A126" s="86"/>
      <c r="B126" s="1"/>
      <c r="C126" s="1"/>
      <c r="D126" s="1"/>
      <c r="E126" s="1"/>
      <c r="F126" s="154"/>
      <c r="G126" s="1"/>
      <c r="H126" s="1"/>
      <c r="I126" s="2"/>
      <c r="J126" s="1"/>
      <c r="K126" s="1"/>
      <c r="L126" s="1"/>
      <c r="M126" s="1"/>
      <c r="N126" s="1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:26" ht="13.5" customHeight="1" x14ac:dyDescent="0.2">
      <c r="A127" s="86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:26" ht="15.75" customHeight="1" x14ac:dyDescent="0.2">
      <c r="A128" s="10"/>
      <c r="B128" s="454" t="str">
        <f>B97</f>
        <v>GENEL CERRAHİ STAJI</v>
      </c>
      <c r="C128" s="427"/>
      <c r="D128" s="427"/>
      <c r="E128" s="427"/>
      <c r="F128" s="427"/>
      <c r="G128" s="428"/>
      <c r="H128" s="4"/>
      <c r="I128" s="454" t="str">
        <f>I97</f>
        <v>GENERAL SURGERY INTERNSHIP</v>
      </c>
      <c r="J128" s="427"/>
      <c r="K128" s="427"/>
      <c r="L128" s="427"/>
      <c r="M128" s="427"/>
      <c r="N128" s="428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3.5" customHeight="1" x14ac:dyDescent="0.2">
      <c r="A129" s="10"/>
      <c r="B129" s="112"/>
      <c r="C129" s="113"/>
      <c r="D129" s="114">
        <f>D98+1</f>
        <v>5</v>
      </c>
      <c r="E129" s="115" t="str">
        <f>E98</f>
        <v>HAFTA</v>
      </c>
      <c r="F129" s="116"/>
      <c r="G129" s="117"/>
      <c r="H129" s="4"/>
      <c r="I129" s="112"/>
      <c r="J129" s="113"/>
      <c r="K129" s="118" t="s">
        <v>185</v>
      </c>
      <c r="L129" s="115">
        <v>5</v>
      </c>
      <c r="M129" s="116"/>
      <c r="N129" s="117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3.5" customHeight="1" x14ac:dyDescent="0.2">
      <c r="A130" s="10"/>
      <c r="B130" s="14"/>
      <c r="C130" s="15"/>
      <c r="D130" s="15" t="str">
        <f t="shared" ref="D130:F130" si="6">D99</f>
        <v>Staj sorumlusu:</v>
      </c>
      <c r="E130" s="15">
        <f t="shared" si="6"/>
        <v>0</v>
      </c>
      <c r="F130" s="15" t="str">
        <f t="shared" si="6"/>
        <v>Dr.Öğr.Üyesi Alparslan Ertenlice</v>
      </c>
      <c r="G130" s="88"/>
      <c r="H130" s="4"/>
      <c r="I130" s="19"/>
      <c r="J130" s="4"/>
      <c r="K130" s="15" t="str">
        <f t="shared" ref="K130:M130" si="7">K99</f>
        <v>Manager:</v>
      </c>
      <c r="L130" s="15">
        <f t="shared" si="7"/>
        <v>0</v>
      </c>
      <c r="M130" s="15" t="str">
        <f t="shared" si="7"/>
        <v>Ass.Prof Dr Alparslan Ertenlice</v>
      </c>
      <c r="N130" s="21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3.5" customHeight="1" x14ac:dyDescent="0.2">
      <c r="A131" s="86"/>
      <c r="B131" s="121" t="s">
        <v>10</v>
      </c>
      <c r="C131" s="122"/>
      <c r="D131" s="122"/>
      <c r="E131" s="122"/>
      <c r="F131" s="122"/>
      <c r="G131" s="122"/>
      <c r="H131" s="123"/>
      <c r="I131" s="121"/>
      <c r="J131" s="155"/>
      <c r="K131" s="122"/>
      <c r="L131" s="122"/>
      <c r="M131" s="122"/>
      <c r="N131" s="124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:26" ht="15.75" customHeight="1" x14ac:dyDescent="0.2">
      <c r="A132" s="86"/>
      <c r="B132" s="423" t="s">
        <v>22</v>
      </c>
      <c r="C132" s="455" t="s">
        <v>580</v>
      </c>
      <c r="D132" s="456" t="s">
        <v>537</v>
      </c>
      <c r="E132" s="464" t="s">
        <v>537</v>
      </c>
      <c r="F132" s="456" t="s">
        <v>537</v>
      </c>
      <c r="G132" s="456" t="s">
        <v>537</v>
      </c>
      <c r="H132" s="4"/>
      <c r="I132" s="423" t="s">
        <v>22</v>
      </c>
      <c r="J132" s="467" t="s">
        <v>581</v>
      </c>
      <c r="K132" s="470" t="s">
        <v>538</v>
      </c>
      <c r="L132" s="470" t="s">
        <v>538</v>
      </c>
      <c r="M132" s="470" t="s">
        <v>538</v>
      </c>
      <c r="N132" s="470" t="s">
        <v>538</v>
      </c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:26" ht="13.5" customHeight="1" x14ac:dyDescent="0.2">
      <c r="A133" s="86"/>
      <c r="B133" s="424"/>
      <c r="C133" s="452"/>
      <c r="D133" s="457"/>
      <c r="E133" s="465"/>
      <c r="F133" s="457"/>
      <c r="G133" s="457"/>
      <c r="H133" s="4"/>
      <c r="I133" s="424"/>
      <c r="J133" s="468"/>
      <c r="K133" s="457"/>
      <c r="L133" s="457"/>
      <c r="M133" s="457"/>
      <c r="N133" s="457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:26" ht="21.75" customHeight="1" x14ac:dyDescent="0.2">
      <c r="A134" s="86"/>
      <c r="B134" s="425"/>
      <c r="C134" s="453"/>
      <c r="D134" s="458"/>
      <c r="E134" s="466"/>
      <c r="F134" s="458"/>
      <c r="G134" s="458"/>
      <c r="H134" s="4"/>
      <c r="I134" s="425"/>
      <c r="J134" s="469"/>
      <c r="K134" s="458"/>
      <c r="L134" s="458"/>
      <c r="M134" s="458"/>
      <c r="N134" s="458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:26" ht="15.75" customHeight="1" x14ac:dyDescent="0.2">
      <c r="A135" s="135"/>
      <c r="B135" s="423" t="s">
        <v>30</v>
      </c>
      <c r="C135" s="451" t="s">
        <v>696</v>
      </c>
      <c r="D135" s="451" t="s">
        <v>696</v>
      </c>
      <c r="E135" s="451" t="s">
        <v>696</v>
      </c>
      <c r="F135" s="451" t="s">
        <v>696</v>
      </c>
      <c r="G135" s="451" t="s">
        <v>696</v>
      </c>
      <c r="H135" s="4"/>
      <c r="I135" s="423" t="s">
        <v>30</v>
      </c>
      <c r="J135" s="462" t="s">
        <v>697</v>
      </c>
      <c r="K135" s="462" t="s">
        <v>697</v>
      </c>
      <c r="L135" s="462" t="s">
        <v>697</v>
      </c>
      <c r="M135" s="462" t="s">
        <v>697</v>
      </c>
      <c r="N135" s="462" t="s">
        <v>697</v>
      </c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:26" ht="13.5" customHeight="1" x14ac:dyDescent="0.2">
      <c r="A136" s="135"/>
      <c r="B136" s="424"/>
      <c r="C136" s="452"/>
      <c r="D136" s="452"/>
      <c r="E136" s="452"/>
      <c r="F136" s="452"/>
      <c r="G136" s="452"/>
      <c r="H136" s="4"/>
      <c r="I136" s="424"/>
      <c r="J136" s="424"/>
      <c r="K136" s="424"/>
      <c r="L136" s="424"/>
      <c r="M136" s="424"/>
      <c r="N136" s="424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:26" ht="13.5" customHeight="1" x14ac:dyDescent="0.2">
      <c r="A137" s="135"/>
      <c r="B137" s="425"/>
      <c r="C137" s="453"/>
      <c r="D137" s="453"/>
      <c r="E137" s="453"/>
      <c r="F137" s="453"/>
      <c r="G137" s="453"/>
      <c r="H137" s="4"/>
      <c r="I137" s="425"/>
      <c r="J137" s="463"/>
      <c r="K137" s="463"/>
      <c r="L137" s="463"/>
      <c r="M137" s="463"/>
      <c r="N137" s="463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:26" ht="15.75" customHeight="1" x14ac:dyDescent="0.2">
      <c r="A138" s="86"/>
      <c r="B138" s="423" t="s">
        <v>33</v>
      </c>
      <c r="C138" s="130" t="s">
        <v>549</v>
      </c>
      <c r="D138" s="130" t="s">
        <v>550</v>
      </c>
      <c r="E138" s="132" t="s">
        <v>549</v>
      </c>
      <c r="F138" s="132" t="s">
        <v>550</v>
      </c>
      <c r="G138" s="130" t="s">
        <v>698</v>
      </c>
      <c r="H138" s="4"/>
      <c r="I138" s="423" t="s">
        <v>33</v>
      </c>
      <c r="J138" s="132" t="s">
        <v>190</v>
      </c>
      <c r="K138" s="132" t="s">
        <v>190</v>
      </c>
      <c r="L138" s="132" t="s">
        <v>190</v>
      </c>
      <c r="M138" s="132" t="s">
        <v>190</v>
      </c>
      <c r="N138" s="132" t="s">
        <v>190</v>
      </c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:26" ht="13.5" customHeight="1" x14ac:dyDescent="0.2">
      <c r="A139" s="86"/>
      <c r="B139" s="424"/>
      <c r="C139" s="29" t="s">
        <v>626</v>
      </c>
      <c r="D139" s="29" t="s">
        <v>626</v>
      </c>
      <c r="E139" s="29" t="s">
        <v>628</v>
      </c>
      <c r="F139" s="29" t="s">
        <v>628</v>
      </c>
      <c r="G139" s="29" t="s">
        <v>589</v>
      </c>
      <c r="H139" s="4"/>
      <c r="I139" s="424"/>
      <c r="J139" s="29" t="s">
        <v>629</v>
      </c>
      <c r="K139" s="29" t="s">
        <v>629</v>
      </c>
      <c r="L139" s="29" t="s">
        <v>631</v>
      </c>
      <c r="M139" s="29" t="s">
        <v>631</v>
      </c>
      <c r="N139" s="29" t="s">
        <v>591</v>
      </c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:26" ht="13.5" customHeight="1" x14ac:dyDescent="0.2">
      <c r="A140" s="86"/>
      <c r="B140" s="425"/>
      <c r="C140" s="49"/>
      <c r="D140" s="49"/>
      <c r="E140" s="49"/>
      <c r="F140" s="49"/>
      <c r="G140" s="49"/>
      <c r="H140" s="4"/>
      <c r="I140" s="425"/>
      <c r="J140" s="49"/>
      <c r="K140" s="49"/>
      <c r="L140" s="49"/>
      <c r="M140" s="49"/>
      <c r="N140" s="134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:26" ht="15.75" customHeight="1" x14ac:dyDescent="0.2">
      <c r="A141" s="86"/>
      <c r="B141" s="429" t="s">
        <v>39</v>
      </c>
      <c r="C141" s="130" t="s">
        <v>540</v>
      </c>
      <c r="D141" s="130" t="s">
        <v>541</v>
      </c>
      <c r="E141" s="132" t="s">
        <v>540</v>
      </c>
      <c r="F141" s="132" t="s">
        <v>541</v>
      </c>
      <c r="G141" s="130" t="s">
        <v>660</v>
      </c>
      <c r="H141" s="4"/>
      <c r="I141" s="423" t="s">
        <v>39</v>
      </c>
      <c r="J141" s="132" t="s">
        <v>190</v>
      </c>
      <c r="K141" s="132" t="s">
        <v>190</v>
      </c>
      <c r="L141" s="132" t="s">
        <v>190</v>
      </c>
      <c r="M141" s="132" t="s">
        <v>190</v>
      </c>
      <c r="N141" s="132" t="s">
        <v>190</v>
      </c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:26" ht="13.5" customHeight="1" x14ac:dyDescent="0.2">
      <c r="A142" s="86"/>
      <c r="B142" s="430"/>
      <c r="C142" s="29" t="s">
        <v>626</v>
      </c>
      <c r="D142" s="29" t="s">
        <v>626</v>
      </c>
      <c r="E142" s="29" t="s">
        <v>628</v>
      </c>
      <c r="F142" s="29" t="s">
        <v>628</v>
      </c>
      <c r="G142" s="29" t="s">
        <v>589</v>
      </c>
      <c r="H142" s="4"/>
      <c r="I142" s="424"/>
      <c r="J142" s="29" t="s">
        <v>629</v>
      </c>
      <c r="K142" s="29" t="s">
        <v>629</v>
      </c>
      <c r="L142" s="29" t="s">
        <v>631</v>
      </c>
      <c r="M142" s="29" t="s">
        <v>631</v>
      </c>
      <c r="N142" s="29" t="s">
        <v>591</v>
      </c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:26" ht="13.5" customHeight="1" x14ac:dyDescent="0.2">
      <c r="A143" s="86"/>
      <c r="B143" s="431"/>
      <c r="C143" s="29"/>
      <c r="D143" s="29"/>
      <c r="E143" s="49"/>
      <c r="F143" s="49"/>
      <c r="G143" s="49"/>
      <c r="H143" s="4"/>
      <c r="I143" s="425"/>
      <c r="J143" s="49"/>
      <c r="K143" s="49"/>
      <c r="L143" s="49"/>
      <c r="M143" s="49"/>
      <c r="N143" s="134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:26" ht="15" customHeight="1" x14ac:dyDescent="0.2">
      <c r="A144" s="86"/>
      <c r="B144" s="16" t="s">
        <v>43</v>
      </c>
      <c r="C144" s="93" t="s">
        <v>44</v>
      </c>
      <c r="D144" s="93" t="s">
        <v>44</v>
      </c>
      <c r="E144" s="42" t="s">
        <v>44</v>
      </c>
      <c r="F144" s="42" t="s">
        <v>44</v>
      </c>
      <c r="G144" s="93" t="s">
        <v>44</v>
      </c>
      <c r="H144" s="20"/>
      <c r="I144" s="16" t="s">
        <v>43</v>
      </c>
      <c r="J144" s="93" t="s">
        <v>45</v>
      </c>
      <c r="K144" s="93" t="s">
        <v>45</v>
      </c>
      <c r="L144" s="42" t="s">
        <v>45</v>
      </c>
      <c r="M144" s="42" t="s">
        <v>45</v>
      </c>
      <c r="N144" s="93" t="s">
        <v>45</v>
      </c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:26" ht="15.75" customHeight="1" x14ac:dyDescent="0.2">
      <c r="A145" s="86"/>
      <c r="B145" s="423" t="s">
        <v>46</v>
      </c>
      <c r="C145" s="130" t="s">
        <v>47</v>
      </c>
      <c r="D145" s="130" t="s">
        <v>47</v>
      </c>
      <c r="E145" s="130" t="s">
        <v>47</v>
      </c>
      <c r="F145" s="130" t="s">
        <v>47</v>
      </c>
      <c r="G145" s="132" t="s">
        <v>47</v>
      </c>
      <c r="H145" s="4"/>
      <c r="I145" s="423" t="s">
        <v>46</v>
      </c>
      <c r="J145" s="130" t="s">
        <v>24</v>
      </c>
      <c r="K145" s="130" t="s">
        <v>24</v>
      </c>
      <c r="L145" s="130" t="s">
        <v>24</v>
      </c>
      <c r="M145" s="130" t="s">
        <v>24</v>
      </c>
      <c r="N145" s="132" t="s">
        <v>24</v>
      </c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:26" ht="13.5" customHeight="1" x14ac:dyDescent="0.2">
      <c r="A146" s="86"/>
      <c r="B146" s="424"/>
      <c r="C146" s="29" t="s">
        <v>699</v>
      </c>
      <c r="D146" s="29" t="s">
        <v>700</v>
      </c>
      <c r="E146" s="29" t="s">
        <v>701</v>
      </c>
      <c r="F146" s="29" t="s">
        <v>702</v>
      </c>
      <c r="G146" s="29" t="s">
        <v>703</v>
      </c>
      <c r="H146" s="4"/>
      <c r="I146" s="424"/>
      <c r="J146" s="29" t="s">
        <v>704</v>
      </c>
      <c r="K146" s="29" t="s">
        <v>705</v>
      </c>
      <c r="L146" s="29" t="s">
        <v>706</v>
      </c>
      <c r="M146" s="29" t="s">
        <v>707</v>
      </c>
      <c r="N146" s="29" t="s">
        <v>708</v>
      </c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:26" ht="13.5" customHeight="1" x14ac:dyDescent="0.2">
      <c r="A147" s="86"/>
      <c r="B147" s="425"/>
      <c r="C147" s="134" t="s">
        <v>568</v>
      </c>
      <c r="D147" s="49" t="s">
        <v>673</v>
      </c>
      <c r="E147" s="49" t="s">
        <v>673</v>
      </c>
      <c r="F147" s="49" t="s">
        <v>548</v>
      </c>
      <c r="G147" s="133" t="s">
        <v>536</v>
      </c>
      <c r="H147" s="4"/>
      <c r="I147" s="425"/>
      <c r="J147" s="134" t="s">
        <v>568</v>
      </c>
      <c r="K147" s="49" t="s">
        <v>673</v>
      </c>
      <c r="L147" s="49" t="s">
        <v>673</v>
      </c>
      <c r="M147" s="49" t="s">
        <v>548</v>
      </c>
      <c r="N147" s="133" t="s">
        <v>536</v>
      </c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:26" ht="15.75" customHeight="1" x14ac:dyDescent="0.2">
      <c r="A148" s="86"/>
      <c r="B148" s="423" t="s">
        <v>64</v>
      </c>
      <c r="C148" s="130" t="s">
        <v>47</v>
      </c>
      <c r="D148" s="130" t="s">
        <v>47</v>
      </c>
      <c r="E148" s="130" t="s">
        <v>47</v>
      </c>
      <c r="F148" s="130" t="s">
        <v>47</v>
      </c>
      <c r="G148" s="132" t="s">
        <v>47</v>
      </c>
      <c r="H148" s="4"/>
      <c r="I148" s="423" t="s">
        <v>64</v>
      </c>
      <c r="J148" s="130" t="s">
        <v>24</v>
      </c>
      <c r="K148" s="130" t="s">
        <v>24</v>
      </c>
      <c r="L148" s="130" t="s">
        <v>24</v>
      </c>
      <c r="M148" s="130" t="s">
        <v>24</v>
      </c>
      <c r="N148" s="132" t="s">
        <v>24</v>
      </c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:26" ht="13.5" customHeight="1" x14ac:dyDescent="0.2">
      <c r="A149" s="86"/>
      <c r="B149" s="424"/>
      <c r="C149" s="29" t="s">
        <v>709</v>
      </c>
      <c r="D149" s="29" t="s">
        <v>710</v>
      </c>
      <c r="E149" s="29" t="s">
        <v>711</v>
      </c>
      <c r="F149" s="29" t="s">
        <v>712</v>
      </c>
      <c r="G149" s="29" t="s">
        <v>713</v>
      </c>
      <c r="H149" s="4"/>
      <c r="I149" s="424"/>
      <c r="J149" s="29" t="s">
        <v>714</v>
      </c>
      <c r="K149" s="29" t="s">
        <v>715</v>
      </c>
      <c r="L149" s="29" t="s">
        <v>716</v>
      </c>
      <c r="M149" s="29" t="s">
        <v>717</v>
      </c>
      <c r="N149" s="29" t="s">
        <v>718</v>
      </c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:26" ht="13.5" customHeight="1" x14ac:dyDescent="0.2">
      <c r="A150" s="86"/>
      <c r="B150" s="425"/>
      <c r="C150" s="134" t="s">
        <v>568</v>
      </c>
      <c r="D150" s="49" t="s">
        <v>673</v>
      </c>
      <c r="E150" s="49" t="s">
        <v>673</v>
      </c>
      <c r="F150" s="49" t="s">
        <v>548</v>
      </c>
      <c r="G150" s="133" t="s">
        <v>536</v>
      </c>
      <c r="H150" s="4"/>
      <c r="I150" s="425"/>
      <c r="J150" s="134" t="s">
        <v>568</v>
      </c>
      <c r="K150" s="49" t="s">
        <v>673</v>
      </c>
      <c r="L150" s="49" t="s">
        <v>673</v>
      </c>
      <c r="M150" s="49" t="s">
        <v>548</v>
      </c>
      <c r="N150" s="133" t="s">
        <v>536</v>
      </c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:26" ht="15.75" customHeight="1" x14ac:dyDescent="0.2">
      <c r="A151" s="86"/>
      <c r="B151" s="423" t="s">
        <v>69</v>
      </c>
      <c r="C151" s="140"/>
      <c r="D151" s="130" t="s">
        <v>47</v>
      </c>
      <c r="E151" s="136"/>
      <c r="F151" s="125"/>
      <c r="G151" s="125"/>
      <c r="H151" s="4"/>
      <c r="I151" s="423" t="s">
        <v>69</v>
      </c>
      <c r="J151" s="140"/>
      <c r="K151" s="130" t="s">
        <v>24</v>
      </c>
      <c r="L151" s="125"/>
      <c r="M151" s="125"/>
      <c r="N151" s="125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:26" ht="13.5" customHeight="1" x14ac:dyDescent="0.2">
      <c r="A152" s="86"/>
      <c r="B152" s="424"/>
      <c r="C152" s="21"/>
      <c r="D152" s="29" t="s">
        <v>719</v>
      </c>
      <c r="E152" s="126"/>
      <c r="F152" s="126"/>
      <c r="G152" s="126"/>
      <c r="H152" s="4"/>
      <c r="I152" s="424"/>
      <c r="J152" s="21"/>
      <c r="K152" s="29" t="s">
        <v>720</v>
      </c>
      <c r="L152" s="126"/>
      <c r="M152" s="126"/>
      <c r="N152" s="12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:26" ht="13.5" customHeight="1" x14ac:dyDescent="0.2">
      <c r="A153" s="86"/>
      <c r="B153" s="425"/>
      <c r="C153" s="142"/>
      <c r="D153" s="49" t="s">
        <v>673</v>
      </c>
      <c r="E153" s="127"/>
      <c r="F153" s="127"/>
      <c r="G153" s="127"/>
      <c r="H153" s="4"/>
      <c r="I153" s="425"/>
      <c r="J153" s="142"/>
      <c r="K153" s="49" t="s">
        <v>673</v>
      </c>
      <c r="L153" s="127"/>
      <c r="M153" s="127"/>
      <c r="N153" s="127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:26" ht="15.75" customHeight="1" x14ac:dyDescent="0.2">
      <c r="A154" s="86"/>
      <c r="B154" s="429" t="s">
        <v>77</v>
      </c>
      <c r="C154" s="125"/>
      <c r="D154" s="140"/>
      <c r="E154" s="125"/>
      <c r="F154" s="136"/>
      <c r="G154" s="125"/>
      <c r="H154" s="4"/>
      <c r="I154" s="429" t="s">
        <v>77</v>
      </c>
      <c r="J154" s="125"/>
      <c r="K154" s="140"/>
      <c r="L154" s="136"/>
      <c r="M154" s="136"/>
      <c r="N154" s="125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:26" ht="13.5" customHeight="1" x14ac:dyDescent="0.2">
      <c r="A155" s="86"/>
      <c r="B155" s="430"/>
      <c r="C155" s="126"/>
      <c r="D155" s="21"/>
      <c r="E155" s="126"/>
      <c r="F155" s="126"/>
      <c r="G155" s="126"/>
      <c r="H155" s="4"/>
      <c r="I155" s="430"/>
      <c r="J155" s="126"/>
      <c r="K155" s="21"/>
      <c r="L155" s="126"/>
      <c r="M155" s="126"/>
      <c r="N155" s="12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:26" ht="13.5" customHeight="1" x14ac:dyDescent="0.2">
      <c r="A156" s="86"/>
      <c r="B156" s="431"/>
      <c r="C156" s="127"/>
      <c r="D156" s="142"/>
      <c r="E156" s="127"/>
      <c r="F156" s="4"/>
      <c r="G156" s="127"/>
      <c r="H156" s="4"/>
      <c r="I156" s="431"/>
      <c r="J156" s="127"/>
      <c r="K156" s="142"/>
      <c r="L156" s="127"/>
      <c r="M156" s="4"/>
      <c r="N156" s="127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:26" ht="13.5" customHeight="1" x14ac:dyDescent="0.2">
      <c r="A157" s="86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:26" ht="13.5" customHeight="1" x14ac:dyDescent="0.2">
      <c r="A158" s="86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:26" ht="15.75" customHeight="1" x14ac:dyDescent="0.2">
      <c r="A159" s="10"/>
      <c r="B159" s="454" t="str">
        <f>B128</f>
        <v>GENEL CERRAHİ STAJI</v>
      </c>
      <c r="C159" s="427"/>
      <c r="D159" s="427"/>
      <c r="E159" s="427"/>
      <c r="F159" s="427"/>
      <c r="G159" s="428"/>
      <c r="H159" s="4"/>
      <c r="I159" s="454" t="str">
        <f>I128</f>
        <v>GENERAL SURGERY INTERNSHIP</v>
      </c>
      <c r="J159" s="427"/>
      <c r="K159" s="427"/>
      <c r="L159" s="427"/>
      <c r="M159" s="427"/>
      <c r="N159" s="428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3.5" customHeight="1" x14ac:dyDescent="0.2">
      <c r="A160" s="10"/>
      <c r="B160" s="112"/>
      <c r="C160" s="113"/>
      <c r="D160" s="114">
        <f>D129+1</f>
        <v>6</v>
      </c>
      <c r="E160" s="115" t="str">
        <f>E129</f>
        <v>HAFTA</v>
      </c>
      <c r="F160" s="116"/>
      <c r="G160" s="117"/>
      <c r="H160" s="4"/>
      <c r="I160" s="112"/>
      <c r="J160" s="113"/>
      <c r="K160" s="118" t="s">
        <v>185</v>
      </c>
      <c r="L160" s="115">
        <v>6</v>
      </c>
      <c r="M160" s="116"/>
      <c r="N160" s="117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3.5" customHeight="1" x14ac:dyDescent="0.2">
      <c r="A161" s="10"/>
      <c r="B161" s="14"/>
      <c r="C161" s="15"/>
      <c r="D161" s="15" t="str">
        <f t="shared" ref="D161:F161" si="8">D130</f>
        <v>Staj sorumlusu:</v>
      </c>
      <c r="E161" s="15">
        <f t="shared" si="8"/>
        <v>0</v>
      </c>
      <c r="F161" s="15" t="str">
        <f t="shared" si="8"/>
        <v>Dr.Öğr.Üyesi Alparslan Ertenlice</v>
      </c>
      <c r="G161" s="88"/>
      <c r="H161" s="4"/>
      <c r="I161" s="19"/>
      <c r="J161" s="4"/>
      <c r="K161" s="15" t="str">
        <f t="shared" ref="K161:M161" si="9">K130</f>
        <v>Manager:</v>
      </c>
      <c r="L161" s="15">
        <f t="shared" si="9"/>
        <v>0</v>
      </c>
      <c r="M161" s="15" t="str">
        <f t="shared" si="9"/>
        <v>Ass.Prof Dr Alparslan Ertenlice</v>
      </c>
      <c r="N161" s="21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3.5" customHeight="1" x14ac:dyDescent="0.2">
      <c r="A162" s="86"/>
      <c r="B162" s="121" t="s">
        <v>10</v>
      </c>
      <c r="C162" s="122"/>
      <c r="D162" s="122"/>
      <c r="E162" s="122"/>
      <c r="F162" s="122"/>
      <c r="G162" s="122"/>
      <c r="H162" s="123"/>
      <c r="I162" s="121"/>
      <c r="J162" s="124"/>
      <c r="K162" s="122"/>
      <c r="L162" s="122"/>
      <c r="M162" s="122"/>
      <c r="N162" s="124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:26" ht="15.75" customHeight="1" x14ac:dyDescent="0.2">
      <c r="A163" s="86"/>
      <c r="B163" s="423" t="s">
        <v>22</v>
      </c>
      <c r="C163" s="455" t="s">
        <v>580</v>
      </c>
      <c r="D163" s="456" t="s">
        <v>537</v>
      </c>
      <c r="E163" s="456" t="s">
        <v>537</v>
      </c>
      <c r="F163" s="129"/>
      <c r="G163" s="132"/>
      <c r="H163" s="4"/>
      <c r="I163" s="423" t="s">
        <v>22</v>
      </c>
      <c r="J163" s="467" t="s">
        <v>581</v>
      </c>
      <c r="K163" s="470" t="s">
        <v>538</v>
      </c>
      <c r="L163" s="470" t="s">
        <v>538</v>
      </c>
      <c r="M163" s="129"/>
      <c r="N163" s="132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:26" ht="13.5" customHeight="1" x14ac:dyDescent="0.2">
      <c r="A164" s="86"/>
      <c r="B164" s="424"/>
      <c r="C164" s="452"/>
      <c r="D164" s="457"/>
      <c r="E164" s="457"/>
      <c r="F164" s="29" t="s">
        <v>721</v>
      </c>
      <c r="G164" s="29" t="s">
        <v>722</v>
      </c>
      <c r="H164" s="4"/>
      <c r="I164" s="424"/>
      <c r="J164" s="468"/>
      <c r="K164" s="457"/>
      <c r="L164" s="457"/>
      <c r="M164" s="29" t="s">
        <v>723</v>
      </c>
      <c r="N164" s="29" t="s">
        <v>513</v>
      </c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spans="1:26" ht="21" customHeight="1" x14ac:dyDescent="0.2">
      <c r="A165" s="86"/>
      <c r="B165" s="425"/>
      <c r="C165" s="453"/>
      <c r="D165" s="458"/>
      <c r="E165" s="458"/>
      <c r="F165" s="29"/>
      <c r="G165" s="49"/>
      <c r="H165" s="4"/>
      <c r="I165" s="425"/>
      <c r="J165" s="469"/>
      <c r="K165" s="458"/>
      <c r="L165" s="458"/>
      <c r="M165" s="29"/>
      <c r="N165" s="49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spans="1:26" ht="15.75" customHeight="1" x14ac:dyDescent="0.2">
      <c r="A166" s="86"/>
      <c r="B166" s="423" t="s">
        <v>30</v>
      </c>
      <c r="C166" s="451" t="s">
        <v>724</v>
      </c>
      <c r="D166" s="451" t="s">
        <v>724</v>
      </c>
      <c r="E166" s="451" t="s">
        <v>724</v>
      </c>
      <c r="F166" s="129"/>
      <c r="G166" s="132"/>
      <c r="H166" s="4"/>
      <c r="I166" s="423" t="s">
        <v>30</v>
      </c>
      <c r="J166" s="462" t="s">
        <v>725</v>
      </c>
      <c r="K166" s="462" t="s">
        <v>726</v>
      </c>
      <c r="L166" s="462" t="s">
        <v>727</v>
      </c>
      <c r="M166" s="129"/>
      <c r="N166" s="132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spans="1:26" ht="13.5" customHeight="1" x14ac:dyDescent="0.2">
      <c r="A167" s="86"/>
      <c r="B167" s="424"/>
      <c r="C167" s="452"/>
      <c r="D167" s="452"/>
      <c r="E167" s="452"/>
      <c r="F167" s="29" t="s">
        <v>721</v>
      </c>
      <c r="G167" s="29" t="s">
        <v>722</v>
      </c>
      <c r="H167" s="4"/>
      <c r="I167" s="424"/>
      <c r="J167" s="424"/>
      <c r="K167" s="424"/>
      <c r="L167" s="424"/>
      <c r="M167" s="29" t="s">
        <v>723</v>
      </c>
      <c r="N167" s="29" t="s">
        <v>513</v>
      </c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spans="1:26" ht="13.5" customHeight="1" x14ac:dyDescent="0.2">
      <c r="A168" s="86"/>
      <c r="B168" s="425"/>
      <c r="C168" s="453"/>
      <c r="D168" s="453"/>
      <c r="E168" s="453"/>
      <c r="F168" s="29"/>
      <c r="G168" s="49"/>
      <c r="H168" s="4"/>
      <c r="I168" s="425"/>
      <c r="J168" s="463"/>
      <c r="K168" s="463"/>
      <c r="L168" s="463"/>
      <c r="M168" s="29"/>
      <c r="N168" s="49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spans="1:26" ht="15.75" customHeight="1" x14ac:dyDescent="0.2">
      <c r="A169" s="86"/>
      <c r="B169" s="423" t="s">
        <v>33</v>
      </c>
      <c r="C169" s="130" t="s">
        <v>698</v>
      </c>
      <c r="D169" s="130" t="s">
        <v>660</v>
      </c>
      <c r="E169" s="132" t="s">
        <v>728</v>
      </c>
      <c r="F169" s="129"/>
      <c r="G169" s="132"/>
      <c r="H169" s="4"/>
      <c r="I169" s="423" t="s">
        <v>33</v>
      </c>
      <c r="J169" s="130" t="s">
        <v>24</v>
      </c>
      <c r="K169" s="131" t="s">
        <v>24</v>
      </c>
      <c r="L169" s="51" t="s">
        <v>729</v>
      </c>
      <c r="M169" s="129"/>
      <c r="N169" s="132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spans="1:26" ht="13.5" customHeight="1" x14ac:dyDescent="0.2">
      <c r="A170" s="86"/>
      <c r="B170" s="424"/>
      <c r="C170" s="29" t="s">
        <v>662</v>
      </c>
      <c r="D170" s="29" t="s">
        <v>662</v>
      </c>
      <c r="E170" s="29"/>
      <c r="F170" s="29" t="s">
        <v>721</v>
      </c>
      <c r="G170" s="29" t="s">
        <v>722</v>
      </c>
      <c r="H170" s="4"/>
      <c r="I170" s="424"/>
      <c r="J170" s="29" t="s">
        <v>194</v>
      </c>
      <c r="K170" s="29" t="s">
        <v>194</v>
      </c>
      <c r="L170" s="55"/>
      <c r="M170" s="29" t="s">
        <v>723</v>
      </c>
      <c r="N170" s="29" t="s">
        <v>513</v>
      </c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spans="1:26" ht="13.5" customHeight="1" x14ac:dyDescent="0.2">
      <c r="A171" s="86"/>
      <c r="B171" s="425"/>
      <c r="C171" s="49"/>
      <c r="D171" s="49"/>
      <c r="E171" s="29"/>
      <c r="F171" s="49"/>
      <c r="G171" s="49"/>
      <c r="H171" s="4"/>
      <c r="I171" s="425"/>
      <c r="J171" s="56"/>
      <c r="K171" s="56"/>
      <c r="L171" s="156"/>
      <c r="M171" s="49"/>
      <c r="N171" s="49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spans="1:26" ht="15.75" customHeight="1" x14ac:dyDescent="0.2">
      <c r="A172" s="86"/>
      <c r="B172" s="429" t="s">
        <v>39</v>
      </c>
      <c r="C172" s="130" t="s">
        <v>698</v>
      </c>
      <c r="D172" s="132" t="s">
        <v>728</v>
      </c>
      <c r="E172" s="132" t="s">
        <v>728</v>
      </c>
      <c r="F172" s="129"/>
      <c r="G172" s="132"/>
      <c r="H172" s="4"/>
      <c r="I172" s="423" t="s">
        <v>39</v>
      </c>
      <c r="J172" s="132" t="s">
        <v>190</v>
      </c>
      <c r="K172" s="132" t="s">
        <v>190</v>
      </c>
      <c r="L172" s="51" t="s">
        <v>729</v>
      </c>
      <c r="M172" s="129"/>
      <c r="N172" s="132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spans="1:26" ht="13.5" customHeight="1" x14ac:dyDescent="0.2">
      <c r="A173" s="86"/>
      <c r="B173" s="430"/>
      <c r="C173" s="29" t="s">
        <v>626</v>
      </c>
      <c r="D173" s="29"/>
      <c r="E173" s="29"/>
      <c r="F173" s="29" t="s">
        <v>721</v>
      </c>
      <c r="G173" s="29" t="s">
        <v>722</v>
      </c>
      <c r="H173" s="4"/>
      <c r="I173" s="424"/>
      <c r="J173" s="29" t="s">
        <v>629</v>
      </c>
      <c r="K173" s="29" t="s">
        <v>203</v>
      </c>
      <c r="L173" s="55"/>
      <c r="M173" s="29" t="s">
        <v>723</v>
      </c>
      <c r="N173" s="29" t="s">
        <v>513</v>
      </c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spans="1:26" ht="13.5" customHeight="1" x14ac:dyDescent="0.2">
      <c r="A174" s="86"/>
      <c r="B174" s="431"/>
      <c r="C174" s="133"/>
      <c r="D174" s="29"/>
      <c r="E174" s="29"/>
      <c r="F174" s="29"/>
      <c r="G174" s="49"/>
      <c r="H174" s="4"/>
      <c r="I174" s="425"/>
      <c r="J174" s="31" t="s">
        <v>197</v>
      </c>
      <c r="K174" s="31" t="s">
        <v>197</v>
      </c>
      <c r="L174" s="156"/>
      <c r="M174" s="29"/>
      <c r="N174" s="49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spans="1:26" ht="15" customHeight="1" x14ac:dyDescent="0.2">
      <c r="A175" s="86"/>
      <c r="B175" s="16" t="s">
        <v>43</v>
      </c>
      <c r="C175" s="93" t="s">
        <v>44</v>
      </c>
      <c r="D175" s="42" t="s">
        <v>44</v>
      </c>
      <c r="E175" s="42" t="s">
        <v>44</v>
      </c>
      <c r="F175" s="42" t="s">
        <v>44</v>
      </c>
      <c r="G175" s="93" t="s">
        <v>44</v>
      </c>
      <c r="H175" s="20"/>
      <c r="I175" s="16" t="s">
        <v>43</v>
      </c>
      <c r="J175" s="93" t="s">
        <v>45</v>
      </c>
      <c r="K175" s="93"/>
      <c r="L175" s="42"/>
      <c r="M175" s="42"/>
      <c r="N175" s="93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spans="1:26" ht="15.75" customHeight="1" x14ac:dyDescent="0.2">
      <c r="A176" s="86"/>
      <c r="B176" s="423" t="s">
        <v>46</v>
      </c>
      <c r="C176" s="130" t="s">
        <v>47</v>
      </c>
      <c r="D176" s="132" t="s">
        <v>47</v>
      </c>
      <c r="E176" s="132" t="s">
        <v>728</v>
      </c>
      <c r="F176" s="125"/>
      <c r="G176" s="125"/>
      <c r="H176" s="4"/>
      <c r="I176" s="423" t="s">
        <v>46</v>
      </c>
      <c r="J176" s="130" t="s">
        <v>24</v>
      </c>
      <c r="K176" s="132" t="s">
        <v>24</v>
      </c>
      <c r="L176" s="51" t="s">
        <v>729</v>
      </c>
      <c r="M176" s="125"/>
      <c r="N176" s="125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spans="1:26" ht="13.5" customHeight="1" x14ac:dyDescent="0.2">
      <c r="A177" s="86"/>
      <c r="B177" s="424"/>
      <c r="C177" s="29" t="s">
        <v>730</v>
      </c>
      <c r="D177" s="29" t="s">
        <v>731</v>
      </c>
      <c r="E177" s="29"/>
      <c r="F177" s="126"/>
      <c r="G177" s="126"/>
      <c r="H177" s="4"/>
      <c r="I177" s="424"/>
      <c r="J177" s="29" t="s">
        <v>732</v>
      </c>
      <c r="K177" s="29" t="s">
        <v>733</v>
      </c>
      <c r="L177" s="55"/>
      <c r="M177" s="126"/>
      <c r="N177" s="12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spans="1:26" ht="13.5" customHeight="1" x14ac:dyDescent="0.2">
      <c r="A178" s="86"/>
      <c r="B178" s="425"/>
      <c r="C178" s="134" t="s">
        <v>568</v>
      </c>
      <c r="D178" s="133" t="s">
        <v>536</v>
      </c>
      <c r="E178" s="29"/>
      <c r="F178" s="127"/>
      <c r="G178" s="127"/>
      <c r="H178" s="4"/>
      <c r="I178" s="425"/>
      <c r="J178" s="134" t="s">
        <v>568</v>
      </c>
      <c r="K178" s="133" t="s">
        <v>536</v>
      </c>
      <c r="L178" s="156"/>
      <c r="M178" s="127"/>
      <c r="N178" s="127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spans="1:26" ht="15.75" customHeight="1" x14ac:dyDescent="0.2">
      <c r="A179" s="86"/>
      <c r="B179" s="423" t="s">
        <v>64</v>
      </c>
      <c r="C179" s="130" t="s">
        <v>47</v>
      </c>
      <c r="D179" s="132" t="s">
        <v>47</v>
      </c>
      <c r="E179" s="132" t="s">
        <v>728</v>
      </c>
      <c r="F179" s="125"/>
      <c r="G179" s="125"/>
      <c r="H179" s="4"/>
      <c r="I179" s="423" t="s">
        <v>64</v>
      </c>
      <c r="J179" s="130" t="s">
        <v>24</v>
      </c>
      <c r="K179" s="132" t="s">
        <v>24</v>
      </c>
      <c r="L179" s="51" t="s">
        <v>729</v>
      </c>
      <c r="M179" s="125"/>
      <c r="N179" s="125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spans="1:26" ht="13.5" customHeight="1" x14ac:dyDescent="0.2">
      <c r="A180" s="86"/>
      <c r="B180" s="424"/>
      <c r="C180" s="29" t="s">
        <v>734</v>
      </c>
      <c r="D180" s="29" t="s">
        <v>735</v>
      </c>
      <c r="E180" s="29"/>
      <c r="F180" s="126"/>
      <c r="G180" s="126"/>
      <c r="H180" s="4"/>
      <c r="I180" s="424"/>
      <c r="J180" s="29" t="s">
        <v>736</v>
      </c>
      <c r="K180" s="29" t="s">
        <v>737</v>
      </c>
      <c r="L180" s="55"/>
      <c r="M180" s="126"/>
      <c r="N180" s="12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spans="1:26" ht="13.5" customHeight="1" x14ac:dyDescent="0.2">
      <c r="A181" s="86"/>
      <c r="B181" s="425"/>
      <c r="C181" s="134" t="s">
        <v>568</v>
      </c>
      <c r="D181" s="133" t="s">
        <v>536</v>
      </c>
      <c r="E181" s="29"/>
      <c r="F181" s="127"/>
      <c r="G181" s="127"/>
      <c r="H181" s="4"/>
      <c r="I181" s="425"/>
      <c r="J181" s="134" t="s">
        <v>568</v>
      </c>
      <c r="K181" s="133" t="s">
        <v>536</v>
      </c>
      <c r="L181" s="157"/>
      <c r="M181" s="127"/>
      <c r="N181" s="127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spans="1:26" ht="15.75" customHeight="1" x14ac:dyDescent="0.2">
      <c r="A182" s="86"/>
      <c r="B182" s="423" t="s">
        <v>69</v>
      </c>
      <c r="C182" s="130" t="s">
        <v>47</v>
      </c>
      <c r="D182" s="132" t="s">
        <v>47</v>
      </c>
      <c r="E182" s="132" t="s">
        <v>728</v>
      </c>
      <c r="F182" s="125"/>
      <c r="G182" s="125"/>
      <c r="H182" s="4"/>
      <c r="I182" s="423" t="s">
        <v>69</v>
      </c>
      <c r="J182" s="130" t="s">
        <v>24</v>
      </c>
      <c r="K182" s="132" t="s">
        <v>24</v>
      </c>
      <c r="L182" s="51" t="s">
        <v>729</v>
      </c>
      <c r="M182" s="125"/>
      <c r="N182" s="125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spans="1:26" ht="13.5" customHeight="1" x14ac:dyDescent="0.2">
      <c r="A183" s="86"/>
      <c r="B183" s="424"/>
      <c r="C183" s="29" t="s">
        <v>738</v>
      </c>
      <c r="D183" s="29" t="s">
        <v>739</v>
      </c>
      <c r="E183" s="29"/>
      <c r="F183" s="126"/>
      <c r="G183" s="126"/>
      <c r="H183" s="4"/>
      <c r="I183" s="424"/>
      <c r="J183" s="29" t="s">
        <v>740</v>
      </c>
      <c r="K183" s="29" t="s">
        <v>741</v>
      </c>
      <c r="L183" s="55"/>
      <c r="M183" s="126"/>
      <c r="N183" s="12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spans="1:26" ht="13.5" customHeight="1" x14ac:dyDescent="0.2">
      <c r="A184" s="86"/>
      <c r="B184" s="425"/>
      <c r="C184" s="134" t="s">
        <v>568</v>
      </c>
      <c r="D184" s="133" t="s">
        <v>536</v>
      </c>
      <c r="E184" s="49"/>
      <c r="F184" s="127"/>
      <c r="G184" s="127"/>
      <c r="H184" s="4"/>
      <c r="I184" s="425"/>
      <c r="J184" s="134" t="s">
        <v>568</v>
      </c>
      <c r="K184" s="133" t="s">
        <v>536</v>
      </c>
      <c r="L184" s="49"/>
      <c r="M184" s="127"/>
      <c r="N184" s="127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spans="1:26" ht="15.75" customHeight="1" x14ac:dyDescent="0.2">
      <c r="A185" s="86"/>
      <c r="B185" s="429" t="s">
        <v>77</v>
      </c>
      <c r="C185" s="125"/>
      <c r="D185" s="140"/>
      <c r="E185" s="125"/>
      <c r="F185" s="125"/>
      <c r="G185" s="125"/>
      <c r="H185" s="4"/>
      <c r="I185" s="429" t="s">
        <v>77</v>
      </c>
      <c r="J185" s="130"/>
      <c r="K185" s="130"/>
      <c r="L185" s="130"/>
      <c r="M185" s="130"/>
      <c r="N185" s="132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spans="1:26" ht="13.5" customHeight="1" x14ac:dyDescent="0.2">
      <c r="A186" s="86"/>
      <c r="B186" s="430"/>
      <c r="C186" s="126"/>
      <c r="D186" s="21"/>
      <c r="E186" s="126"/>
      <c r="F186" s="126"/>
      <c r="G186" s="126"/>
      <c r="H186" s="4"/>
      <c r="I186" s="430"/>
      <c r="J186" s="29"/>
      <c r="K186" s="29"/>
      <c r="L186" s="29"/>
      <c r="M186" s="29"/>
      <c r="N186" s="29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spans="1:26" ht="13.5" customHeight="1" x14ac:dyDescent="0.2">
      <c r="A187" s="86"/>
      <c r="B187" s="431"/>
      <c r="C187" s="127"/>
      <c r="D187" s="142"/>
      <c r="E187" s="127"/>
      <c r="F187" s="127"/>
      <c r="G187" s="127"/>
      <c r="H187" s="4"/>
      <c r="I187" s="431"/>
      <c r="J187" s="141"/>
      <c r="K187" s="134"/>
      <c r="L187" s="31"/>
      <c r="M187" s="31"/>
      <c r="N187" s="31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spans="1:26" ht="13.5" customHeight="1" x14ac:dyDescent="0.2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spans="1:26" ht="13.5" customHeight="1" x14ac:dyDescent="0.2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spans="1:26" ht="13.5" customHeight="1" x14ac:dyDescent="0.2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spans="1:26" ht="13.5" customHeight="1" x14ac:dyDescent="0.2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spans="1:26" ht="13.5" customHeight="1" x14ac:dyDescent="0.2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spans="1:26" ht="13.5" customHeight="1" x14ac:dyDescent="0.2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spans="1:26" ht="13.5" customHeight="1" x14ac:dyDescent="0.2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spans="1:26" ht="13.5" customHeight="1" x14ac:dyDescent="0.2">
      <c r="A195" s="8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spans="1:26" ht="13.5" customHeight="1" x14ac:dyDescent="0.2">
      <c r="A196" s="86"/>
      <c r="B196" s="2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spans="1:26" ht="13.5" customHeight="1" x14ac:dyDescent="0.2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spans="1:26" ht="13.5" customHeight="1" x14ac:dyDescent="0.2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spans="1:26" ht="13.5" customHeight="1" x14ac:dyDescent="0.2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spans="1:26" ht="13.5" customHeight="1" x14ac:dyDescent="0.2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spans="1:26" ht="13.5" customHeight="1" x14ac:dyDescent="0.2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spans="1:26" ht="13.5" customHeight="1" x14ac:dyDescent="0.2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spans="1:26" ht="13.5" customHeight="1" x14ac:dyDescent="0.2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spans="1:26" ht="13.5" customHeight="1" x14ac:dyDescent="0.2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spans="1:26" ht="13.5" customHeight="1" x14ac:dyDescent="0.2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spans="1:26" ht="13.5" customHeight="1" x14ac:dyDescent="0.2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spans="1:26" ht="13.5" customHeight="1" x14ac:dyDescent="0.2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spans="1:26" ht="13.5" customHeight="1" x14ac:dyDescent="0.2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spans="1:26" ht="13.5" customHeight="1" x14ac:dyDescent="0.2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spans="1:26" ht="13.5" customHeight="1" x14ac:dyDescent="0.2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spans="1:26" ht="13.5" customHeight="1" x14ac:dyDescent="0.2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spans="1:26" ht="13.5" customHeight="1" x14ac:dyDescent="0.2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spans="1:26" ht="13.5" customHeight="1" x14ac:dyDescent="0.2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spans="1:26" ht="13.5" customHeight="1" x14ac:dyDescent="0.2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spans="1:26" ht="13.5" customHeight="1" x14ac:dyDescent="0.2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spans="1:26" ht="13.5" customHeight="1" x14ac:dyDescent="0.2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spans="1:26" ht="13.5" customHeight="1" x14ac:dyDescent="0.2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spans="1:26" ht="13.5" customHeight="1" x14ac:dyDescent="0.2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spans="1:26" ht="13.5" customHeight="1" x14ac:dyDescent="0.2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spans="1:26" ht="13.5" customHeight="1" x14ac:dyDescent="0.2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spans="1:26" ht="13.5" customHeight="1" x14ac:dyDescent="0.2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</row>
    <row r="222" spans="1:26" ht="13.5" customHeight="1" x14ac:dyDescent="0.2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</row>
    <row r="223" spans="1:26" ht="13.5" customHeight="1" x14ac:dyDescent="0.2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</row>
    <row r="224" spans="1:26" ht="13.5" customHeight="1" x14ac:dyDescent="0.2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</row>
    <row r="225" spans="1:26" ht="13.5" customHeight="1" x14ac:dyDescent="0.2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</row>
    <row r="226" spans="1:26" ht="13.5" customHeight="1" x14ac:dyDescent="0.2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</row>
    <row r="227" spans="1:26" ht="13.5" customHeight="1" x14ac:dyDescent="0.2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</row>
    <row r="228" spans="1:26" ht="13.5" customHeight="1" x14ac:dyDescent="0.2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</row>
    <row r="229" spans="1:26" ht="13.5" customHeight="1" x14ac:dyDescent="0.2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</row>
    <row r="230" spans="1:26" ht="13.5" customHeight="1" x14ac:dyDescent="0.2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</row>
    <row r="231" spans="1:26" ht="13.5" customHeight="1" x14ac:dyDescent="0.2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</row>
    <row r="232" spans="1:26" ht="13.5" customHeight="1" x14ac:dyDescent="0.2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</row>
    <row r="233" spans="1:26" ht="13.5" customHeight="1" x14ac:dyDescent="0.2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</row>
    <row r="234" spans="1:26" ht="13.5" customHeight="1" x14ac:dyDescent="0.2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</row>
    <row r="235" spans="1:26" ht="13.5" customHeight="1" x14ac:dyDescent="0.2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</row>
    <row r="236" spans="1:26" ht="13.5" customHeight="1" x14ac:dyDescent="0.2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</row>
    <row r="237" spans="1:26" ht="13.5" customHeight="1" x14ac:dyDescent="0.2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</row>
    <row r="238" spans="1:26" ht="13.5" customHeight="1" x14ac:dyDescent="0.2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</row>
    <row r="239" spans="1:26" ht="13.5" customHeight="1" x14ac:dyDescent="0.2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</row>
    <row r="240" spans="1:26" ht="13.5" customHeight="1" x14ac:dyDescent="0.2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</row>
    <row r="241" spans="1:26" ht="13.5" customHeight="1" x14ac:dyDescent="0.2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</row>
    <row r="242" spans="1:26" ht="13.5" customHeight="1" x14ac:dyDescent="0.2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</row>
    <row r="243" spans="1:26" ht="13.5" customHeight="1" x14ac:dyDescent="0.2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</row>
    <row r="244" spans="1:26" ht="13.5" customHeight="1" x14ac:dyDescent="0.2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</row>
    <row r="245" spans="1:26" ht="13.5" customHeight="1" x14ac:dyDescent="0.2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</row>
    <row r="246" spans="1:26" ht="13.5" customHeight="1" x14ac:dyDescent="0.2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</row>
    <row r="247" spans="1:26" ht="13.5" customHeight="1" x14ac:dyDescent="0.2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</row>
    <row r="248" spans="1:26" ht="13.5" customHeight="1" x14ac:dyDescent="0.2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</row>
    <row r="249" spans="1:26" ht="13.5" customHeight="1" x14ac:dyDescent="0.2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</row>
    <row r="250" spans="1:26" ht="13.5" customHeight="1" x14ac:dyDescent="0.2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</row>
    <row r="251" spans="1:26" ht="13.5" customHeight="1" x14ac:dyDescent="0.2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</row>
    <row r="252" spans="1:26" ht="13.5" customHeight="1" x14ac:dyDescent="0.2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</row>
    <row r="253" spans="1:26" ht="13.5" customHeight="1" x14ac:dyDescent="0.2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</row>
    <row r="254" spans="1:26" ht="13.5" customHeight="1" x14ac:dyDescent="0.2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</row>
    <row r="255" spans="1:26" ht="13.5" customHeight="1" x14ac:dyDescent="0.2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</row>
    <row r="256" spans="1:26" ht="13.5" customHeight="1" x14ac:dyDescent="0.2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</row>
    <row r="257" spans="1:26" ht="13.5" customHeight="1" x14ac:dyDescent="0.2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</row>
    <row r="258" spans="1:26" ht="13.5" customHeight="1" x14ac:dyDescent="0.2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</row>
    <row r="259" spans="1:26" ht="13.5" customHeight="1" x14ac:dyDescent="0.2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</row>
    <row r="260" spans="1:26" ht="13.5" customHeight="1" x14ac:dyDescent="0.2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</row>
    <row r="261" spans="1:26" ht="13.5" customHeight="1" x14ac:dyDescent="0.2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</row>
    <row r="262" spans="1:26" ht="13.5" customHeight="1" x14ac:dyDescent="0.2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</row>
    <row r="263" spans="1:26" ht="13.5" customHeight="1" x14ac:dyDescent="0.2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</row>
    <row r="264" spans="1:26" ht="13.5" customHeight="1" x14ac:dyDescent="0.2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</row>
    <row r="265" spans="1:26" ht="13.5" customHeight="1" x14ac:dyDescent="0.2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</row>
    <row r="266" spans="1:26" ht="13.5" customHeight="1" x14ac:dyDescent="0.2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</row>
    <row r="267" spans="1:26" ht="13.5" customHeight="1" x14ac:dyDescent="0.2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</row>
    <row r="268" spans="1:26" ht="13.5" customHeight="1" x14ac:dyDescent="0.2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</row>
    <row r="269" spans="1:26" ht="13.5" customHeight="1" x14ac:dyDescent="0.2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</row>
    <row r="270" spans="1:26" ht="13.5" customHeight="1" x14ac:dyDescent="0.2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</row>
    <row r="271" spans="1:26" ht="13.5" customHeight="1" x14ac:dyDescent="0.2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</row>
    <row r="272" spans="1:26" ht="13.5" customHeight="1" x14ac:dyDescent="0.2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</row>
    <row r="273" spans="1:26" ht="13.5" customHeight="1" x14ac:dyDescent="0.2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</row>
    <row r="274" spans="1:26" ht="13.5" customHeight="1" x14ac:dyDescent="0.2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</row>
    <row r="275" spans="1:26" ht="13.5" customHeight="1" x14ac:dyDescent="0.2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</row>
    <row r="276" spans="1:26" ht="13.5" customHeight="1" x14ac:dyDescent="0.2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</row>
    <row r="277" spans="1:26" ht="13.5" customHeight="1" x14ac:dyDescent="0.2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</row>
    <row r="278" spans="1:26" ht="13.5" customHeight="1" x14ac:dyDescent="0.2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</row>
    <row r="279" spans="1:26" ht="13.5" customHeight="1" x14ac:dyDescent="0.2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</row>
    <row r="280" spans="1:26" ht="13.5" customHeight="1" x14ac:dyDescent="0.2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</row>
    <row r="281" spans="1:26" ht="13.5" customHeight="1" x14ac:dyDescent="0.2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</row>
    <row r="282" spans="1:26" ht="13.5" customHeight="1" x14ac:dyDescent="0.2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</row>
    <row r="283" spans="1:26" ht="13.5" customHeight="1" x14ac:dyDescent="0.2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</row>
    <row r="284" spans="1:26" ht="13.5" customHeight="1" x14ac:dyDescent="0.2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</row>
    <row r="285" spans="1:26" ht="13.5" customHeight="1" x14ac:dyDescent="0.2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</row>
    <row r="286" spans="1:26" ht="13.5" customHeight="1" x14ac:dyDescent="0.2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</row>
    <row r="287" spans="1:26" ht="13.5" customHeight="1" x14ac:dyDescent="0.2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</row>
    <row r="288" spans="1:26" ht="13.5" customHeight="1" x14ac:dyDescent="0.2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</row>
    <row r="289" spans="1:26" ht="13.5" customHeight="1" x14ac:dyDescent="0.2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</row>
    <row r="290" spans="1:26" ht="13.5" customHeight="1" x14ac:dyDescent="0.2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</row>
    <row r="291" spans="1:26" ht="13.5" customHeight="1" x14ac:dyDescent="0.2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</row>
    <row r="292" spans="1:26" ht="13.5" customHeight="1" x14ac:dyDescent="0.2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</row>
    <row r="293" spans="1:26" ht="13.5" customHeight="1" x14ac:dyDescent="0.2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</row>
    <row r="294" spans="1:26" ht="13.5" customHeight="1" x14ac:dyDescent="0.2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</row>
    <row r="295" spans="1:26" ht="13.5" customHeight="1" x14ac:dyDescent="0.2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</row>
    <row r="296" spans="1:26" ht="13.5" customHeight="1" x14ac:dyDescent="0.2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</row>
    <row r="297" spans="1:26" ht="13.5" customHeight="1" x14ac:dyDescent="0.2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</row>
    <row r="298" spans="1:26" ht="13.5" customHeight="1" x14ac:dyDescent="0.2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</row>
    <row r="299" spans="1:26" ht="13.5" customHeight="1" x14ac:dyDescent="0.2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</row>
    <row r="300" spans="1:26" ht="13.5" customHeight="1" x14ac:dyDescent="0.2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</row>
    <row r="301" spans="1:26" ht="13.5" customHeight="1" x14ac:dyDescent="0.2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</row>
    <row r="302" spans="1:26" ht="13.5" customHeight="1" x14ac:dyDescent="0.2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</row>
    <row r="303" spans="1:26" ht="13.5" customHeight="1" x14ac:dyDescent="0.2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</row>
    <row r="304" spans="1:26" ht="13.5" customHeight="1" x14ac:dyDescent="0.2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</row>
    <row r="305" spans="1:26" ht="13.5" customHeight="1" x14ac:dyDescent="0.2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</row>
    <row r="306" spans="1:26" ht="13.5" customHeight="1" x14ac:dyDescent="0.2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</row>
    <row r="307" spans="1:26" ht="13.5" customHeight="1" x14ac:dyDescent="0.2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</row>
    <row r="308" spans="1:26" ht="13.5" customHeight="1" x14ac:dyDescent="0.2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</row>
    <row r="309" spans="1:26" ht="13.5" customHeight="1" x14ac:dyDescent="0.2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</row>
    <row r="310" spans="1:26" ht="13.5" customHeight="1" x14ac:dyDescent="0.2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</row>
    <row r="311" spans="1:26" ht="13.5" customHeight="1" x14ac:dyDescent="0.2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</row>
    <row r="312" spans="1:26" ht="13.5" customHeight="1" x14ac:dyDescent="0.2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</row>
    <row r="313" spans="1:26" ht="13.5" customHeight="1" x14ac:dyDescent="0.2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</row>
    <row r="314" spans="1:26" ht="13.5" customHeight="1" x14ac:dyDescent="0.2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</row>
    <row r="315" spans="1:26" ht="13.5" customHeight="1" x14ac:dyDescent="0.2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</row>
    <row r="316" spans="1:26" ht="13.5" customHeight="1" x14ac:dyDescent="0.2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</row>
    <row r="317" spans="1:26" ht="13.5" customHeight="1" x14ac:dyDescent="0.2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</row>
    <row r="318" spans="1:26" ht="13.5" customHeight="1" x14ac:dyDescent="0.2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</row>
    <row r="319" spans="1:26" ht="13.5" customHeight="1" x14ac:dyDescent="0.2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</row>
    <row r="320" spans="1:26" ht="13.5" customHeight="1" x14ac:dyDescent="0.2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</row>
    <row r="321" spans="1:26" ht="13.5" customHeight="1" x14ac:dyDescent="0.2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</row>
    <row r="322" spans="1:26" ht="13.5" customHeight="1" x14ac:dyDescent="0.2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</row>
    <row r="323" spans="1:26" ht="13.5" customHeight="1" x14ac:dyDescent="0.2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</row>
    <row r="324" spans="1:26" ht="13.5" customHeight="1" x14ac:dyDescent="0.2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</row>
    <row r="325" spans="1:26" ht="13.5" customHeight="1" x14ac:dyDescent="0.2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</row>
    <row r="326" spans="1:26" ht="13.5" customHeight="1" x14ac:dyDescent="0.2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</row>
    <row r="327" spans="1:26" ht="13.5" customHeight="1" x14ac:dyDescent="0.2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</row>
    <row r="328" spans="1:26" ht="13.5" customHeight="1" x14ac:dyDescent="0.2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</row>
    <row r="329" spans="1:26" ht="13.5" customHeight="1" x14ac:dyDescent="0.2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</row>
    <row r="330" spans="1:26" ht="13.5" customHeight="1" x14ac:dyDescent="0.2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</row>
    <row r="331" spans="1:26" ht="13.5" customHeight="1" x14ac:dyDescent="0.2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</row>
    <row r="332" spans="1:26" ht="13.5" customHeight="1" x14ac:dyDescent="0.2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</row>
    <row r="333" spans="1:26" ht="13.5" customHeight="1" x14ac:dyDescent="0.2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</row>
    <row r="334" spans="1:26" ht="13.5" customHeight="1" x14ac:dyDescent="0.2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</row>
    <row r="335" spans="1:26" ht="13.5" customHeight="1" x14ac:dyDescent="0.2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</row>
    <row r="336" spans="1:26" ht="13.5" customHeight="1" x14ac:dyDescent="0.2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</row>
    <row r="337" spans="1:26" ht="13.5" customHeight="1" x14ac:dyDescent="0.2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</row>
    <row r="338" spans="1:26" ht="13.5" customHeight="1" x14ac:dyDescent="0.2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</row>
    <row r="339" spans="1:26" ht="13.5" customHeight="1" x14ac:dyDescent="0.2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</row>
    <row r="340" spans="1:26" ht="13.5" customHeight="1" x14ac:dyDescent="0.2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</row>
    <row r="341" spans="1:26" ht="13.5" customHeight="1" x14ac:dyDescent="0.2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</row>
    <row r="342" spans="1:26" ht="13.5" customHeight="1" x14ac:dyDescent="0.2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</row>
    <row r="343" spans="1:26" ht="13.5" customHeight="1" x14ac:dyDescent="0.2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</row>
    <row r="344" spans="1:26" ht="13.5" customHeight="1" x14ac:dyDescent="0.2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</row>
    <row r="345" spans="1:26" ht="13.5" customHeight="1" x14ac:dyDescent="0.2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</row>
    <row r="346" spans="1:26" ht="13.5" customHeight="1" x14ac:dyDescent="0.2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</row>
    <row r="347" spans="1:26" ht="13.5" customHeight="1" x14ac:dyDescent="0.2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</row>
    <row r="348" spans="1:26" ht="13.5" customHeight="1" x14ac:dyDescent="0.2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</row>
    <row r="349" spans="1:26" ht="13.5" customHeight="1" x14ac:dyDescent="0.2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</row>
    <row r="350" spans="1:26" ht="13.5" customHeight="1" x14ac:dyDescent="0.2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</row>
    <row r="351" spans="1:26" ht="13.5" customHeight="1" x14ac:dyDescent="0.2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</row>
    <row r="352" spans="1:26" ht="13.5" customHeight="1" x14ac:dyDescent="0.2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</row>
    <row r="353" spans="1:26" ht="13.5" customHeight="1" x14ac:dyDescent="0.2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</row>
    <row r="354" spans="1:26" ht="13.5" customHeight="1" x14ac:dyDescent="0.2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</row>
    <row r="355" spans="1:26" ht="13.5" customHeight="1" x14ac:dyDescent="0.2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</row>
    <row r="356" spans="1:26" ht="13.5" customHeight="1" x14ac:dyDescent="0.2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</row>
    <row r="357" spans="1:26" ht="13.5" customHeight="1" x14ac:dyDescent="0.2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</row>
    <row r="358" spans="1:26" ht="13.5" customHeight="1" x14ac:dyDescent="0.2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</row>
    <row r="359" spans="1:26" ht="13.5" customHeight="1" x14ac:dyDescent="0.2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</row>
    <row r="360" spans="1:26" ht="13.5" customHeight="1" x14ac:dyDescent="0.2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</row>
    <row r="361" spans="1:26" ht="13.5" customHeight="1" x14ac:dyDescent="0.2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</row>
    <row r="362" spans="1:26" ht="13.5" customHeight="1" x14ac:dyDescent="0.2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</row>
    <row r="363" spans="1:26" ht="13.5" customHeight="1" x14ac:dyDescent="0.2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</row>
    <row r="364" spans="1:26" ht="13.5" customHeight="1" x14ac:dyDescent="0.2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</row>
    <row r="365" spans="1:26" ht="13.5" customHeight="1" x14ac:dyDescent="0.2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</row>
    <row r="366" spans="1:26" ht="13.5" customHeight="1" x14ac:dyDescent="0.2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</row>
    <row r="367" spans="1:26" ht="13.5" customHeight="1" x14ac:dyDescent="0.2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</row>
    <row r="368" spans="1:26" ht="13.5" customHeight="1" x14ac:dyDescent="0.2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</row>
    <row r="369" spans="1:26" ht="13.5" customHeight="1" x14ac:dyDescent="0.2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</row>
    <row r="370" spans="1:26" ht="13.5" customHeight="1" x14ac:dyDescent="0.2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</row>
    <row r="371" spans="1:26" ht="13.5" customHeight="1" x14ac:dyDescent="0.2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</row>
    <row r="372" spans="1:26" ht="13.5" customHeight="1" x14ac:dyDescent="0.2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</row>
    <row r="373" spans="1:26" ht="13.5" customHeight="1" x14ac:dyDescent="0.2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</row>
    <row r="374" spans="1:26" ht="13.5" customHeight="1" x14ac:dyDescent="0.2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</row>
    <row r="375" spans="1:26" ht="13.5" customHeight="1" x14ac:dyDescent="0.2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</row>
    <row r="376" spans="1:26" ht="13.5" customHeight="1" x14ac:dyDescent="0.2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</row>
    <row r="377" spans="1:26" ht="13.5" customHeight="1" x14ac:dyDescent="0.2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</row>
    <row r="378" spans="1:26" ht="13.5" customHeight="1" x14ac:dyDescent="0.2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</row>
    <row r="379" spans="1:26" ht="13.5" customHeight="1" x14ac:dyDescent="0.2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</row>
    <row r="380" spans="1:26" ht="13.5" customHeight="1" x14ac:dyDescent="0.2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</row>
    <row r="381" spans="1:26" ht="13.5" customHeight="1" x14ac:dyDescent="0.2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</row>
    <row r="382" spans="1:26" ht="13.5" customHeight="1" x14ac:dyDescent="0.2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</row>
    <row r="383" spans="1:26" ht="13.5" customHeight="1" x14ac:dyDescent="0.2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</row>
    <row r="384" spans="1:26" ht="13.5" customHeight="1" x14ac:dyDescent="0.2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</row>
    <row r="385" spans="1:26" ht="13.5" customHeight="1" x14ac:dyDescent="0.2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</row>
  </sheetData>
  <mergeCells count="209">
    <mergeCell ref="F73:F75"/>
    <mergeCell ref="B66:G66"/>
    <mergeCell ref="B35:G35"/>
    <mergeCell ref="B39:B41"/>
    <mergeCell ref="C39:C41"/>
    <mergeCell ref="D39:D41"/>
    <mergeCell ref="G39:G41"/>
    <mergeCell ref="I35:N35"/>
    <mergeCell ref="I39:I41"/>
    <mergeCell ref="J39:J41"/>
    <mergeCell ref="K39:K41"/>
    <mergeCell ref="L39:L41"/>
    <mergeCell ref="M39:M41"/>
    <mergeCell ref="N39:N41"/>
    <mergeCell ref="L73:L75"/>
    <mergeCell ref="M73:M75"/>
    <mergeCell ref="N73:N75"/>
    <mergeCell ref="J73:J75"/>
    <mergeCell ref="K73:K75"/>
    <mergeCell ref="E73:E75"/>
    <mergeCell ref="B48:B50"/>
    <mergeCell ref="B52:B54"/>
    <mergeCell ref="B45:B47"/>
    <mergeCell ref="B42:B44"/>
    <mergeCell ref="B1:G1"/>
    <mergeCell ref="I1:N1"/>
    <mergeCell ref="B4:G4"/>
    <mergeCell ref="I4:N4"/>
    <mergeCell ref="G8:G10"/>
    <mergeCell ref="I11:I13"/>
    <mergeCell ref="I8:I10"/>
    <mergeCell ref="I24:I26"/>
    <mergeCell ref="I27:I29"/>
    <mergeCell ref="I14:I16"/>
    <mergeCell ref="I17:I19"/>
    <mergeCell ref="I21:I23"/>
    <mergeCell ref="K8:K10"/>
    <mergeCell ref="B8:B10"/>
    <mergeCell ref="D8:D10"/>
    <mergeCell ref="E8:E10"/>
    <mergeCell ref="F8:F10"/>
    <mergeCell ref="L8:L10"/>
    <mergeCell ref="M8:M10"/>
    <mergeCell ref="N8:N10"/>
    <mergeCell ref="I30:I32"/>
    <mergeCell ref="J70:J72"/>
    <mergeCell ref="K70:K72"/>
    <mergeCell ref="L70:L72"/>
    <mergeCell ref="M70:M72"/>
    <mergeCell ref="N70:N72"/>
    <mergeCell ref="E70:E72"/>
    <mergeCell ref="F70:F72"/>
    <mergeCell ref="I66:N66"/>
    <mergeCell ref="E39:E41"/>
    <mergeCell ref="F39:F41"/>
    <mergeCell ref="F42:F44"/>
    <mergeCell ref="G42:G44"/>
    <mergeCell ref="J42:J44"/>
    <mergeCell ref="K42:K44"/>
    <mergeCell ref="M42:M44"/>
    <mergeCell ref="N42:N44"/>
    <mergeCell ref="I128:N128"/>
    <mergeCell ref="B132:B134"/>
    <mergeCell ref="C132:C134"/>
    <mergeCell ref="D132:D134"/>
    <mergeCell ref="J101:J103"/>
    <mergeCell ref="K101:K103"/>
    <mergeCell ref="B97:G97"/>
    <mergeCell ref="I97:N97"/>
    <mergeCell ref="L104:L106"/>
    <mergeCell ref="M104:M106"/>
    <mergeCell ref="L101:L103"/>
    <mergeCell ref="M101:M103"/>
    <mergeCell ref="I101:I103"/>
    <mergeCell ref="I104:I106"/>
    <mergeCell ref="J104:J106"/>
    <mergeCell ref="K104:K106"/>
    <mergeCell ref="E104:E106"/>
    <mergeCell ref="F104:F106"/>
    <mergeCell ref="N104:N106"/>
    <mergeCell ref="E101:E103"/>
    <mergeCell ref="F101:F103"/>
    <mergeCell ref="G101:G103"/>
    <mergeCell ref="G104:G106"/>
    <mergeCell ref="N101:N103"/>
    <mergeCell ref="B182:B184"/>
    <mergeCell ref="I182:I184"/>
    <mergeCell ref="B185:B187"/>
    <mergeCell ref="I185:I187"/>
    <mergeCell ref="B169:B171"/>
    <mergeCell ref="I172:I174"/>
    <mergeCell ref="B179:B181"/>
    <mergeCell ref="C163:C165"/>
    <mergeCell ref="D163:D165"/>
    <mergeCell ref="B172:B174"/>
    <mergeCell ref="B176:B178"/>
    <mergeCell ref="C166:C168"/>
    <mergeCell ref="D166:D168"/>
    <mergeCell ref="E166:E168"/>
    <mergeCell ref="B166:B168"/>
    <mergeCell ref="B163:B165"/>
    <mergeCell ref="B154:B156"/>
    <mergeCell ref="B159:G159"/>
    <mergeCell ref="E163:E165"/>
    <mergeCell ref="J163:J165"/>
    <mergeCell ref="G70:G72"/>
    <mergeCell ref="I42:I44"/>
    <mergeCell ref="I48:I50"/>
    <mergeCell ref="I45:I47"/>
    <mergeCell ref="I52:I54"/>
    <mergeCell ref="I55:I57"/>
    <mergeCell ref="I70:I72"/>
    <mergeCell ref="I58:I60"/>
    <mergeCell ref="I61:I63"/>
    <mergeCell ref="I117:I119"/>
    <mergeCell ref="I120:I122"/>
    <mergeCell ref="I123:I125"/>
    <mergeCell ref="I107:I109"/>
    <mergeCell ref="I110:I112"/>
    <mergeCell ref="I114:I116"/>
    <mergeCell ref="I92:I94"/>
    <mergeCell ref="I83:I85"/>
    <mergeCell ref="G73:G75"/>
    <mergeCell ref="I86:I88"/>
    <mergeCell ref="I89:I91"/>
    <mergeCell ref="I76:I78"/>
    <mergeCell ref="I79:I81"/>
    <mergeCell ref="I73:I75"/>
    <mergeCell ref="N132:N134"/>
    <mergeCell ref="N135:N137"/>
    <mergeCell ref="K135:K137"/>
    <mergeCell ref="I176:I178"/>
    <mergeCell ref="I179:I181"/>
    <mergeCell ref="I154:I156"/>
    <mergeCell ref="I148:I150"/>
    <mergeCell ref="I151:I153"/>
    <mergeCell ref="I141:I143"/>
    <mergeCell ref="I145:I147"/>
    <mergeCell ref="I138:I140"/>
    <mergeCell ref="K163:K165"/>
    <mergeCell ref="I169:I171"/>
    <mergeCell ref="I166:I168"/>
    <mergeCell ref="J166:J168"/>
    <mergeCell ref="K166:K168"/>
    <mergeCell ref="L166:L168"/>
    <mergeCell ref="I159:N159"/>
    <mergeCell ref="I163:I165"/>
    <mergeCell ref="L163:L165"/>
    <mergeCell ref="L135:L137"/>
    <mergeCell ref="M135:M137"/>
    <mergeCell ref="E132:E134"/>
    <mergeCell ref="F132:F134"/>
    <mergeCell ref="G132:G134"/>
    <mergeCell ref="I132:I134"/>
    <mergeCell ref="J132:J134"/>
    <mergeCell ref="I135:I137"/>
    <mergeCell ref="J135:J137"/>
    <mergeCell ref="E135:E137"/>
    <mergeCell ref="F135:F137"/>
    <mergeCell ref="K132:K134"/>
    <mergeCell ref="L132:L134"/>
    <mergeCell ref="M132:M134"/>
    <mergeCell ref="G135:G137"/>
    <mergeCell ref="C42:C44"/>
    <mergeCell ref="D42:D44"/>
    <mergeCell ref="B61:B63"/>
    <mergeCell ref="B14:B16"/>
    <mergeCell ref="B11:B13"/>
    <mergeCell ref="B55:B57"/>
    <mergeCell ref="B58:B60"/>
    <mergeCell ref="B24:B26"/>
    <mergeCell ref="B27:B29"/>
    <mergeCell ref="B30:B32"/>
    <mergeCell ref="B17:B19"/>
    <mergeCell ref="B21:B23"/>
    <mergeCell ref="B70:B72"/>
    <mergeCell ref="C70:C72"/>
    <mergeCell ref="D70:D72"/>
    <mergeCell ref="C73:C75"/>
    <mergeCell ref="D73:D75"/>
    <mergeCell ref="B101:B103"/>
    <mergeCell ref="B92:B94"/>
    <mergeCell ref="B83:B85"/>
    <mergeCell ref="B86:B88"/>
    <mergeCell ref="B89:B91"/>
    <mergeCell ref="B76:B78"/>
    <mergeCell ref="B79:B81"/>
    <mergeCell ref="B73:B75"/>
    <mergeCell ref="C101:C103"/>
    <mergeCell ref="D101:D103"/>
    <mergeCell ref="D89:D90"/>
    <mergeCell ref="B151:B153"/>
    <mergeCell ref="B135:B137"/>
    <mergeCell ref="C135:C137"/>
    <mergeCell ref="D135:D137"/>
    <mergeCell ref="B145:B147"/>
    <mergeCell ref="B107:B109"/>
    <mergeCell ref="B104:B106"/>
    <mergeCell ref="C104:C106"/>
    <mergeCell ref="D104:D106"/>
    <mergeCell ref="B138:B140"/>
    <mergeCell ref="B141:B143"/>
    <mergeCell ref="B117:B119"/>
    <mergeCell ref="B120:B122"/>
    <mergeCell ref="B123:B125"/>
    <mergeCell ref="B110:B112"/>
    <mergeCell ref="B114:B116"/>
    <mergeCell ref="B128:G128"/>
    <mergeCell ref="B148:B150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80"/>
  <sheetViews>
    <sheetView workbookViewId="0"/>
  </sheetViews>
  <sheetFormatPr baseColWidth="10" defaultColWidth="14.5" defaultRowHeight="15" customHeight="1" x14ac:dyDescent="0.2"/>
  <cols>
    <col min="1" max="2" width="8.83203125" customWidth="1"/>
    <col min="3" max="3" width="14.83203125" customWidth="1"/>
    <col min="4" max="4" width="29.6640625" customWidth="1"/>
    <col min="5" max="5" width="32.33203125" customWidth="1"/>
    <col min="6" max="6" width="25.6640625" customWidth="1"/>
    <col min="7" max="7" width="24.5" customWidth="1"/>
    <col min="8" max="8" width="26.83203125" customWidth="1"/>
    <col min="9" max="9" width="8.83203125" customWidth="1"/>
    <col min="10" max="10" width="13.5" customWidth="1"/>
    <col min="11" max="11" width="18.5" customWidth="1"/>
    <col min="12" max="12" width="27.5" customWidth="1"/>
    <col min="13" max="13" width="26.6640625" customWidth="1"/>
    <col min="14" max="14" width="25.33203125" customWidth="1"/>
    <col min="15" max="15" width="27.6640625" customWidth="1"/>
  </cols>
  <sheetData>
    <row r="1" spans="1:15" ht="33.75" customHeight="1" x14ac:dyDescent="0.2">
      <c r="A1" s="158"/>
      <c r="B1" s="158"/>
      <c r="C1" s="471" t="s">
        <v>742</v>
      </c>
      <c r="D1" s="433"/>
      <c r="E1" s="433"/>
      <c r="F1" s="433"/>
      <c r="G1" s="433"/>
      <c r="H1" s="434"/>
      <c r="I1" s="111"/>
      <c r="J1" s="471" t="s">
        <v>743</v>
      </c>
      <c r="K1" s="433"/>
      <c r="L1" s="433"/>
      <c r="M1" s="433"/>
      <c r="N1" s="433"/>
      <c r="O1" s="434"/>
    </row>
    <row r="2" spans="1:15" x14ac:dyDescent="0.2">
      <c r="A2" s="158"/>
      <c r="B2" s="15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58"/>
      <c r="B3" s="158"/>
      <c r="C3" s="2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</row>
    <row r="4" spans="1:15" ht="15" customHeight="1" x14ac:dyDescent="0.2">
      <c r="A4" s="158"/>
      <c r="B4" s="10"/>
      <c r="C4" s="426" t="s">
        <v>744</v>
      </c>
      <c r="D4" s="427"/>
      <c r="E4" s="427"/>
      <c r="F4" s="427"/>
      <c r="G4" s="427"/>
      <c r="H4" s="428"/>
      <c r="I4" s="4"/>
      <c r="J4" s="426" t="s">
        <v>745</v>
      </c>
      <c r="K4" s="427"/>
      <c r="L4" s="427"/>
      <c r="M4" s="427"/>
      <c r="N4" s="427"/>
      <c r="O4" s="428"/>
    </row>
    <row r="5" spans="1:15" ht="17" x14ac:dyDescent="0.2">
      <c r="A5" s="158"/>
      <c r="B5" s="10"/>
      <c r="C5" s="5"/>
      <c r="D5" s="6"/>
      <c r="E5" s="11">
        <v>1</v>
      </c>
      <c r="F5" s="12" t="s">
        <v>4</v>
      </c>
      <c r="G5" s="9"/>
      <c r="H5" s="13"/>
      <c r="I5" s="4"/>
      <c r="J5" s="5"/>
      <c r="K5" s="6"/>
      <c r="L5" s="11">
        <v>1</v>
      </c>
      <c r="M5" s="12" t="s">
        <v>185</v>
      </c>
      <c r="N5" s="9"/>
      <c r="O5" s="13"/>
    </row>
    <row r="6" spans="1:15" ht="17" x14ac:dyDescent="0.2">
      <c r="A6" s="158"/>
      <c r="B6" s="10"/>
      <c r="C6" s="19"/>
      <c r="D6" s="4"/>
      <c r="E6" s="20" t="s">
        <v>746</v>
      </c>
      <c r="F6" s="20" t="s">
        <v>747</v>
      </c>
      <c r="G6" s="20" t="s">
        <v>748</v>
      </c>
      <c r="H6" s="21"/>
      <c r="I6" s="4"/>
      <c r="J6" s="19"/>
      <c r="K6" s="4"/>
      <c r="L6" s="20" t="s">
        <v>9</v>
      </c>
      <c r="M6" s="20" t="s">
        <v>749</v>
      </c>
      <c r="N6" s="20" t="s">
        <v>750</v>
      </c>
      <c r="O6" s="21"/>
    </row>
    <row r="7" spans="1:15" ht="17" x14ac:dyDescent="0.2">
      <c r="A7" s="158"/>
      <c r="B7" s="158"/>
      <c r="C7" s="22" t="s">
        <v>10</v>
      </c>
      <c r="D7" s="159">
        <v>1</v>
      </c>
      <c r="E7" s="159">
        <v>2</v>
      </c>
      <c r="F7" s="159">
        <v>3</v>
      </c>
      <c r="G7" s="159">
        <v>4</v>
      </c>
      <c r="H7" s="159">
        <v>5</v>
      </c>
      <c r="I7" s="160"/>
      <c r="J7" s="22" t="s">
        <v>16</v>
      </c>
      <c r="K7" s="159">
        <v>1</v>
      </c>
      <c r="L7" s="159">
        <v>2</v>
      </c>
      <c r="M7" s="159">
        <v>3</v>
      </c>
      <c r="N7" s="159">
        <v>4</v>
      </c>
      <c r="O7" s="159">
        <v>5</v>
      </c>
    </row>
    <row r="8" spans="1:15" ht="15" customHeight="1" x14ac:dyDescent="0.2">
      <c r="A8" s="158"/>
      <c r="B8" s="10"/>
      <c r="C8" s="423" t="s">
        <v>22</v>
      </c>
      <c r="D8" s="125"/>
      <c r="E8" s="4"/>
      <c r="F8" s="125"/>
      <c r="G8" s="4"/>
      <c r="H8" s="125"/>
      <c r="I8" s="4"/>
      <c r="J8" s="423" t="s">
        <v>22</v>
      </c>
      <c r="K8" s="125"/>
      <c r="L8" s="4"/>
      <c r="M8" s="125"/>
      <c r="N8" s="4"/>
      <c r="O8" s="125"/>
    </row>
    <row r="9" spans="1:15" ht="34" x14ac:dyDescent="0.2">
      <c r="A9" s="158"/>
      <c r="B9" s="10"/>
      <c r="C9" s="424"/>
      <c r="D9" s="126"/>
      <c r="E9" s="110" t="s">
        <v>751</v>
      </c>
      <c r="F9" s="126"/>
      <c r="G9" s="4"/>
      <c r="H9" s="126"/>
      <c r="I9" s="4"/>
      <c r="J9" s="424"/>
      <c r="K9" s="126"/>
      <c r="L9" s="20" t="s">
        <v>752</v>
      </c>
      <c r="M9" s="126"/>
      <c r="N9" s="4"/>
      <c r="O9" s="126"/>
    </row>
    <row r="10" spans="1:15" ht="51" x14ac:dyDescent="0.2">
      <c r="A10" s="158"/>
      <c r="B10" s="10"/>
      <c r="C10" s="425"/>
      <c r="D10" s="127"/>
      <c r="E10" s="110" t="s">
        <v>753</v>
      </c>
      <c r="F10" s="127"/>
      <c r="G10" s="161"/>
      <c r="H10" s="127"/>
      <c r="I10" s="4"/>
      <c r="J10" s="425"/>
      <c r="K10" s="127"/>
      <c r="L10" s="110" t="s">
        <v>754</v>
      </c>
      <c r="M10" s="127"/>
      <c r="N10" s="161"/>
      <c r="O10" s="127"/>
    </row>
    <row r="11" spans="1:15" ht="15" customHeight="1" x14ac:dyDescent="0.2">
      <c r="A11" s="158"/>
      <c r="B11" s="10"/>
      <c r="C11" s="423" t="s">
        <v>30</v>
      </c>
      <c r="D11" s="64"/>
      <c r="E11" s="44" t="s">
        <v>189</v>
      </c>
      <c r="F11" s="44" t="s">
        <v>189</v>
      </c>
      <c r="G11" s="44" t="s">
        <v>189</v>
      </c>
      <c r="H11" s="26" t="s">
        <v>189</v>
      </c>
      <c r="I11" s="4"/>
      <c r="J11" s="423" t="s">
        <v>30</v>
      </c>
      <c r="K11" s="26"/>
      <c r="L11" s="26" t="s">
        <v>190</v>
      </c>
      <c r="M11" s="26" t="s">
        <v>190</v>
      </c>
      <c r="N11" s="26" t="s">
        <v>190</v>
      </c>
      <c r="O11" s="26" t="s">
        <v>190</v>
      </c>
    </row>
    <row r="12" spans="1:15" ht="34" x14ac:dyDescent="0.2">
      <c r="A12" s="158"/>
      <c r="B12" s="10"/>
      <c r="C12" s="424"/>
      <c r="D12" s="162" t="s">
        <v>755</v>
      </c>
      <c r="E12" s="98" t="s">
        <v>756</v>
      </c>
      <c r="F12" s="98" t="s">
        <v>757</v>
      </c>
      <c r="G12" s="98" t="s">
        <v>758</v>
      </c>
      <c r="H12" s="98" t="s">
        <v>759</v>
      </c>
      <c r="I12" s="4"/>
      <c r="J12" s="424"/>
      <c r="K12" s="163" t="s">
        <v>760</v>
      </c>
      <c r="L12" s="98" t="s">
        <v>761</v>
      </c>
      <c r="M12" s="98" t="s">
        <v>194</v>
      </c>
      <c r="N12" s="98" t="s">
        <v>206</v>
      </c>
      <c r="O12" s="98" t="s">
        <v>762</v>
      </c>
    </row>
    <row r="13" spans="1:15" ht="34" x14ac:dyDescent="0.2">
      <c r="A13" s="158"/>
      <c r="B13" s="10"/>
      <c r="C13" s="425"/>
      <c r="D13" s="98"/>
      <c r="E13" s="31" t="s">
        <v>763</v>
      </c>
      <c r="F13" s="31" t="s">
        <v>196</v>
      </c>
      <c r="G13" s="29" t="s">
        <v>196</v>
      </c>
      <c r="H13" s="29" t="s">
        <v>196</v>
      </c>
      <c r="I13" s="4"/>
      <c r="J13" s="425"/>
      <c r="K13" s="68" t="s">
        <v>764</v>
      </c>
      <c r="L13" s="31" t="s">
        <v>763</v>
      </c>
      <c r="M13" s="68" t="s">
        <v>197</v>
      </c>
      <c r="N13" s="68" t="s">
        <v>197</v>
      </c>
      <c r="O13" s="68" t="s">
        <v>197</v>
      </c>
    </row>
    <row r="14" spans="1:15" ht="24.75" customHeight="1" x14ac:dyDescent="0.2">
      <c r="A14" s="158"/>
      <c r="B14" s="10"/>
      <c r="C14" s="423" t="s">
        <v>765</v>
      </c>
      <c r="D14" s="64"/>
      <c r="E14" s="97" t="s">
        <v>766</v>
      </c>
      <c r="F14" s="44" t="s">
        <v>189</v>
      </c>
      <c r="G14" s="44" t="s">
        <v>189</v>
      </c>
      <c r="H14" s="26" t="s">
        <v>189</v>
      </c>
      <c r="I14" s="4"/>
      <c r="J14" s="423" t="s">
        <v>765</v>
      </c>
      <c r="K14" s="164"/>
      <c r="L14" s="96" t="s">
        <v>767</v>
      </c>
      <c r="M14" s="26" t="s">
        <v>190</v>
      </c>
      <c r="N14" s="26" t="s">
        <v>190</v>
      </c>
      <c r="O14" s="26" t="s">
        <v>190</v>
      </c>
    </row>
    <row r="15" spans="1:15" ht="17" x14ac:dyDescent="0.2">
      <c r="A15" s="158"/>
      <c r="B15" s="10"/>
      <c r="C15" s="424"/>
      <c r="D15" s="162"/>
      <c r="E15" s="29" t="s">
        <v>768</v>
      </c>
      <c r="F15" s="29" t="s">
        <v>769</v>
      </c>
      <c r="G15" s="29" t="s">
        <v>769</v>
      </c>
      <c r="H15" s="29" t="s">
        <v>769</v>
      </c>
      <c r="I15" s="4"/>
      <c r="J15" s="424"/>
      <c r="K15" s="163"/>
      <c r="L15" s="29" t="s">
        <v>763</v>
      </c>
      <c r="M15" s="29" t="s">
        <v>203</v>
      </c>
      <c r="N15" s="34" t="s">
        <v>203</v>
      </c>
      <c r="O15" s="29" t="s">
        <v>203</v>
      </c>
    </row>
    <row r="16" spans="1:15" ht="17" x14ac:dyDescent="0.2">
      <c r="A16" s="158"/>
      <c r="B16" s="10"/>
      <c r="C16" s="425"/>
      <c r="D16" s="31"/>
      <c r="E16" s="165"/>
      <c r="F16" s="31" t="s">
        <v>196</v>
      </c>
      <c r="G16" s="31" t="s">
        <v>196</v>
      </c>
      <c r="H16" s="31" t="s">
        <v>196</v>
      </c>
      <c r="I16" s="4"/>
      <c r="J16" s="425"/>
      <c r="K16" s="166"/>
      <c r="L16" s="68"/>
      <c r="M16" s="68" t="s">
        <v>197</v>
      </c>
      <c r="N16" s="68" t="s">
        <v>197</v>
      </c>
      <c r="O16" s="68" t="s">
        <v>197</v>
      </c>
    </row>
    <row r="17" spans="1:15" ht="16" x14ac:dyDescent="0.2">
      <c r="A17" s="15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6" x14ac:dyDescent="0.2">
      <c r="A18" s="15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6" x14ac:dyDescent="0.2">
      <c r="A19" s="158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7" x14ac:dyDescent="0.2">
      <c r="A20" s="158"/>
      <c r="B20" s="10"/>
      <c r="C20" s="16" t="s">
        <v>43</v>
      </c>
      <c r="D20" s="93" t="s">
        <v>44</v>
      </c>
      <c r="E20" s="93" t="s">
        <v>44</v>
      </c>
      <c r="F20" s="42" t="s">
        <v>44</v>
      </c>
      <c r="G20" s="42" t="s">
        <v>44</v>
      </c>
      <c r="H20" s="93" t="s">
        <v>44</v>
      </c>
      <c r="I20" s="20"/>
      <c r="J20" s="16" t="s">
        <v>43</v>
      </c>
      <c r="K20" s="93" t="s">
        <v>45</v>
      </c>
      <c r="L20" s="93" t="s">
        <v>45</v>
      </c>
      <c r="M20" s="42" t="s">
        <v>45</v>
      </c>
      <c r="N20" s="42" t="s">
        <v>45</v>
      </c>
      <c r="O20" s="93" t="s">
        <v>45</v>
      </c>
    </row>
    <row r="21" spans="1:15" ht="15" customHeight="1" x14ac:dyDescent="0.2">
      <c r="A21" s="158"/>
      <c r="B21" s="167"/>
      <c r="C21" s="423" t="s">
        <v>46</v>
      </c>
      <c r="D21" s="168"/>
      <c r="E21" s="97" t="s">
        <v>47</v>
      </c>
      <c r="F21" s="97" t="s">
        <v>47</v>
      </c>
      <c r="G21" s="97" t="s">
        <v>47</v>
      </c>
      <c r="H21" s="96" t="s">
        <v>47</v>
      </c>
      <c r="I21" s="20"/>
      <c r="J21" s="423" t="s">
        <v>46</v>
      </c>
      <c r="K21" s="96"/>
      <c r="L21" s="96" t="s">
        <v>24</v>
      </c>
      <c r="M21" s="96" t="s">
        <v>24</v>
      </c>
      <c r="N21" s="96" t="s">
        <v>24</v>
      </c>
      <c r="O21" s="96" t="s">
        <v>24</v>
      </c>
    </row>
    <row r="22" spans="1:15" ht="15.75" customHeight="1" x14ac:dyDescent="0.2">
      <c r="A22" s="158"/>
      <c r="B22" s="10"/>
      <c r="C22" s="424"/>
      <c r="D22" s="98"/>
      <c r="E22" s="34" t="s">
        <v>770</v>
      </c>
      <c r="F22" s="34" t="s">
        <v>771</v>
      </c>
      <c r="G22" s="34" t="s">
        <v>772</v>
      </c>
      <c r="H22" s="34" t="s">
        <v>773</v>
      </c>
      <c r="I22" s="4"/>
      <c r="J22" s="424"/>
      <c r="K22" s="98"/>
      <c r="L22" s="169" t="s">
        <v>774</v>
      </c>
      <c r="M22" s="34" t="s">
        <v>775</v>
      </c>
      <c r="N22" s="34" t="s">
        <v>776</v>
      </c>
      <c r="O22" s="34" t="s">
        <v>777</v>
      </c>
    </row>
    <row r="23" spans="1:15" ht="15.75" customHeight="1" x14ac:dyDescent="0.2">
      <c r="A23" s="158"/>
      <c r="B23" s="167"/>
      <c r="C23" s="425"/>
      <c r="D23" s="103"/>
      <c r="E23" s="102" t="s">
        <v>778</v>
      </c>
      <c r="F23" s="105" t="s">
        <v>779</v>
      </c>
      <c r="G23" s="100" t="s">
        <v>780</v>
      </c>
      <c r="H23" s="170" t="s">
        <v>781</v>
      </c>
      <c r="I23" s="20"/>
      <c r="J23" s="425"/>
      <c r="K23" s="105"/>
      <c r="L23" s="102" t="s">
        <v>782</v>
      </c>
      <c r="M23" s="105" t="s">
        <v>779</v>
      </c>
      <c r="N23" s="100" t="s">
        <v>780</v>
      </c>
      <c r="O23" s="170" t="s">
        <v>781</v>
      </c>
    </row>
    <row r="24" spans="1:15" ht="15" customHeight="1" x14ac:dyDescent="0.2">
      <c r="A24" s="158"/>
      <c r="B24" s="167"/>
      <c r="C24" s="423" t="s">
        <v>64</v>
      </c>
      <c r="D24" s="168"/>
      <c r="E24" s="96" t="s">
        <v>47</v>
      </c>
      <c r="F24" s="96" t="s">
        <v>47</v>
      </c>
      <c r="G24" s="96" t="s">
        <v>47</v>
      </c>
      <c r="H24" s="96" t="s">
        <v>47</v>
      </c>
      <c r="I24" s="20"/>
      <c r="J24" s="423" t="s">
        <v>64</v>
      </c>
      <c r="K24" s="96"/>
      <c r="L24" s="96" t="s">
        <v>24</v>
      </c>
      <c r="M24" s="96" t="s">
        <v>24</v>
      </c>
      <c r="N24" s="96" t="s">
        <v>24</v>
      </c>
      <c r="O24" s="96" t="s">
        <v>24</v>
      </c>
    </row>
    <row r="25" spans="1:15" ht="15.75" customHeight="1" x14ac:dyDescent="0.2">
      <c r="A25" s="158"/>
      <c r="B25" s="10"/>
      <c r="C25" s="424"/>
      <c r="D25" s="98"/>
      <c r="E25" s="29" t="s">
        <v>783</v>
      </c>
      <c r="F25" s="29" t="s">
        <v>784</v>
      </c>
      <c r="G25" s="34" t="s">
        <v>785</v>
      </c>
      <c r="H25" s="34" t="s">
        <v>786</v>
      </c>
      <c r="I25" s="4"/>
      <c r="J25" s="424"/>
      <c r="K25" s="98"/>
      <c r="L25" s="29" t="s">
        <v>787</v>
      </c>
      <c r="M25" s="29" t="s">
        <v>788</v>
      </c>
      <c r="N25" s="34" t="s">
        <v>789</v>
      </c>
      <c r="O25" s="34" t="s">
        <v>790</v>
      </c>
    </row>
    <row r="26" spans="1:15" ht="15.75" customHeight="1" x14ac:dyDescent="0.2">
      <c r="A26" s="158"/>
      <c r="B26" s="167"/>
      <c r="C26" s="425"/>
      <c r="D26" s="103"/>
      <c r="E26" s="171" t="s">
        <v>778</v>
      </c>
      <c r="F26" s="98" t="s">
        <v>779</v>
      </c>
      <c r="G26" s="107" t="s">
        <v>791</v>
      </c>
      <c r="H26" s="101" t="s">
        <v>781</v>
      </c>
      <c r="I26" s="20"/>
      <c r="J26" s="425"/>
      <c r="K26" s="165"/>
      <c r="L26" s="171" t="s">
        <v>782</v>
      </c>
      <c r="M26" s="98" t="s">
        <v>779</v>
      </c>
      <c r="N26" s="107" t="s">
        <v>791</v>
      </c>
      <c r="O26" s="101" t="s">
        <v>781</v>
      </c>
    </row>
    <row r="27" spans="1:15" ht="15" customHeight="1" x14ac:dyDescent="0.2">
      <c r="A27" s="158"/>
      <c r="B27" s="167"/>
      <c r="C27" s="423" t="s">
        <v>69</v>
      </c>
      <c r="D27" s="168"/>
      <c r="E27" s="96" t="s">
        <v>47</v>
      </c>
      <c r="F27" s="96" t="s">
        <v>47</v>
      </c>
      <c r="G27" s="96" t="s">
        <v>47</v>
      </c>
      <c r="H27" s="172" t="s">
        <v>47</v>
      </c>
      <c r="I27" s="20"/>
      <c r="J27" s="423" t="s">
        <v>69</v>
      </c>
      <c r="K27" s="96"/>
      <c r="L27" s="96" t="s">
        <v>24</v>
      </c>
      <c r="M27" s="96" t="s">
        <v>24</v>
      </c>
      <c r="N27" s="96" t="s">
        <v>24</v>
      </c>
      <c r="O27" s="172" t="s">
        <v>24</v>
      </c>
    </row>
    <row r="28" spans="1:15" ht="15.75" customHeight="1" x14ac:dyDescent="0.2">
      <c r="A28" s="158"/>
      <c r="B28" s="10"/>
      <c r="C28" s="424"/>
      <c r="D28" s="98"/>
      <c r="E28" s="34" t="s">
        <v>792</v>
      </c>
      <c r="F28" s="34" t="s">
        <v>793</v>
      </c>
      <c r="G28" s="34" t="s">
        <v>794</v>
      </c>
      <c r="H28" s="173" t="s">
        <v>795</v>
      </c>
      <c r="I28" s="4"/>
      <c r="J28" s="424"/>
      <c r="K28" s="34"/>
      <c r="L28" s="34" t="s">
        <v>796</v>
      </c>
      <c r="M28" s="34" t="s">
        <v>797</v>
      </c>
      <c r="N28" s="34" t="s">
        <v>798</v>
      </c>
      <c r="O28" s="173" t="s">
        <v>799</v>
      </c>
    </row>
    <row r="29" spans="1:15" ht="15.75" customHeight="1" x14ac:dyDescent="0.2">
      <c r="A29" s="158"/>
      <c r="B29" s="167"/>
      <c r="C29" s="425"/>
      <c r="D29" s="103"/>
      <c r="E29" s="174" t="s">
        <v>780</v>
      </c>
      <c r="F29" s="175" t="s">
        <v>800</v>
      </c>
      <c r="G29" s="101" t="s">
        <v>791</v>
      </c>
      <c r="H29" s="176" t="s">
        <v>780</v>
      </c>
      <c r="I29" s="20"/>
      <c r="J29" s="425"/>
      <c r="K29" s="163"/>
      <c r="L29" s="174" t="s">
        <v>780</v>
      </c>
      <c r="M29" s="175" t="s">
        <v>801</v>
      </c>
      <c r="N29" s="101" t="s">
        <v>791</v>
      </c>
      <c r="O29" s="176" t="s">
        <v>780</v>
      </c>
    </row>
    <row r="30" spans="1:15" ht="15" customHeight="1" x14ac:dyDescent="0.2">
      <c r="A30" s="158"/>
      <c r="B30" s="10"/>
      <c r="C30" s="429" t="s">
        <v>77</v>
      </c>
      <c r="D30" s="125"/>
      <c r="E30" s="140"/>
      <c r="F30" s="125"/>
      <c r="G30" s="125"/>
      <c r="H30" s="125"/>
      <c r="I30" s="4"/>
      <c r="J30" s="429" t="s">
        <v>77</v>
      </c>
      <c r="K30" s="125"/>
      <c r="L30" s="125"/>
      <c r="M30" s="125"/>
      <c r="N30" s="125"/>
      <c r="O30" s="177"/>
    </row>
    <row r="31" spans="1:15" ht="15.75" customHeight="1" x14ac:dyDescent="0.2">
      <c r="A31" s="158"/>
      <c r="B31" s="158"/>
      <c r="C31" s="430"/>
      <c r="D31" s="126"/>
      <c r="E31" s="21"/>
      <c r="F31" s="126"/>
      <c r="G31" s="126"/>
      <c r="H31" s="126"/>
      <c r="I31" s="4"/>
      <c r="J31" s="430"/>
      <c r="K31" s="126"/>
      <c r="L31" s="126"/>
      <c r="M31" s="126"/>
      <c r="N31" s="126"/>
      <c r="O31" s="126"/>
    </row>
    <row r="32" spans="1:15" ht="15.75" customHeight="1" x14ac:dyDescent="0.2">
      <c r="A32" s="158"/>
      <c r="B32" s="158"/>
      <c r="C32" s="431"/>
      <c r="D32" s="127"/>
      <c r="E32" s="142"/>
      <c r="F32" s="127"/>
      <c r="G32" s="127"/>
      <c r="H32" s="127"/>
      <c r="I32" s="4"/>
      <c r="J32" s="431"/>
      <c r="K32" s="127"/>
      <c r="L32" s="127"/>
      <c r="M32" s="127"/>
      <c r="N32" s="127"/>
      <c r="O32" s="127"/>
    </row>
    <row r="33" spans="1:15" ht="15.75" customHeight="1" x14ac:dyDescent="0.2">
      <c r="A33" s="158"/>
      <c r="B33" s="158"/>
      <c r="C33" s="1"/>
      <c r="D33" s="1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</row>
    <row r="34" spans="1:15" ht="15.75" customHeight="1" x14ac:dyDescent="0.2">
      <c r="A34" s="158"/>
      <c r="B34" s="158"/>
      <c r="C34" s="1"/>
      <c r="D34" s="1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</row>
    <row r="35" spans="1:15" ht="15.75" customHeight="1" x14ac:dyDescent="0.2">
      <c r="A35" s="158"/>
      <c r="B35" s="10"/>
      <c r="C35" s="426" t="str">
        <f>C4</f>
        <v>İÇ HASTALIKLARI STAJI</v>
      </c>
      <c r="D35" s="427"/>
      <c r="E35" s="427"/>
      <c r="F35" s="427"/>
      <c r="G35" s="427"/>
      <c r="H35" s="428"/>
      <c r="I35" s="4"/>
      <c r="J35" s="426" t="str">
        <f>J4</f>
        <v>INTERNAL MEDICINE INTERNSHIP</v>
      </c>
      <c r="K35" s="427"/>
      <c r="L35" s="427"/>
      <c r="M35" s="427"/>
      <c r="N35" s="427"/>
      <c r="O35" s="428"/>
    </row>
    <row r="36" spans="1:15" ht="15.75" customHeight="1" x14ac:dyDescent="0.2">
      <c r="A36" s="158"/>
      <c r="B36" s="10"/>
      <c r="C36" s="5"/>
      <c r="D36" s="6"/>
      <c r="E36" s="11">
        <f>E5+1</f>
        <v>2</v>
      </c>
      <c r="F36" s="12" t="str">
        <f>F5</f>
        <v>HAFTA</v>
      </c>
      <c r="G36" s="9"/>
      <c r="H36" s="13"/>
      <c r="I36" s="4"/>
      <c r="J36" s="5"/>
      <c r="K36" s="6"/>
      <c r="L36" s="11">
        <f>L5+1</f>
        <v>2</v>
      </c>
      <c r="M36" s="12" t="str">
        <f>M5</f>
        <v>WEEK</v>
      </c>
      <c r="N36" s="9"/>
      <c r="O36" s="13"/>
    </row>
    <row r="37" spans="1:15" ht="15.75" customHeight="1" x14ac:dyDescent="0.2">
      <c r="A37" s="158"/>
      <c r="B37" s="10"/>
      <c r="C37" s="14"/>
      <c r="D37" s="15"/>
      <c r="E37" s="15" t="str">
        <f>E6:G6</f>
        <v>Staj Sorumluları:</v>
      </c>
      <c r="F37" s="15" t="str">
        <f t="shared" ref="F37:G37" si="0">F6:K6</f>
        <v xml:space="preserve">Doç Dr Pelin ÜNSAL </v>
      </c>
      <c r="G37" s="15" t="str">
        <f t="shared" si="0"/>
        <v>Doç Dr Ferda CAN</v>
      </c>
      <c r="H37" s="88"/>
      <c r="I37" s="4"/>
      <c r="J37" s="19"/>
      <c r="K37" s="4"/>
      <c r="L37" s="20" t="str">
        <f>L6:N6</f>
        <v>Managers:</v>
      </c>
      <c r="M37" s="20" t="str">
        <f t="shared" ref="M37:N37" si="1">M6:R6</f>
        <v xml:space="preserve">Assoc. Professor Pelin ÜNSAL </v>
      </c>
      <c r="N37" s="20" t="str">
        <f t="shared" si="1"/>
        <v xml:space="preserve">Assoc. Professor Ferda CAN </v>
      </c>
      <c r="O37" s="21"/>
    </row>
    <row r="38" spans="1:15" ht="15.75" customHeight="1" x14ac:dyDescent="0.2">
      <c r="A38" s="158"/>
      <c r="B38" s="158"/>
      <c r="C38" s="22" t="s">
        <v>10</v>
      </c>
      <c r="D38" s="178">
        <f t="shared" ref="D38:H38" si="2">D7+5</f>
        <v>6</v>
      </c>
      <c r="E38" s="178">
        <f t="shared" si="2"/>
        <v>7</v>
      </c>
      <c r="F38" s="178">
        <f t="shared" si="2"/>
        <v>8</v>
      </c>
      <c r="G38" s="178">
        <f t="shared" si="2"/>
        <v>9</v>
      </c>
      <c r="H38" s="178">
        <f t="shared" si="2"/>
        <v>10</v>
      </c>
      <c r="I38" s="160"/>
      <c r="J38" s="22" t="s">
        <v>16</v>
      </c>
      <c r="K38" s="159">
        <f t="shared" ref="K38:O38" si="3">K7+5</f>
        <v>6</v>
      </c>
      <c r="L38" s="159">
        <f t="shared" si="3"/>
        <v>7</v>
      </c>
      <c r="M38" s="159">
        <f t="shared" si="3"/>
        <v>8</v>
      </c>
      <c r="N38" s="159">
        <f t="shared" si="3"/>
        <v>9</v>
      </c>
      <c r="O38" s="159">
        <f t="shared" si="3"/>
        <v>10</v>
      </c>
    </row>
    <row r="39" spans="1:15" ht="24.75" customHeight="1" x14ac:dyDescent="0.2">
      <c r="A39" s="158"/>
      <c r="B39" s="158"/>
      <c r="C39" s="423" t="s">
        <v>22</v>
      </c>
      <c r="D39" s="44" t="s">
        <v>189</v>
      </c>
      <c r="E39" s="44" t="s">
        <v>802</v>
      </c>
      <c r="F39" s="44" t="s">
        <v>802</v>
      </c>
      <c r="G39" s="44" t="s">
        <v>802</v>
      </c>
      <c r="H39" s="26" t="s">
        <v>802</v>
      </c>
      <c r="I39" s="4"/>
      <c r="J39" s="423" t="s">
        <v>22</v>
      </c>
      <c r="K39" s="44" t="s">
        <v>190</v>
      </c>
      <c r="L39" s="26" t="s">
        <v>766</v>
      </c>
      <c r="M39" s="44" t="s">
        <v>803</v>
      </c>
      <c r="N39" s="44" t="s">
        <v>803</v>
      </c>
      <c r="O39" s="26" t="s">
        <v>803</v>
      </c>
    </row>
    <row r="40" spans="1:15" ht="15.75" customHeight="1" x14ac:dyDescent="0.2">
      <c r="A40" s="158"/>
      <c r="B40" s="158"/>
      <c r="C40" s="424"/>
      <c r="D40" s="44" t="s">
        <v>804</v>
      </c>
      <c r="E40" s="98" t="s">
        <v>805</v>
      </c>
      <c r="F40" s="29"/>
      <c r="G40" s="29"/>
      <c r="H40" s="29"/>
      <c r="I40" s="4"/>
      <c r="J40" s="424"/>
      <c r="K40" s="98" t="s">
        <v>199</v>
      </c>
      <c r="L40" s="98" t="s">
        <v>806</v>
      </c>
      <c r="M40" s="29"/>
      <c r="N40" s="29"/>
      <c r="O40" s="29"/>
    </row>
    <row r="41" spans="1:15" ht="15.75" customHeight="1" x14ac:dyDescent="0.2">
      <c r="A41" s="158"/>
      <c r="B41" s="158"/>
      <c r="C41" s="425"/>
      <c r="D41" s="34" t="s">
        <v>196</v>
      </c>
      <c r="E41" s="31" t="s">
        <v>196</v>
      </c>
      <c r="F41" s="31"/>
      <c r="G41" s="29"/>
      <c r="H41" s="31"/>
      <c r="I41" s="4"/>
      <c r="J41" s="425"/>
      <c r="K41" s="34" t="s">
        <v>197</v>
      </c>
      <c r="L41" s="68" t="s">
        <v>197</v>
      </c>
      <c r="M41" s="31"/>
      <c r="N41" s="29"/>
      <c r="O41" s="31"/>
    </row>
    <row r="42" spans="1:15" ht="36.75" customHeight="1" x14ac:dyDescent="0.2">
      <c r="A42" s="158"/>
      <c r="B42" s="158"/>
      <c r="C42" s="423" t="s">
        <v>30</v>
      </c>
      <c r="D42" s="44" t="s">
        <v>802</v>
      </c>
      <c r="E42" s="44" t="s">
        <v>802</v>
      </c>
      <c r="F42" s="44" t="s">
        <v>802</v>
      </c>
      <c r="G42" s="44" t="s">
        <v>802</v>
      </c>
      <c r="H42" s="26" t="s">
        <v>802</v>
      </c>
      <c r="I42" s="4"/>
      <c r="J42" s="423" t="s">
        <v>30</v>
      </c>
      <c r="K42" s="26" t="s">
        <v>803</v>
      </c>
      <c r="L42" s="26" t="s">
        <v>803</v>
      </c>
      <c r="M42" s="26" t="s">
        <v>803</v>
      </c>
      <c r="N42" s="26" t="s">
        <v>803</v>
      </c>
      <c r="O42" s="26" t="s">
        <v>803</v>
      </c>
    </row>
    <row r="43" spans="1:15" ht="15.75" customHeight="1" x14ac:dyDescent="0.2">
      <c r="A43" s="158"/>
      <c r="B43" s="158"/>
      <c r="C43" s="424"/>
      <c r="D43" s="29"/>
      <c r="E43" s="29"/>
      <c r="F43" s="29"/>
      <c r="G43" s="29"/>
      <c r="H43" s="29"/>
      <c r="I43" s="4"/>
      <c r="J43" s="424"/>
      <c r="K43" s="84"/>
      <c r="L43" s="29"/>
      <c r="M43" s="29"/>
      <c r="N43" s="29"/>
      <c r="O43" s="29"/>
    </row>
    <row r="44" spans="1:15" ht="15.75" customHeight="1" x14ac:dyDescent="0.2">
      <c r="A44" s="158"/>
      <c r="B44" s="158"/>
      <c r="C44" s="425"/>
      <c r="D44" s="29"/>
      <c r="E44" s="31"/>
      <c r="F44" s="31"/>
      <c r="G44" s="29"/>
      <c r="H44" s="31"/>
      <c r="I44" s="4"/>
      <c r="J44" s="425"/>
      <c r="K44" s="179"/>
      <c r="L44" s="179"/>
      <c r="M44" s="179"/>
      <c r="N44" s="179"/>
      <c r="O44" s="179"/>
    </row>
    <row r="45" spans="1:15" ht="36.75" customHeight="1" x14ac:dyDescent="0.2">
      <c r="A45" s="158"/>
      <c r="B45" s="158"/>
      <c r="C45" s="423" t="s">
        <v>33</v>
      </c>
      <c r="D45" s="44" t="s">
        <v>802</v>
      </c>
      <c r="E45" s="44" t="s">
        <v>802</v>
      </c>
      <c r="F45" s="44" t="s">
        <v>802</v>
      </c>
      <c r="G45" s="44" t="s">
        <v>802</v>
      </c>
      <c r="H45" s="26" t="s">
        <v>802</v>
      </c>
      <c r="I45" s="4"/>
      <c r="J45" s="423" t="s">
        <v>33</v>
      </c>
      <c r="K45" s="26" t="s">
        <v>803</v>
      </c>
      <c r="L45" s="26" t="s">
        <v>803</v>
      </c>
      <c r="M45" s="26" t="s">
        <v>803</v>
      </c>
      <c r="N45" s="26" t="s">
        <v>803</v>
      </c>
      <c r="O45" s="26" t="s">
        <v>803</v>
      </c>
    </row>
    <row r="46" spans="1:15" ht="15.75" customHeight="1" x14ac:dyDescent="0.2">
      <c r="A46" s="158"/>
      <c r="B46" s="158"/>
      <c r="C46" s="424"/>
      <c r="D46" s="29"/>
      <c r="E46" s="29"/>
      <c r="F46" s="29"/>
      <c r="G46" s="29"/>
      <c r="H46" s="29"/>
      <c r="I46" s="4"/>
      <c r="J46" s="424"/>
      <c r="K46" s="84"/>
      <c r="L46" s="29"/>
      <c r="M46" s="29"/>
      <c r="N46" s="34"/>
      <c r="O46" s="29"/>
    </row>
    <row r="47" spans="1:15" ht="15.75" customHeight="1" x14ac:dyDescent="0.2">
      <c r="A47" s="158"/>
      <c r="B47" s="158"/>
      <c r="C47" s="425"/>
      <c r="D47" s="31"/>
      <c r="E47" s="31"/>
      <c r="F47" s="31"/>
      <c r="G47" s="31"/>
      <c r="H47" s="31"/>
      <c r="I47" s="4"/>
      <c r="J47" s="425"/>
      <c r="K47" s="179"/>
      <c r="L47" s="179"/>
      <c r="M47" s="179"/>
      <c r="N47" s="179"/>
      <c r="O47" s="179"/>
    </row>
    <row r="48" spans="1:15" ht="15" customHeight="1" x14ac:dyDescent="0.2">
      <c r="A48" s="158"/>
      <c r="B48" s="158"/>
      <c r="C48" s="429" t="s">
        <v>39</v>
      </c>
      <c r="D48" s="26" t="s">
        <v>807</v>
      </c>
      <c r="E48" s="109" t="s">
        <v>807</v>
      </c>
      <c r="F48" s="44" t="s">
        <v>807</v>
      </c>
      <c r="G48" s="44" t="s">
        <v>807</v>
      </c>
      <c r="H48" s="26" t="s">
        <v>807</v>
      </c>
      <c r="I48" s="4"/>
      <c r="J48" s="429" t="s">
        <v>39</v>
      </c>
      <c r="K48" s="26" t="s">
        <v>808</v>
      </c>
      <c r="L48" s="26" t="s">
        <v>808</v>
      </c>
      <c r="M48" s="26" t="s">
        <v>808</v>
      </c>
      <c r="N48" s="26" t="s">
        <v>808</v>
      </c>
      <c r="O48" s="26" t="s">
        <v>808</v>
      </c>
    </row>
    <row r="49" spans="1:15" ht="15.75" customHeight="1" x14ac:dyDescent="0.2">
      <c r="A49" s="158"/>
      <c r="B49" s="158"/>
      <c r="C49" s="430"/>
      <c r="D49" s="29"/>
      <c r="E49" s="180"/>
      <c r="F49" s="29"/>
      <c r="G49" s="29"/>
      <c r="H49" s="29"/>
      <c r="I49" s="4"/>
      <c r="J49" s="430"/>
      <c r="K49" s="34"/>
      <c r="L49" s="34"/>
      <c r="M49" s="34"/>
      <c r="N49" s="34"/>
      <c r="O49" s="34"/>
    </row>
    <row r="50" spans="1:15" ht="15.75" customHeight="1" x14ac:dyDescent="0.2">
      <c r="A50" s="158"/>
      <c r="B50" s="158"/>
      <c r="C50" s="431"/>
      <c r="D50" s="31"/>
      <c r="E50" s="56"/>
      <c r="F50" s="31"/>
      <c r="G50" s="29"/>
      <c r="H50" s="31"/>
      <c r="I50" s="4"/>
      <c r="J50" s="431"/>
      <c r="K50" s="179"/>
      <c r="L50" s="179"/>
      <c r="M50" s="179"/>
      <c r="N50" s="179"/>
      <c r="O50" s="179"/>
    </row>
    <row r="51" spans="1:15" ht="15.75" customHeight="1" x14ac:dyDescent="0.2">
      <c r="A51" s="158"/>
      <c r="B51" s="158"/>
      <c r="C51" s="16" t="s">
        <v>43</v>
      </c>
      <c r="D51" s="93" t="s">
        <v>44</v>
      </c>
      <c r="E51" s="93" t="s">
        <v>44</v>
      </c>
      <c r="F51" s="42" t="s">
        <v>44</v>
      </c>
      <c r="G51" s="42" t="s">
        <v>44</v>
      </c>
      <c r="H51" s="93" t="s">
        <v>44</v>
      </c>
      <c r="I51" s="20"/>
      <c r="J51" s="16" t="s">
        <v>43</v>
      </c>
      <c r="K51" s="93" t="s">
        <v>45</v>
      </c>
      <c r="L51" s="93" t="s">
        <v>45</v>
      </c>
      <c r="M51" s="42" t="s">
        <v>45</v>
      </c>
      <c r="N51" s="42" t="s">
        <v>45</v>
      </c>
      <c r="O51" s="93" t="s">
        <v>45</v>
      </c>
    </row>
    <row r="52" spans="1:15" ht="15" customHeight="1" x14ac:dyDescent="0.2">
      <c r="A52" s="158"/>
      <c r="B52" s="181"/>
      <c r="C52" s="423" t="s">
        <v>46</v>
      </c>
      <c r="D52" s="97" t="s">
        <v>47</v>
      </c>
      <c r="E52" s="97" t="s">
        <v>47</v>
      </c>
      <c r="F52" s="97" t="s">
        <v>47</v>
      </c>
      <c r="G52" s="97" t="s">
        <v>47</v>
      </c>
      <c r="H52" s="96" t="s">
        <v>47</v>
      </c>
      <c r="I52" s="20"/>
      <c r="J52" s="423" t="s">
        <v>46</v>
      </c>
      <c r="K52" s="96" t="s">
        <v>24</v>
      </c>
      <c r="L52" s="96" t="s">
        <v>24</v>
      </c>
      <c r="M52" s="96" t="s">
        <v>24</v>
      </c>
      <c r="N52" s="96" t="s">
        <v>24</v>
      </c>
      <c r="O52" s="96" t="s">
        <v>24</v>
      </c>
    </row>
    <row r="53" spans="1:15" ht="15.75" customHeight="1" x14ac:dyDescent="0.2">
      <c r="A53" s="158"/>
      <c r="B53" s="158"/>
      <c r="C53" s="424"/>
      <c r="D53" s="34" t="s">
        <v>809</v>
      </c>
      <c r="E53" s="34" t="s">
        <v>810</v>
      </c>
      <c r="F53" s="34" t="s">
        <v>811</v>
      </c>
      <c r="G53" s="29" t="s">
        <v>812</v>
      </c>
      <c r="H53" s="34" t="s">
        <v>813</v>
      </c>
      <c r="I53" s="4"/>
      <c r="J53" s="424"/>
      <c r="K53" s="34" t="s">
        <v>814</v>
      </c>
      <c r="L53" s="34" t="s">
        <v>815</v>
      </c>
      <c r="M53" s="34" t="s">
        <v>816</v>
      </c>
      <c r="N53" s="29" t="s">
        <v>817</v>
      </c>
      <c r="O53" s="34" t="s">
        <v>818</v>
      </c>
    </row>
    <row r="54" spans="1:15" ht="15.75" customHeight="1" x14ac:dyDescent="0.2">
      <c r="A54" s="158"/>
      <c r="B54" s="181"/>
      <c r="C54" s="425"/>
      <c r="D54" s="105" t="s">
        <v>780</v>
      </c>
      <c r="E54" s="182" t="s">
        <v>819</v>
      </c>
      <c r="F54" s="105" t="s">
        <v>820</v>
      </c>
      <c r="G54" s="100" t="s">
        <v>821</v>
      </c>
      <c r="H54" s="183" t="s">
        <v>819</v>
      </c>
      <c r="I54" s="20"/>
      <c r="J54" s="425"/>
      <c r="K54" s="105" t="s">
        <v>780</v>
      </c>
      <c r="L54" s="182" t="s">
        <v>819</v>
      </c>
      <c r="M54" s="105" t="s">
        <v>820</v>
      </c>
      <c r="N54" s="100" t="s">
        <v>821</v>
      </c>
      <c r="O54" s="183" t="s">
        <v>819</v>
      </c>
    </row>
    <row r="55" spans="1:15" ht="15" customHeight="1" x14ac:dyDescent="0.2">
      <c r="A55" s="158"/>
      <c r="B55" s="181"/>
      <c r="C55" s="423" t="s">
        <v>64</v>
      </c>
      <c r="D55" s="97" t="s">
        <v>47</v>
      </c>
      <c r="E55" s="97" t="s">
        <v>47</v>
      </c>
      <c r="F55" s="97" t="s">
        <v>47</v>
      </c>
      <c r="G55" s="97" t="s">
        <v>47</v>
      </c>
      <c r="H55" s="96" t="s">
        <v>47</v>
      </c>
      <c r="I55" s="20"/>
      <c r="J55" s="423" t="s">
        <v>64</v>
      </c>
      <c r="K55" s="96" t="s">
        <v>24</v>
      </c>
      <c r="L55" s="96" t="s">
        <v>24</v>
      </c>
      <c r="M55" s="96" t="s">
        <v>24</v>
      </c>
      <c r="N55" s="96" t="s">
        <v>24</v>
      </c>
      <c r="O55" s="96" t="s">
        <v>24</v>
      </c>
    </row>
    <row r="56" spans="1:15" ht="15.75" customHeight="1" x14ac:dyDescent="0.2">
      <c r="A56" s="158"/>
      <c r="B56" s="10"/>
      <c r="C56" s="424"/>
      <c r="D56" s="34" t="s">
        <v>822</v>
      </c>
      <c r="E56" s="34" t="s">
        <v>823</v>
      </c>
      <c r="F56" s="184" t="s">
        <v>824</v>
      </c>
      <c r="G56" s="29" t="s">
        <v>825</v>
      </c>
      <c r="H56" s="34" t="s">
        <v>813</v>
      </c>
      <c r="I56" s="4"/>
      <c r="J56" s="424"/>
      <c r="K56" s="34" t="s">
        <v>826</v>
      </c>
      <c r="L56" s="34" t="s">
        <v>815</v>
      </c>
      <c r="M56" s="34" t="s">
        <v>827</v>
      </c>
      <c r="N56" s="29" t="s">
        <v>828</v>
      </c>
      <c r="O56" s="34" t="s">
        <v>829</v>
      </c>
    </row>
    <row r="57" spans="1:15" ht="15.75" customHeight="1" x14ac:dyDescent="0.2">
      <c r="A57" s="158"/>
      <c r="B57" s="167"/>
      <c r="C57" s="425"/>
      <c r="D57" s="100" t="s">
        <v>780</v>
      </c>
      <c r="E57" s="185" t="s">
        <v>819</v>
      </c>
      <c r="F57" s="99" t="s">
        <v>791</v>
      </c>
      <c r="G57" s="186" t="s">
        <v>830</v>
      </c>
      <c r="H57" s="100" t="s">
        <v>819</v>
      </c>
      <c r="I57" s="20"/>
      <c r="J57" s="425"/>
      <c r="K57" s="100" t="s">
        <v>780</v>
      </c>
      <c r="L57" s="185" t="s">
        <v>819</v>
      </c>
      <c r="M57" s="99" t="s">
        <v>791</v>
      </c>
      <c r="N57" s="186" t="s">
        <v>830</v>
      </c>
      <c r="O57" s="100" t="s">
        <v>819</v>
      </c>
    </row>
    <row r="58" spans="1:15" ht="15" customHeight="1" x14ac:dyDescent="0.2">
      <c r="A58" s="158"/>
      <c r="B58" s="181"/>
      <c r="C58" s="423" t="s">
        <v>69</v>
      </c>
      <c r="D58" s="97" t="s">
        <v>47</v>
      </c>
      <c r="E58" s="97" t="s">
        <v>47</v>
      </c>
      <c r="F58" s="97" t="s">
        <v>47</v>
      </c>
      <c r="G58" s="97" t="s">
        <v>47</v>
      </c>
      <c r="H58" s="96" t="s">
        <v>47</v>
      </c>
      <c r="I58" s="20"/>
      <c r="J58" s="423" t="s">
        <v>69</v>
      </c>
      <c r="K58" s="96" t="s">
        <v>24</v>
      </c>
      <c r="L58" s="96" t="s">
        <v>24</v>
      </c>
      <c r="M58" s="96" t="s">
        <v>24</v>
      </c>
      <c r="N58" s="96" t="s">
        <v>24</v>
      </c>
      <c r="O58" s="96" t="s">
        <v>24</v>
      </c>
    </row>
    <row r="59" spans="1:15" ht="15.75" customHeight="1" x14ac:dyDescent="0.2">
      <c r="A59" s="158"/>
      <c r="B59" s="10"/>
      <c r="C59" s="424"/>
      <c r="D59" s="34" t="s">
        <v>831</v>
      </c>
      <c r="E59" s="34" t="s">
        <v>832</v>
      </c>
      <c r="F59" s="34" t="s">
        <v>833</v>
      </c>
      <c r="G59" s="29" t="s">
        <v>834</v>
      </c>
      <c r="H59" s="34" t="s">
        <v>835</v>
      </c>
      <c r="I59" s="4"/>
      <c r="J59" s="424"/>
      <c r="K59" s="29" t="s">
        <v>836</v>
      </c>
      <c r="L59" s="29" t="s">
        <v>837</v>
      </c>
      <c r="M59" s="34" t="s">
        <v>838</v>
      </c>
      <c r="N59" s="29" t="s">
        <v>839</v>
      </c>
      <c r="O59" s="34" t="s">
        <v>840</v>
      </c>
    </row>
    <row r="60" spans="1:15" ht="15.75" customHeight="1" x14ac:dyDescent="0.2">
      <c r="A60" s="158"/>
      <c r="B60" s="10"/>
      <c r="C60" s="425"/>
      <c r="D60" s="102" t="s">
        <v>791</v>
      </c>
      <c r="E60" s="105" t="s">
        <v>779</v>
      </c>
      <c r="F60" s="187" t="s">
        <v>791</v>
      </c>
      <c r="G60" s="101" t="s">
        <v>830</v>
      </c>
      <c r="H60" s="100" t="s">
        <v>841</v>
      </c>
      <c r="I60" s="4"/>
      <c r="J60" s="425"/>
      <c r="K60" s="102" t="s">
        <v>791</v>
      </c>
      <c r="L60" s="105" t="s">
        <v>779</v>
      </c>
      <c r="M60" s="187" t="s">
        <v>791</v>
      </c>
      <c r="N60" s="101" t="s">
        <v>830</v>
      </c>
      <c r="O60" s="100" t="s">
        <v>841</v>
      </c>
    </row>
    <row r="61" spans="1:15" ht="15" customHeight="1" x14ac:dyDescent="0.2">
      <c r="A61" s="158"/>
      <c r="B61" s="158"/>
      <c r="C61" s="429" t="s">
        <v>77</v>
      </c>
      <c r="D61" s="125"/>
      <c r="E61" s="140"/>
      <c r="F61" s="125"/>
      <c r="G61" s="125"/>
      <c r="H61" s="125"/>
      <c r="I61" s="4"/>
      <c r="J61" s="429" t="s">
        <v>77</v>
      </c>
      <c r="K61" s="125"/>
      <c r="L61" s="125"/>
      <c r="M61" s="125"/>
      <c r="N61" s="125"/>
      <c r="O61" s="125"/>
    </row>
    <row r="62" spans="1:15" ht="15.75" customHeight="1" x14ac:dyDescent="0.2">
      <c r="A62" s="158"/>
      <c r="B62" s="158"/>
      <c r="C62" s="430"/>
      <c r="D62" s="126"/>
      <c r="E62" s="21"/>
      <c r="F62" s="126"/>
      <c r="G62" s="126"/>
      <c r="H62" s="126"/>
      <c r="I62" s="4"/>
      <c r="J62" s="430"/>
      <c r="K62" s="126"/>
      <c r="L62" s="126"/>
      <c r="M62" s="126"/>
      <c r="N62" s="126"/>
      <c r="O62" s="126"/>
    </row>
    <row r="63" spans="1:15" ht="15.75" customHeight="1" x14ac:dyDescent="0.2">
      <c r="A63" s="158"/>
      <c r="B63" s="158"/>
      <c r="C63" s="431"/>
      <c r="D63" s="127"/>
      <c r="E63" s="142"/>
      <c r="F63" s="127"/>
      <c r="G63" s="127"/>
      <c r="H63" s="127"/>
      <c r="I63" s="4"/>
      <c r="J63" s="431"/>
      <c r="K63" s="127"/>
      <c r="L63" s="127"/>
      <c r="M63" s="127"/>
      <c r="N63" s="127"/>
      <c r="O63" s="127"/>
    </row>
    <row r="64" spans="1:15" ht="15.75" customHeight="1" x14ac:dyDescent="0.2">
      <c r="A64" s="158"/>
      <c r="B64" s="158"/>
      <c r="C64" s="1"/>
      <c r="D64" s="188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</row>
    <row r="65" spans="1:15" ht="15.75" customHeight="1" x14ac:dyDescent="0.2">
      <c r="A65" s="158"/>
      <c r="B65" s="158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</row>
    <row r="66" spans="1:15" ht="15.75" customHeight="1" x14ac:dyDescent="0.2">
      <c r="A66" s="158"/>
      <c r="B66" s="10"/>
      <c r="C66" s="426" t="str">
        <f>C35</f>
        <v>İÇ HASTALIKLARI STAJI</v>
      </c>
      <c r="D66" s="427"/>
      <c r="E66" s="427"/>
      <c r="F66" s="427"/>
      <c r="G66" s="427"/>
      <c r="H66" s="428"/>
      <c r="I66" s="4"/>
      <c r="J66" s="426" t="str">
        <f>J35</f>
        <v>INTERNAL MEDICINE INTERNSHIP</v>
      </c>
      <c r="K66" s="427"/>
      <c r="L66" s="427"/>
      <c r="M66" s="427"/>
      <c r="N66" s="427"/>
      <c r="O66" s="428"/>
    </row>
    <row r="67" spans="1:15" ht="15.75" customHeight="1" x14ac:dyDescent="0.2">
      <c r="A67" s="158"/>
      <c r="B67" s="10"/>
      <c r="C67" s="5"/>
      <c r="D67" s="6"/>
      <c r="E67" s="11">
        <f>E36+1</f>
        <v>3</v>
      </c>
      <c r="F67" s="12" t="str">
        <f>F36</f>
        <v>HAFTA</v>
      </c>
      <c r="G67" s="9"/>
      <c r="H67" s="13"/>
      <c r="I67" s="4"/>
      <c r="J67" s="5"/>
      <c r="K67" s="6"/>
      <c r="L67" s="11">
        <f>L36+1</f>
        <v>3</v>
      </c>
      <c r="M67" s="12" t="str">
        <f>M36</f>
        <v>WEEK</v>
      </c>
      <c r="N67" s="9"/>
      <c r="O67" s="13"/>
    </row>
    <row r="68" spans="1:15" ht="15.75" customHeight="1" x14ac:dyDescent="0.2">
      <c r="A68" s="158"/>
      <c r="B68" s="10"/>
      <c r="C68" s="14"/>
      <c r="D68" s="15"/>
      <c r="E68" s="15" t="str">
        <f>E37:G37</f>
        <v>Staj Sorumluları:</v>
      </c>
      <c r="F68" s="15" t="str">
        <f t="shared" ref="F68:G68" si="4">F37:K37</f>
        <v xml:space="preserve">Doç Dr Pelin ÜNSAL </v>
      </c>
      <c r="G68" s="15" t="str">
        <f t="shared" si="4"/>
        <v>Doç Dr Ferda CAN</v>
      </c>
      <c r="H68" s="88"/>
      <c r="I68" s="4"/>
      <c r="J68" s="19"/>
      <c r="K68" s="4"/>
      <c r="L68" s="20" t="str">
        <f>L37:N37</f>
        <v>Managers:</v>
      </c>
      <c r="M68" s="20" t="str">
        <f t="shared" ref="M68:N68" si="5">M37:R37</f>
        <v xml:space="preserve">Assoc. Professor Pelin ÜNSAL </v>
      </c>
      <c r="N68" s="20" t="str">
        <f t="shared" si="5"/>
        <v xml:space="preserve">Assoc. Professor Ferda CAN </v>
      </c>
      <c r="O68" s="21"/>
    </row>
    <row r="69" spans="1:15" ht="15.75" customHeight="1" x14ac:dyDescent="0.2">
      <c r="A69" s="158"/>
      <c r="B69" s="158"/>
      <c r="C69" s="22" t="s">
        <v>10</v>
      </c>
      <c r="D69" s="178">
        <f t="shared" ref="D69:H69" si="6">D38+5</f>
        <v>11</v>
      </c>
      <c r="E69" s="178">
        <f t="shared" si="6"/>
        <v>12</v>
      </c>
      <c r="F69" s="178">
        <f t="shared" si="6"/>
        <v>13</v>
      </c>
      <c r="G69" s="178">
        <f t="shared" si="6"/>
        <v>14</v>
      </c>
      <c r="H69" s="178">
        <f t="shared" si="6"/>
        <v>15</v>
      </c>
      <c r="I69" s="160"/>
      <c r="J69" s="22" t="s">
        <v>16</v>
      </c>
      <c r="K69" s="159">
        <f t="shared" ref="K69:O69" si="7">K38+5</f>
        <v>11</v>
      </c>
      <c r="L69" s="159">
        <f t="shared" si="7"/>
        <v>12</v>
      </c>
      <c r="M69" s="159">
        <f t="shared" si="7"/>
        <v>13</v>
      </c>
      <c r="N69" s="159">
        <f t="shared" si="7"/>
        <v>14</v>
      </c>
      <c r="O69" s="159">
        <f t="shared" si="7"/>
        <v>15</v>
      </c>
    </row>
    <row r="70" spans="1:15" ht="36.75" customHeight="1" x14ac:dyDescent="0.2">
      <c r="A70" s="158"/>
      <c r="B70" s="158"/>
      <c r="C70" s="423" t="s">
        <v>22</v>
      </c>
      <c r="D70" s="44" t="s">
        <v>802</v>
      </c>
      <c r="E70" s="44" t="s">
        <v>802</v>
      </c>
      <c r="F70" s="44" t="s">
        <v>802</v>
      </c>
      <c r="G70" s="44" t="s">
        <v>802</v>
      </c>
      <c r="H70" s="26" t="s">
        <v>802</v>
      </c>
      <c r="I70" s="4"/>
      <c r="J70" s="423" t="s">
        <v>22</v>
      </c>
      <c r="K70" s="26" t="s">
        <v>803</v>
      </c>
      <c r="L70" s="26" t="s">
        <v>803</v>
      </c>
      <c r="M70" s="26" t="s">
        <v>803</v>
      </c>
      <c r="N70" s="26" t="s">
        <v>803</v>
      </c>
      <c r="O70" s="26" t="s">
        <v>803</v>
      </c>
    </row>
    <row r="71" spans="1:15" ht="15.75" customHeight="1" x14ac:dyDescent="0.2">
      <c r="A71" s="158"/>
      <c r="B71" s="158"/>
      <c r="C71" s="424"/>
      <c r="D71" s="29"/>
      <c r="E71" s="29"/>
      <c r="F71" s="29"/>
      <c r="G71" s="29"/>
      <c r="H71" s="29"/>
      <c r="I71" s="4"/>
      <c r="J71" s="424"/>
      <c r="K71" s="84"/>
      <c r="L71" s="29"/>
      <c r="M71" s="29"/>
      <c r="N71" s="29"/>
      <c r="O71" s="29"/>
    </row>
    <row r="72" spans="1:15" ht="15.75" customHeight="1" x14ac:dyDescent="0.2">
      <c r="A72" s="158"/>
      <c r="B72" s="158"/>
      <c r="C72" s="425"/>
      <c r="D72" s="29"/>
      <c r="E72" s="31"/>
      <c r="F72" s="31"/>
      <c r="G72" s="29"/>
      <c r="H72" s="31"/>
      <c r="I72" s="4"/>
      <c r="J72" s="425"/>
      <c r="K72" s="179"/>
      <c r="L72" s="179"/>
      <c r="M72" s="179"/>
      <c r="N72" s="179"/>
      <c r="O72" s="179"/>
    </row>
    <row r="73" spans="1:15" ht="36.75" customHeight="1" x14ac:dyDescent="0.2">
      <c r="A73" s="158"/>
      <c r="B73" s="158"/>
      <c r="C73" s="423" t="s">
        <v>30</v>
      </c>
      <c r="D73" s="44" t="s">
        <v>802</v>
      </c>
      <c r="E73" s="44" t="s">
        <v>802</v>
      </c>
      <c r="F73" s="44" t="s">
        <v>802</v>
      </c>
      <c r="G73" s="44" t="s">
        <v>802</v>
      </c>
      <c r="H73" s="26" t="s">
        <v>802</v>
      </c>
      <c r="I73" s="4"/>
      <c r="J73" s="423" t="s">
        <v>30</v>
      </c>
      <c r="K73" s="26" t="s">
        <v>803</v>
      </c>
      <c r="L73" s="26" t="s">
        <v>803</v>
      </c>
      <c r="M73" s="26" t="s">
        <v>803</v>
      </c>
      <c r="N73" s="26" t="s">
        <v>803</v>
      </c>
      <c r="O73" s="26" t="s">
        <v>803</v>
      </c>
    </row>
    <row r="74" spans="1:15" ht="15.75" customHeight="1" x14ac:dyDescent="0.2">
      <c r="A74" s="158"/>
      <c r="B74" s="158"/>
      <c r="C74" s="424"/>
      <c r="D74" s="29"/>
      <c r="E74" s="29"/>
      <c r="F74" s="29"/>
      <c r="G74" s="29"/>
      <c r="H74" s="29"/>
      <c r="I74" s="4"/>
      <c r="J74" s="424"/>
      <c r="K74" s="84"/>
      <c r="L74" s="29"/>
      <c r="M74" s="29"/>
      <c r="N74" s="29"/>
      <c r="O74" s="29"/>
    </row>
    <row r="75" spans="1:15" ht="15.75" customHeight="1" x14ac:dyDescent="0.2">
      <c r="A75" s="158"/>
      <c r="B75" s="158"/>
      <c r="C75" s="425"/>
      <c r="D75" s="29"/>
      <c r="E75" s="31"/>
      <c r="F75" s="31"/>
      <c r="G75" s="29"/>
      <c r="H75" s="31"/>
      <c r="I75" s="4"/>
      <c r="J75" s="425"/>
      <c r="K75" s="179"/>
      <c r="L75" s="179"/>
      <c r="M75" s="179"/>
      <c r="N75" s="179"/>
      <c r="O75" s="179"/>
    </row>
    <row r="76" spans="1:15" ht="36.75" customHeight="1" x14ac:dyDescent="0.2">
      <c r="A76" s="158"/>
      <c r="B76" s="158"/>
      <c r="C76" s="423" t="s">
        <v>33</v>
      </c>
      <c r="D76" s="44" t="s">
        <v>802</v>
      </c>
      <c r="E76" s="44" t="s">
        <v>802</v>
      </c>
      <c r="F76" s="44" t="s">
        <v>802</v>
      </c>
      <c r="G76" s="44" t="s">
        <v>802</v>
      </c>
      <c r="H76" s="26" t="s">
        <v>802</v>
      </c>
      <c r="I76" s="4"/>
      <c r="J76" s="423" t="s">
        <v>33</v>
      </c>
      <c r="K76" s="26" t="s">
        <v>803</v>
      </c>
      <c r="L76" s="26" t="s">
        <v>803</v>
      </c>
      <c r="M76" s="26" t="s">
        <v>803</v>
      </c>
      <c r="N76" s="26" t="s">
        <v>803</v>
      </c>
      <c r="O76" s="26" t="s">
        <v>803</v>
      </c>
    </row>
    <row r="77" spans="1:15" ht="15.75" customHeight="1" x14ac:dyDescent="0.2">
      <c r="A77" s="158"/>
      <c r="B77" s="158"/>
      <c r="C77" s="424"/>
      <c r="D77" s="29"/>
      <c r="E77" s="29"/>
      <c r="F77" s="29"/>
      <c r="G77" s="29"/>
      <c r="H77" s="29"/>
      <c r="I77" s="4"/>
      <c r="J77" s="424"/>
      <c r="K77" s="84"/>
      <c r="L77" s="29"/>
      <c r="M77" s="29"/>
      <c r="N77" s="34"/>
      <c r="O77" s="29"/>
    </row>
    <row r="78" spans="1:15" ht="15.75" customHeight="1" x14ac:dyDescent="0.2">
      <c r="A78" s="158"/>
      <c r="B78" s="158"/>
      <c r="C78" s="425"/>
      <c r="D78" s="31"/>
      <c r="E78" s="31"/>
      <c r="F78" s="31"/>
      <c r="G78" s="31"/>
      <c r="H78" s="31"/>
      <c r="I78" s="4"/>
      <c r="J78" s="425"/>
      <c r="K78" s="179"/>
      <c r="L78" s="179"/>
      <c r="M78" s="179"/>
      <c r="N78" s="179"/>
      <c r="O78" s="179"/>
    </row>
    <row r="79" spans="1:15" ht="15" customHeight="1" x14ac:dyDescent="0.2">
      <c r="A79" s="158"/>
      <c r="B79" s="158"/>
      <c r="C79" s="429" t="s">
        <v>39</v>
      </c>
      <c r="D79" s="26" t="s">
        <v>807</v>
      </c>
      <c r="E79" s="109" t="s">
        <v>807</v>
      </c>
      <c r="F79" s="44" t="s">
        <v>807</v>
      </c>
      <c r="G79" s="44" t="s">
        <v>807</v>
      </c>
      <c r="H79" s="26" t="s">
        <v>807</v>
      </c>
      <c r="I79" s="4"/>
      <c r="J79" s="429" t="s">
        <v>39</v>
      </c>
      <c r="K79" s="26" t="s">
        <v>808</v>
      </c>
      <c r="L79" s="26" t="s">
        <v>808</v>
      </c>
      <c r="M79" s="26" t="s">
        <v>808</v>
      </c>
      <c r="N79" s="26" t="s">
        <v>808</v>
      </c>
      <c r="O79" s="26" t="s">
        <v>808</v>
      </c>
    </row>
    <row r="80" spans="1:15" ht="15.75" customHeight="1" x14ac:dyDescent="0.2">
      <c r="A80" s="158"/>
      <c r="B80" s="158"/>
      <c r="C80" s="430"/>
      <c r="D80" s="29"/>
      <c r="E80" s="180"/>
      <c r="F80" s="29"/>
      <c r="G80" s="29"/>
      <c r="H80" s="29"/>
      <c r="I80" s="4"/>
      <c r="J80" s="430"/>
      <c r="K80" s="34"/>
      <c r="L80" s="34"/>
      <c r="M80" s="34"/>
      <c r="N80" s="34"/>
      <c r="O80" s="34"/>
    </row>
    <row r="81" spans="1:15" ht="15.75" customHeight="1" x14ac:dyDescent="0.2">
      <c r="A81" s="158"/>
      <c r="B81" s="158"/>
      <c r="C81" s="431"/>
      <c r="D81" s="31"/>
      <c r="E81" s="56"/>
      <c r="F81" s="31"/>
      <c r="G81" s="29"/>
      <c r="H81" s="31"/>
      <c r="I81" s="4"/>
      <c r="J81" s="431"/>
      <c r="K81" s="179"/>
      <c r="L81" s="179"/>
      <c r="M81" s="179"/>
      <c r="N81" s="179"/>
      <c r="O81" s="179"/>
    </row>
    <row r="82" spans="1:15" ht="15.75" customHeight="1" x14ac:dyDescent="0.2">
      <c r="A82" s="158"/>
      <c r="B82" s="158"/>
      <c r="C82" s="16" t="s">
        <v>43</v>
      </c>
      <c r="D82" s="93" t="s">
        <v>44</v>
      </c>
      <c r="E82" s="93" t="s">
        <v>44</v>
      </c>
      <c r="F82" s="42" t="s">
        <v>44</v>
      </c>
      <c r="G82" s="42" t="s">
        <v>44</v>
      </c>
      <c r="H82" s="93" t="s">
        <v>44</v>
      </c>
      <c r="I82" s="20"/>
      <c r="J82" s="16" t="s">
        <v>43</v>
      </c>
      <c r="K82" s="93" t="s">
        <v>45</v>
      </c>
      <c r="L82" s="93" t="s">
        <v>45</v>
      </c>
      <c r="M82" s="42" t="s">
        <v>45</v>
      </c>
      <c r="N82" s="42" t="s">
        <v>45</v>
      </c>
      <c r="O82" s="93" t="s">
        <v>45</v>
      </c>
    </row>
    <row r="83" spans="1:15" ht="15" customHeight="1" x14ac:dyDescent="0.2">
      <c r="A83" s="158"/>
      <c r="B83" s="167"/>
      <c r="C83" s="423" t="s">
        <v>46</v>
      </c>
      <c r="D83" s="97" t="s">
        <v>47</v>
      </c>
      <c r="E83" s="97" t="s">
        <v>47</v>
      </c>
      <c r="F83" s="97" t="s">
        <v>47</v>
      </c>
      <c r="G83" s="97" t="s">
        <v>47</v>
      </c>
      <c r="H83" s="96" t="s">
        <v>47</v>
      </c>
      <c r="I83" s="20"/>
      <c r="J83" s="423" t="s">
        <v>46</v>
      </c>
      <c r="K83" s="96" t="s">
        <v>24</v>
      </c>
      <c r="L83" s="96" t="s">
        <v>24</v>
      </c>
      <c r="M83" s="96" t="s">
        <v>24</v>
      </c>
      <c r="N83" s="96" t="s">
        <v>24</v>
      </c>
      <c r="O83" s="96" t="s">
        <v>24</v>
      </c>
    </row>
    <row r="84" spans="1:15" ht="15.75" customHeight="1" x14ac:dyDescent="0.2">
      <c r="A84" s="158"/>
      <c r="B84" s="10"/>
      <c r="C84" s="424"/>
      <c r="D84" s="34" t="s">
        <v>842</v>
      </c>
      <c r="E84" s="34" t="s">
        <v>843</v>
      </c>
      <c r="F84" s="34" t="s">
        <v>844</v>
      </c>
      <c r="G84" s="34" t="s">
        <v>845</v>
      </c>
      <c r="H84" s="34" t="s">
        <v>846</v>
      </c>
      <c r="I84" s="4"/>
      <c r="J84" s="424"/>
      <c r="K84" s="34" t="s">
        <v>847</v>
      </c>
      <c r="L84" s="34" t="s">
        <v>848</v>
      </c>
      <c r="M84" s="34" t="s">
        <v>849</v>
      </c>
      <c r="N84" s="34" t="s">
        <v>850</v>
      </c>
      <c r="O84" s="34" t="s">
        <v>851</v>
      </c>
    </row>
    <row r="85" spans="1:15" ht="15.75" customHeight="1" x14ac:dyDescent="0.2">
      <c r="A85" s="158"/>
      <c r="B85" s="167"/>
      <c r="C85" s="425"/>
      <c r="D85" s="99" t="s">
        <v>852</v>
      </c>
      <c r="E85" s="182" t="s">
        <v>853</v>
      </c>
      <c r="F85" s="105" t="s">
        <v>781</v>
      </c>
      <c r="G85" s="100" t="s">
        <v>854</v>
      </c>
      <c r="H85" s="170" t="s">
        <v>853</v>
      </c>
      <c r="I85" s="20"/>
      <c r="J85" s="425"/>
      <c r="K85" s="99" t="s">
        <v>852</v>
      </c>
      <c r="L85" s="182" t="s">
        <v>853</v>
      </c>
      <c r="M85" s="105" t="s">
        <v>781</v>
      </c>
      <c r="N85" s="100" t="s">
        <v>854</v>
      </c>
      <c r="O85" s="170" t="s">
        <v>853</v>
      </c>
    </row>
    <row r="86" spans="1:15" ht="15" customHeight="1" x14ac:dyDescent="0.2">
      <c r="A86" s="158"/>
      <c r="B86" s="181"/>
      <c r="C86" s="423" t="s">
        <v>64</v>
      </c>
      <c r="D86" s="97" t="s">
        <v>47</v>
      </c>
      <c r="E86" s="97" t="s">
        <v>47</v>
      </c>
      <c r="F86" s="97" t="s">
        <v>47</v>
      </c>
      <c r="G86" s="97" t="s">
        <v>47</v>
      </c>
      <c r="H86" s="96" t="s">
        <v>47</v>
      </c>
      <c r="I86" s="20"/>
      <c r="J86" s="423" t="s">
        <v>64</v>
      </c>
      <c r="K86" s="96" t="s">
        <v>24</v>
      </c>
      <c r="L86" s="96" t="s">
        <v>24</v>
      </c>
      <c r="M86" s="96" t="s">
        <v>24</v>
      </c>
      <c r="N86" s="96" t="s">
        <v>24</v>
      </c>
      <c r="O86" s="96" t="s">
        <v>24</v>
      </c>
    </row>
    <row r="87" spans="1:15" ht="15.75" customHeight="1" x14ac:dyDescent="0.2">
      <c r="A87" s="158"/>
      <c r="B87" s="10"/>
      <c r="C87" s="424"/>
      <c r="D87" s="34" t="s">
        <v>855</v>
      </c>
      <c r="E87" s="34" t="s">
        <v>856</v>
      </c>
      <c r="F87" s="34" t="s">
        <v>857</v>
      </c>
      <c r="G87" s="34" t="s">
        <v>858</v>
      </c>
      <c r="H87" s="34" t="s">
        <v>859</v>
      </c>
      <c r="I87" s="4"/>
      <c r="J87" s="424"/>
      <c r="K87" s="34" t="s">
        <v>860</v>
      </c>
      <c r="L87" s="34" t="s">
        <v>861</v>
      </c>
      <c r="M87" s="34" t="s">
        <v>862</v>
      </c>
      <c r="N87" s="34" t="s">
        <v>863</v>
      </c>
      <c r="O87" s="34" t="s">
        <v>864</v>
      </c>
    </row>
    <row r="88" spans="1:15" ht="15.75" customHeight="1" x14ac:dyDescent="0.2">
      <c r="A88" s="158"/>
      <c r="B88" s="10"/>
      <c r="C88" s="425"/>
      <c r="D88" s="101" t="s">
        <v>852</v>
      </c>
      <c r="E88" s="185" t="s">
        <v>853</v>
      </c>
      <c r="F88" s="98" t="s">
        <v>830</v>
      </c>
      <c r="G88" s="107" t="s">
        <v>854</v>
      </c>
      <c r="H88" s="101" t="s">
        <v>853</v>
      </c>
      <c r="I88" s="4"/>
      <c r="J88" s="425"/>
      <c r="K88" s="101" t="s">
        <v>852</v>
      </c>
      <c r="L88" s="185" t="s">
        <v>853</v>
      </c>
      <c r="M88" s="98" t="s">
        <v>830</v>
      </c>
      <c r="N88" s="107" t="s">
        <v>854</v>
      </c>
      <c r="O88" s="101" t="s">
        <v>853</v>
      </c>
    </row>
    <row r="89" spans="1:15" ht="15" customHeight="1" x14ac:dyDescent="0.2">
      <c r="A89" s="158"/>
      <c r="B89" s="181"/>
      <c r="C89" s="423" t="s">
        <v>69</v>
      </c>
      <c r="D89" s="97" t="s">
        <v>47</v>
      </c>
      <c r="E89" s="97" t="s">
        <v>47</v>
      </c>
      <c r="F89" s="97" t="s">
        <v>47</v>
      </c>
      <c r="G89" s="97" t="s">
        <v>47</v>
      </c>
      <c r="H89" s="96" t="s">
        <v>47</v>
      </c>
      <c r="I89" s="20"/>
      <c r="J89" s="423" t="s">
        <v>69</v>
      </c>
      <c r="K89" s="96" t="s">
        <v>24</v>
      </c>
      <c r="L89" s="96" t="s">
        <v>24</v>
      </c>
      <c r="M89" s="172" t="s">
        <v>24</v>
      </c>
      <c r="N89" s="96" t="s">
        <v>24</v>
      </c>
      <c r="O89" s="172" t="s">
        <v>24</v>
      </c>
    </row>
    <row r="90" spans="1:15" ht="15.75" customHeight="1" x14ac:dyDescent="0.2">
      <c r="A90" s="158"/>
      <c r="B90" s="10"/>
      <c r="C90" s="424"/>
      <c r="D90" s="34" t="s">
        <v>865</v>
      </c>
      <c r="E90" s="34" t="s">
        <v>866</v>
      </c>
      <c r="F90" s="34" t="s">
        <v>867</v>
      </c>
      <c r="G90" s="34" t="s">
        <v>868</v>
      </c>
      <c r="H90" s="34" t="s">
        <v>869</v>
      </c>
      <c r="I90" s="4"/>
      <c r="J90" s="424"/>
      <c r="K90" s="34" t="s">
        <v>870</v>
      </c>
      <c r="L90" s="34" t="s">
        <v>871</v>
      </c>
      <c r="M90" s="34" t="s">
        <v>872</v>
      </c>
      <c r="N90" s="34" t="s">
        <v>873</v>
      </c>
      <c r="O90" s="34" t="s">
        <v>874</v>
      </c>
    </row>
    <row r="91" spans="1:15" ht="15.75" customHeight="1" x14ac:dyDescent="0.2">
      <c r="A91" s="158"/>
      <c r="B91" s="167"/>
      <c r="C91" s="425"/>
      <c r="D91" s="182" t="s">
        <v>781</v>
      </c>
      <c r="E91" s="174" t="s">
        <v>875</v>
      </c>
      <c r="F91" s="100" t="s">
        <v>830</v>
      </c>
      <c r="G91" s="100" t="s">
        <v>876</v>
      </c>
      <c r="H91" s="101" t="s">
        <v>875</v>
      </c>
      <c r="I91" s="20"/>
      <c r="J91" s="425"/>
      <c r="K91" s="182" t="s">
        <v>781</v>
      </c>
      <c r="L91" s="105" t="s">
        <v>877</v>
      </c>
      <c r="M91" s="100" t="s">
        <v>830</v>
      </c>
      <c r="N91" s="100" t="s">
        <v>876</v>
      </c>
      <c r="O91" s="100" t="s">
        <v>877</v>
      </c>
    </row>
    <row r="92" spans="1:15" ht="15" customHeight="1" x14ac:dyDescent="0.2">
      <c r="A92" s="158"/>
      <c r="B92" s="158"/>
      <c r="C92" s="429" t="s">
        <v>77</v>
      </c>
      <c r="D92" s="125"/>
      <c r="E92" s="140"/>
      <c r="F92" s="125"/>
      <c r="G92" s="125"/>
      <c r="H92" s="125"/>
      <c r="I92" s="4"/>
      <c r="J92" s="429" t="s">
        <v>77</v>
      </c>
      <c r="K92" s="125"/>
      <c r="L92" s="125"/>
      <c r="M92" s="125"/>
      <c r="N92" s="125"/>
      <c r="O92" s="125"/>
    </row>
    <row r="93" spans="1:15" ht="15.75" customHeight="1" x14ac:dyDescent="0.2">
      <c r="A93" s="158"/>
      <c r="B93" s="158"/>
      <c r="C93" s="430"/>
      <c r="D93" s="126"/>
      <c r="E93" s="21"/>
      <c r="F93" s="126"/>
      <c r="G93" s="126"/>
      <c r="H93" s="126"/>
      <c r="I93" s="4"/>
      <c r="J93" s="430"/>
      <c r="K93" s="126"/>
      <c r="L93" s="126"/>
      <c r="M93" s="126"/>
      <c r="N93" s="126"/>
      <c r="O93" s="126"/>
    </row>
    <row r="94" spans="1:15" ht="15.75" customHeight="1" x14ac:dyDescent="0.2">
      <c r="A94" s="158"/>
      <c r="B94" s="158"/>
      <c r="C94" s="431"/>
      <c r="D94" s="127"/>
      <c r="E94" s="142"/>
      <c r="F94" s="127"/>
      <c r="G94" s="127"/>
      <c r="H94" s="127"/>
      <c r="I94" s="4"/>
      <c r="J94" s="431"/>
      <c r="K94" s="127"/>
      <c r="L94" s="127"/>
      <c r="M94" s="127"/>
      <c r="N94" s="127"/>
      <c r="O94" s="127"/>
    </row>
    <row r="95" spans="1:15" ht="15.75" customHeight="1" x14ac:dyDescent="0.2">
      <c r="A95" s="158"/>
      <c r="B95" s="158"/>
      <c r="C95" s="1"/>
      <c r="D95" s="1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</row>
    <row r="96" spans="1:15" ht="15.75" customHeight="1" x14ac:dyDescent="0.2">
      <c r="A96" s="158"/>
      <c r="B96" s="158"/>
      <c r="C96" s="1"/>
      <c r="D96" s="1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</row>
    <row r="97" spans="1:15" ht="15.75" customHeight="1" x14ac:dyDescent="0.2">
      <c r="A97" s="158"/>
      <c r="B97" s="10"/>
      <c r="C97" s="426" t="str">
        <f>C66</f>
        <v>İÇ HASTALIKLARI STAJI</v>
      </c>
      <c r="D97" s="427"/>
      <c r="E97" s="427"/>
      <c r="F97" s="427"/>
      <c r="G97" s="427"/>
      <c r="H97" s="428"/>
      <c r="I97" s="4"/>
      <c r="J97" s="426" t="str">
        <f>J66</f>
        <v>INTERNAL MEDICINE INTERNSHIP</v>
      </c>
      <c r="K97" s="427"/>
      <c r="L97" s="427"/>
      <c r="M97" s="427"/>
      <c r="N97" s="427"/>
      <c r="O97" s="428"/>
    </row>
    <row r="98" spans="1:15" ht="15.75" customHeight="1" x14ac:dyDescent="0.2">
      <c r="A98" s="158"/>
      <c r="B98" s="10"/>
      <c r="C98" s="5"/>
      <c r="D98" s="6"/>
      <c r="E98" s="11">
        <f>E67+1</f>
        <v>4</v>
      </c>
      <c r="F98" s="12" t="str">
        <f>F67</f>
        <v>HAFTA</v>
      </c>
      <c r="G98" s="9"/>
      <c r="H98" s="13"/>
      <c r="I98" s="4"/>
      <c r="J98" s="5"/>
      <c r="K98" s="6"/>
      <c r="L98" s="11">
        <f>L67+1</f>
        <v>4</v>
      </c>
      <c r="M98" s="12" t="str">
        <f>M67</f>
        <v>WEEK</v>
      </c>
      <c r="N98" s="9"/>
      <c r="O98" s="13"/>
    </row>
    <row r="99" spans="1:15" ht="15.75" customHeight="1" x14ac:dyDescent="0.2">
      <c r="A99" s="158"/>
      <c r="B99" s="10"/>
      <c r="C99" s="14"/>
      <c r="D99" s="15"/>
      <c r="E99" s="15" t="str">
        <f>E68:G68</f>
        <v>Staj Sorumluları:</v>
      </c>
      <c r="F99" s="15" t="str">
        <f t="shared" ref="F99:G99" si="8">F68:K68</f>
        <v xml:space="preserve">Doç Dr Pelin ÜNSAL </v>
      </c>
      <c r="G99" s="15" t="str">
        <f t="shared" si="8"/>
        <v>Doç Dr Ferda CAN</v>
      </c>
      <c r="H99" s="88"/>
      <c r="I99" s="4"/>
      <c r="J99" s="19"/>
      <c r="K99" s="4"/>
      <c r="L99" s="20" t="str">
        <f>L68:N68</f>
        <v>Managers:</v>
      </c>
      <c r="M99" s="20" t="str">
        <f t="shared" ref="M99:N99" si="9">M68:R68</f>
        <v xml:space="preserve">Assoc. Professor Pelin ÜNSAL </v>
      </c>
      <c r="N99" s="20" t="str">
        <f t="shared" si="9"/>
        <v xml:space="preserve">Assoc. Professor Ferda CAN </v>
      </c>
      <c r="O99" s="21"/>
    </row>
    <row r="100" spans="1:15" ht="15.75" customHeight="1" x14ac:dyDescent="0.2">
      <c r="A100" s="158"/>
      <c r="B100" s="158"/>
      <c r="C100" s="22" t="s">
        <v>10</v>
      </c>
      <c r="D100" s="178">
        <f t="shared" ref="D100:H100" si="10">D69+5</f>
        <v>16</v>
      </c>
      <c r="E100" s="178">
        <f t="shared" si="10"/>
        <v>17</v>
      </c>
      <c r="F100" s="178">
        <f t="shared" si="10"/>
        <v>18</v>
      </c>
      <c r="G100" s="178">
        <f t="shared" si="10"/>
        <v>19</v>
      </c>
      <c r="H100" s="178">
        <f t="shared" si="10"/>
        <v>20</v>
      </c>
      <c r="I100" s="160"/>
      <c r="J100" s="22" t="s">
        <v>16</v>
      </c>
      <c r="K100" s="159">
        <f t="shared" ref="K100:O100" si="11">K69+5</f>
        <v>16</v>
      </c>
      <c r="L100" s="159">
        <f t="shared" si="11"/>
        <v>17</v>
      </c>
      <c r="M100" s="159">
        <f t="shared" si="11"/>
        <v>18</v>
      </c>
      <c r="N100" s="159">
        <f t="shared" si="11"/>
        <v>19</v>
      </c>
      <c r="O100" s="159">
        <f t="shared" si="11"/>
        <v>20</v>
      </c>
    </row>
    <row r="101" spans="1:15" ht="36.75" customHeight="1" x14ac:dyDescent="0.2">
      <c r="A101" s="158"/>
      <c r="B101" s="158"/>
      <c r="C101" s="423" t="s">
        <v>22</v>
      </c>
      <c r="D101" s="44" t="s">
        <v>802</v>
      </c>
      <c r="E101" s="44" t="s">
        <v>802</v>
      </c>
      <c r="F101" s="44" t="s">
        <v>802</v>
      </c>
      <c r="G101" s="44" t="s">
        <v>802</v>
      </c>
      <c r="H101" s="26" t="s">
        <v>802</v>
      </c>
      <c r="I101" s="4"/>
      <c r="J101" s="423" t="s">
        <v>22</v>
      </c>
      <c r="K101" s="26" t="s">
        <v>803</v>
      </c>
      <c r="L101" s="26" t="s">
        <v>803</v>
      </c>
      <c r="M101" s="26" t="s">
        <v>803</v>
      </c>
      <c r="N101" s="26" t="s">
        <v>803</v>
      </c>
      <c r="O101" s="26" t="s">
        <v>803</v>
      </c>
    </row>
    <row r="102" spans="1:15" ht="15.75" customHeight="1" x14ac:dyDescent="0.2">
      <c r="A102" s="158"/>
      <c r="B102" s="158"/>
      <c r="C102" s="424"/>
      <c r="D102" s="29"/>
      <c r="E102" s="29"/>
      <c r="F102" s="29"/>
      <c r="G102" s="29"/>
      <c r="H102" s="29"/>
      <c r="I102" s="4"/>
      <c r="J102" s="424"/>
      <c r="K102" s="84"/>
      <c r="L102" s="29"/>
      <c r="M102" s="29"/>
      <c r="N102" s="29"/>
      <c r="O102" s="29"/>
    </row>
    <row r="103" spans="1:15" ht="15.75" customHeight="1" x14ac:dyDescent="0.2">
      <c r="A103" s="158"/>
      <c r="B103" s="158"/>
      <c r="C103" s="425"/>
      <c r="D103" s="29"/>
      <c r="E103" s="31"/>
      <c r="F103" s="31"/>
      <c r="G103" s="29"/>
      <c r="H103" s="31"/>
      <c r="I103" s="4"/>
      <c r="J103" s="425"/>
      <c r="K103" s="179"/>
      <c r="L103" s="179"/>
      <c r="M103" s="179"/>
      <c r="N103" s="179"/>
      <c r="O103" s="179"/>
    </row>
    <row r="104" spans="1:15" ht="36.75" customHeight="1" x14ac:dyDescent="0.2">
      <c r="A104" s="158"/>
      <c r="B104" s="158"/>
      <c r="C104" s="423" t="s">
        <v>30</v>
      </c>
      <c r="D104" s="44" t="s">
        <v>802</v>
      </c>
      <c r="E104" s="44" t="s">
        <v>802</v>
      </c>
      <c r="F104" s="44" t="s">
        <v>802</v>
      </c>
      <c r="G104" s="44" t="s">
        <v>802</v>
      </c>
      <c r="H104" s="26" t="s">
        <v>802</v>
      </c>
      <c r="I104" s="4"/>
      <c r="J104" s="423" t="s">
        <v>30</v>
      </c>
      <c r="K104" s="26" t="s">
        <v>803</v>
      </c>
      <c r="L104" s="26" t="s">
        <v>803</v>
      </c>
      <c r="M104" s="26" t="s">
        <v>803</v>
      </c>
      <c r="N104" s="26" t="s">
        <v>803</v>
      </c>
      <c r="O104" s="26" t="s">
        <v>803</v>
      </c>
    </row>
    <row r="105" spans="1:15" ht="15.75" customHeight="1" x14ac:dyDescent="0.2">
      <c r="A105" s="158"/>
      <c r="B105" s="158"/>
      <c r="C105" s="424"/>
      <c r="D105" s="29"/>
      <c r="E105" s="29"/>
      <c r="F105" s="29"/>
      <c r="G105" s="29"/>
      <c r="H105" s="29"/>
      <c r="I105" s="4"/>
      <c r="J105" s="424"/>
      <c r="K105" s="84"/>
      <c r="L105" s="29"/>
      <c r="M105" s="29"/>
      <c r="N105" s="29"/>
      <c r="O105" s="29"/>
    </row>
    <row r="106" spans="1:15" ht="15.75" customHeight="1" x14ac:dyDescent="0.2">
      <c r="A106" s="158"/>
      <c r="B106" s="158"/>
      <c r="C106" s="425"/>
      <c r="D106" s="29"/>
      <c r="E106" s="31"/>
      <c r="F106" s="31"/>
      <c r="G106" s="29"/>
      <c r="H106" s="31"/>
      <c r="I106" s="4"/>
      <c r="J106" s="425"/>
      <c r="K106" s="179"/>
      <c r="L106" s="179"/>
      <c r="M106" s="179"/>
      <c r="N106" s="179"/>
      <c r="O106" s="179"/>
    </row>
    <row r="107" spans="1:15" ht="36.75" customHeight="1" x14ac:dyDescent="0.2">
      <c r="A107" s="158"/>
      <c r="B107" s="158"/>
      <c r="C107" s="423" t="s">
        <v>33</v>
      </c>
      <c r="D107" s="44" t="s">
        <v>802</v>
      </c>
      <c r="E107" s="44" t="s">
        <v>802</v>
      </c>
      <c r="F107" s="44" t="s">
        <v>802</v>
      </c>
      <c r="G107" s="44" t="s">
        <v>802</v>
      </c>
      <c r="H107" s="26" t="s">
        <v>802</v>
      </c>
      <c r="I107" s="4"/>
      <c r="J107" s="423" t="s">
        <v>33</v>
      </c>
      <c r="K107" s="26" t="s">
        <v>803</v>
      </c>
      <c r="L107" s="26" t="s">
        <v>803</v>
      </c>
      <c r="M107" s="26" t="s">
        <v>803</v>
      </c>
      <c r="N107" s="26" t="s">
        <v>803</v>
      </c>
      <c r="O107" s="26" t="s">
        <v>803</v>
      </c>
    </row>
    <row r="108" spans="1:15" ht="15.75" customHeight="1" x14ac:dyDescent="0.2">
      <c r="A108" s="158"/>
      <c r="B108" s="158"/>
      <c r="C108" s="424"/>
      <c r="D108" s="29"/>
      <c r="E108" s="29"/>
      <c r="F108" s="29"/>
      <c r="G108" s="29"/>
      <c r="H108" s="29"/>
      <c r="I108" s="4"/>
      <c r="J108" s="424"/>
      <c r="K108" s="84"/>
      <c r="L108" s="29"/>
      <c r="M108" s="29"/>
      <c r="N108" s="34"/>
      <c r="O108" s="29"/>
    </row>
    <row r="109" spans="1:15" ht="15.75" customHeight="1" x14ac:dyDescent="0.2">
      <c r="A109" s="158"/>
      <c r="B109" s="158"/>
      <c r="C109" s="425"/>
      <c r="D109" s="31"/>
      <c r="E109" s="31"/>
      <c r="F109" s="31"/>
      <c r="G109" s="31"/>
      <c r="H109" s="31"/>
      <c r="I109" s="4"/>
      <c r="J109" s="425"/>
      <c r="K109" s="179"/>
      <c r="L109" s="179"/>
      <c r="M109" s="179"/>
      <c r="N109" s="179"/>
      <c r="O109" s="179"/>
    </row>
    <row r="110" spans="1:15" ht="15" customHeight="1" x14ac:dyDescent="0.2">
      <c r="A110" s="158"/>
      <c r="B110" s="158"/>
      <c r="C110" s="429" t="s">
        <v>39</v>
      </c>
      <c r="D110" s="26" t="s">
        <v>807</v>
      </c>
      <c r="E110" s="109" t="s">
        <v>807</v>
      </c>
      <c r="F110" s="44" t="s">
        <v>807</v>
      </c>
      <c r="G110" s="44" t="s">
        <v>807</v>
      </c>
      <c r="H110" s="26" t="s">
        <v>807</v>
      </c>
      <c r="I110" s="4"/>
      <c r="J110" s="429" t="s">
        <v>39</v>
      </c>
      <c r="K110" s="26" t="s">
        <v>808</v>
      </c>
      <c r="L110" s="26" t="s">
        <v>808</v>
      </c>
      <c r="M110" s="26" t="s">
        <v>808</v>
      </c>
      <c r="N110" s="26" t="s">
        <v>808</v>
      </c>
      <c r="O110" s="26" t="s">
        <v>808</v>
      </c>
    </row>
    <row r="111" spans="1:15" ht="15.75" customHeight="1" x14ac:dyDescent="0.2">
      <c r="A111" s="158"/>
      <c r="B111" s="158"/>
      <c r="C111" s="430"/>
      <c r="D111" s="29"/>
      <c r="E111" s="180"/>
      <c r="F111" s="29"/>
      <c r="G111" s="29"/>
      <c r="H111" s="29"/>
      <c r="I111" s="4"/>
      <c r="J111" s="430"/>
      <c r="K111" s="34"/>
      <c r="L111" s="34"/>
      <c r="M111" s="34"/>
      <c r="N111" s="34"/>
      <c r="O111" s="34"/>
    </row>
    <row r="112" spans="1:15" ht="15.75" customHeight="1" x14ac:dyDescent="0.2">
      <c r="A112" s="158"/>
      <c r="B112" s="158"/>
      <c r="C112" s="431"/>
      <c r="D112" s="31"/>
      <c r="E112" s="56"/>
      <c r="F112" s="31"/>
      <c r="G112" s="29"/>
      <c r="H112" s="31"/>
      <c r="I112" s="4"/>
      <c r="J112" s="431"/>
      <c r="K112" s="179"/>
      <c r="L112" s="179"/>
      <c r="M112" s="179"/>
      <c r="N112" s="179"/>
      <c r="O112" s="179"/>
    </row>
    <row r="113" spans="1:15" ht="15.75" customHeight="1" x14ac:dyDescent="0.2">
      <c r="A113" s="158"/>
      <c r="B113" s="158"/>
      <c r="C113" s="16" t="s">
        <v>43</v>
      </c>
      <c r="D113" s="93" t="s">
        <v>44</v>
      </c>
      <c r="E113" s="93" t="s">
        <v>44</v>
      </c>
      <c r="F113" s="42" t="s">
        <v>44</v>
      </c>
      <c r="G113" s="42" t="s">
        <v>44</v>
      </c>
      <c r="H113" s="93" t="s">
        <v>44</v>
      </c>
      <c r="I113" s="20"/>
      <c r="J113" s="16" t="s">
        <v>43</v>
      </c>
      <c r="K113" s="93" t="s">
        <v>45</v>
      </c>
      <c r="L113" s="93" t="s">
        <v>45</v>
      </c>
      <c r="M113" s="42" t="s">
        <v>45</v>
      </c>
      <c r="N113" s="42" t="s">
        <v>45</v>
      </c>
      <c r="O113" s="93" t="s">
        <v>45</v>
      </c>
    </row>
    <row r="114" spans="1:15" ht="15" customHeight="1" x14ac:dyDescent="0.2">
      <c r="A114" s="158"/>
      <c r="B114" s="181"/>
      <c r="C114" s="423" t="s">
        <v>46</v>
      </c>
      <c r="D114" s="97" t="s">
        <v>47</v>
      </c>
      <c r="E114" s="97" t="s">
        <v>47</v>
      </c>
      <c r="F114" s="97" t="s">
        <v>47</v>
      </c>
      <c r="G114" s="97" t="s">
        <v>47</v>
      </c>
      <c r="H114" s="96" t="s">
        <v>47</v>
      </c>
      <c r="I114" s="20"/>
      <c r="J114" s="423" t="s">
        <v>46</v>
      </c>
      <c r="K114" s="96" t="s">
        <v>24</v>
      </c>
      <c r="L114" s="96" t="s">
        <v>24</v>
      </c>
      <c r="M114" s="96" t="s">
        <v>24</v>
      </c>
      <c r="N114" s="96" t="s">
        <v>24</v>
      </c>
      <c r="O114" s="96" t="s">
        <v>24</v>
      </c>
    </row>
    <row r="115" spans="1:15" ht="15.75" customHeight="1" x14ac:dyDescent="0.2">
      <c r="A115" s="158"/>
      <c r="B115" s="158"/>
      <c r="C115" s="424"/>
      <c r="D115" s="34" t="s">
        <v>878</v>
      </c>
      <c r="E115" s="34" t="s">
        <v>879</v>
      </c>
      <c r="F115" s="34" t="s">
        <v>880</v>
      </c>
      <c r="G115" s="34" t="s">
        <v>881</v>
      </c>
      <c r="H115" s="34" t="s">
        <v>882</v>
      </c>
      <c r="I115" s="4"/>
      <c r="J115" s="424"/>
      <c r="K115" s="34" t="s">
        <v>883</v>
      </c>
      <c r="L115" s="34" t="s">
        <v>884</v>
      </c>
      <c r="M115" s="34" t="s">
        <v>885</v>
      </c>
      <c r="N115" s="34" t="s">
        <v>886</v>
      </c>
      <c r="O115" s="29" t="s">
        <v>887</v>
      </c>
    </row>
    <row r="116" spans="1:15" ht="15.75" customHeight="1" x14ac:dyDescent="0.2">
      <c r="A116" s="158"/>
      <c r="B116" s="158"/>
      <c r="C116" s="425"/>
      <c r="D116" s="105" t="s">
        <v>888</v>
      </c>
      <c r="E116" s="102" t="s">
        <v>889</v>
      </c>
      <c r="F116" s="105" t="s">
        <v>890</v>
      </c>
      <c r="G116" s="100" t="s">
        <v>891</v>
      </c>
      <c r="H116" s="183" t="s">
        <v>889</v>
      </c>
      <c r="I116" s="4"/>
      <c r="J116" s="425"/>
      <c r="K116" s="105" t="s">
        <v>888</v>
      </c>
      <c r="L116" s="102" t="s">
        <v>889</v>
      </c>
      <c r="M116" s="105" t="s">
        <v>890</v>
      </c>
      <c r="N116" s="100" t="s">
        <v>891</v>
      </c>
      <c r="O116" s="183" t="s">
        <v>889</v>
      </c>
    </row>
    <row r="117" spans="1:15" ht="15" customHeight="1" x14ac:dyDescent="0.2">
      <c r="A117" s="158"/>
      <c r="B117" s="181"/>
      <c r="C117" s="423" t="s">
        <v>64</v>
      </c>
      <c r="D117" s="97" t="s">
        <v>47</v>
      </c>
      <c r="E117" s="97" t="s">
        <v>47</v>
      </c>
      <c r="F117" s="97" t="s">
        <v>47</v>
      </c>
      <c r="G117" s="97" t="s">
        <v>47</v>
      </c>
      <c r="H117" s="96" t="s">
        <v>47</v>
      </c>
      <c r="I117" s="20"/>
      <c r="J117" s="423" t="s">
        <v>64</v>
      </c>
      <c r="K117" s="96" t="s">
        <v>24</v>
      </c>
      <c r="L117" s="96" t="s">
        <v>24</v>
      </c>
      <c r="M117" s="96" t="s">
        <v>24</v>
      </c>
      <c r="N117" s="96" t="s">
        <v>24</v>
      </c>
      <c r="O117" s="96" t="s">
        <v>24</v>
      </c>
    </row>
    <row r="118" spans="1:15" ht="15.75" customHeight="1" x14ac:dyDescent="0.2">
      <c r="A118" s="158"/>
      <c r="B118" s="158"/>
      <c r="C118" s="424"/>
      <c r="D118" s="34" t="s">
        <v>892</v>
      </c>
      <c r="E118" s="34" t="s">
        <v>893</v>
      </c>
      <c r="F118" s="34" t="s">
        <v>894</v>
      </c>
      <c r="G118" s="34" t="s">
        <v>895</v>
      </c>
      <c r="H118" s="34" t="s">
        <v>896</v>
      </c>
      <c r="I118" s="4"/>
      <c r="J118" s="424"/>
      <c r="K118" s="34" t="s">
        <v>897</v>
      </c>
      <c r="L118" s="34" t="s">
        <v>898</v>
      </c>
      <c r="M118" s="34" t="s">
        <v>899</v>
      </c>
      <c r="N118" s="34" t="s">
        <v>900</v>
      </c>
      <c r="O118" s="34" t="s">
        <v>901</v>
      </c>
    </row>
    <row r="119" spans="1:15" ht="15.75" customHeight="1" x14ac:dyDescent="0.2">
      <c r="A119" s="158"/>
      <c r="B119" s="158"/>
      <c r="C119" s="425"/>
      <c r="D119" s="100" t="s">
        <v>888</v>
      </c>
      <c r="E119" s="171" t="s">
        <v>902</v>
      </c>
      <c r="F119" s="98" t="s">
        <v>890</v>
      </c>
      <c r="G119" s="107" t="s">
        <v>903</v>
      </c>
      <c r="H119" s="100" t="s">
        <v>904</v>
      </c>
      <c r="I119" s="4"/>
      <c r="J119" s="425"/>
      <c r="K119" s="100" t="s">
        <v>888</v>
      </c>
      <c r="L119" s="171" t="s">
        <v>902</v>
      </c>
      <c r="M119" s="98" t="s">
        <v>890</v>
      </c>
      <c r="N119" s="107" t="s">
        <v>903</v>
      </c>
      <c r="O119" s="100" t="s">
        <v>904</v>
      </c>
    </row>
    <row r="120" spans="1:15" ht="15" customHeight="1" x14ac:dyDescent="0.2">
      <c r="A120" s="158"/>
      <c r="B120" s="181"/>
      <c r="C120" s="423" t="s">
        <v>69</v>
      </c>
      <c r="D120" s="97" t="s">
        <v>47</v>
      </c>
      <c r="E120" s="97" t="s">
        <v>47</v>
      </c>
      <c r="F120" s="97" t="s">
        <v>47</v>
      </c>
      <c r="G120" s="97" t="s">
        <v>47</v>
      </c>
      <c r="H120" s="96" t="s">
        <v>47</v>
      </c>
      <c r="I120" s="20"/>
      <c r="J120" s="423" t="s">
        <v>69</v>
      </c>
      <c r="K120" s="96" t="s">
        <v>24</v>
      </c>
      <c r="L120" s="96" t="s">
        <v>24</v>
      </c>
      <c r="M120" s="96" t="s">
        <v>24</v>
      </c>
      <c r="N120" s="96" t="s">
        <v>24</v>
      </c>
      <c r="O120" s="96" t="s">
        <v>24</v>
      </c>
    </row>
    <row r="121" spans="1:15" ht="15.75" customHeight="1" x14ac:dyDescent="0.2">
      <c r="A121" s="158"/>
      <c r="B121" s="158"/>
      <c r="C121" s="424"/>
      <c r="D121" s="34" t="s">
        <v>905</v>
      </c>
      <c r="E121" s="34" t="s">
        <v>906</v>
      </c>
      <c r="F121" s="34" t="s">
        <v>907</v>
      </c>
      <c r="G121" s="34" t="s">
        <v>908</v>
      </c>
      <c r="H121" s="34" t="s">
        <v>909</v>
      </c>
      <c r="I121" s="4"/>
      <c r="J121" s="424"/>
      <c r="K121" s="29" t="s">
        <v>910</v>
      </c>
      <c r="L121" s="34" t="s">
        <v>911</v>
      </c>
      <c r="M121" s="189" t="s">
        <v>912</v>
      </c>
      <c r="N121" s="34" t="s">
        <v>913</v>
      </c>
      <c r="O121" s="34" t="s">
        <v>914</v>
      </c>
    </row>
    <row r="122" spans="1:15" ht="15.75" customHeight="1" x14ac:dyDescent="0.2">
      <c r="A122" s="158"/>
      <c r="B122" s="158"/>
      <c r="C122" s="425"/>
      <c r="D122" s="102" t="s">
        <v>888</v>
      </c>
      <c r="E122" s="105" t="s">
        <v>915</v>
      </c>
      <c r="F122" s="182" t="s">
        <v>916</v>
      </c>
      <c r="G122" s="100" t="s">
        <v>903</v>
      </c>
      <c r="H122" s="100" t="s">
        <v>917</v>
      </c>
      <c r="I122" s="4"/>
      <c r="J122" s="425"/>
      <c r="K122" s="102" t="s">
        <v>918</v>
      </c>
      <c r="L122" s="105" t="s">
        <v>915</v>
      </c>
      <c r="M122" s="182" t="s">
        <v>916</v>
      </c>
      <c r="N122" s="100" t="s">
        <v>903</v>
      </c>
      <c r="O122" s="100" t="s">
        <v>919</v>
      </c>
    </row>
    <row r="123" spans="1:15" ht="15" customHeight="1" x14ac:dyDescent="0.2">
      <c r="A123" s="158"/>
      <c r="B123" s="158"/>
      <c r="C123" s="429" t="s">
        <v>77</v>
      </c>
      <c r="D123" s="125"/>
      <c r="E123" s="140"/>
      <c r="F123" s="125"/>
      <c r="G123" s="125"/>
      <c r="H123" s="125"/>
      <c r="I123" s="4"/>
      <c r="J123" s="429" t="s">
        <v>77</v>
      </c>
      <c r="K123" s="125"/>
      <c r="L123" s="125"/>
      <c r="M123" s="125"/>
      <c r="N123" s="125"/>
      <c r="O123" s="125"/>
    </row>
    <row r="124" spans="1:15" ht="15.75" customHeight="1" x14ac:dyDescent="0.2">
      <c r="A124" s="158"/>
      <c r="B124" s="158"/>
      <c r="C124" s="430"/>
      <c r="D124" s="126"/>
      <c r="E124" s="21"/>
      <c r="F124" s="126"/>
      <c r="G124" s="126"/>
      <c r="H124" s="126"/>
      <c r="I124" s="4"/>
      <c r="J124" s="430"/>
      <c r="K124" s="126"/>
      <c r="L124" s="126"/>
      <c r="M124" s="126"/>
      <c r="N124" s="126"/>
      <c r="O124" s="126"/>
    </row>
    <row r="125" spans="1:15" ht="15.75" customHeight="1" x14ac:dyDescent="0.2">
      <c r="A125" s="158"/>
      <c r="B125" s="158"/>
      <c r="C125" s="431"/>
      <c r="D125" s="127"/>
      <c r="E125" s="142"/>
      <c r="F125" s="127"/>
      <c r="G125" s="127"/>
      <c r="H125" s="127"/>
      <c r="I125" s="4"/>
      <c r="J125" s="431"/>
      <c r="K125" s="127"/>
      <c r="L125" s="127"/>
      <c r="M125" s="127"/>
      <c r="N125" s="127"/>
      <c r="O125" s="127"/>
    </row>
    <row r="126" spans="1:15" ht="15.75" customHeight="1" x14ac:dyDescent="0.2">
      <c r="A126" s="158"/>
      <c r="B126" s="158"/>
      <c r="C126" s="1"/>
      <c r="D126" s="1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</row>
    <row r="127" spans="1:15" ht="15.75" customHeight="1" x14ac:dyDescent="0.2">
      <c r="A127" s="158"/>
      <c r="B127" s="158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</row>
    <row r="128" spans="1:15" ht="15.75" customHeight="1" x14ac:dyDescent="0.2">
      <c r="A128" s="158"/>
      <c r="B128" s="10"/>
      <c r="C128" s="426" t="str">
        <f>C97</f>
        <v>İÇ HASTALIKLARI STAJI</v>
      </c>
      <c r="D128" s="427"/>
      <c r="E128" s="427"/>
      <c r="F128" s="427"/>
      <c r="G128" s="427"/>
      <c r="H128" s="428"/>
      <c r="I128" s="4"/>
      <c r="J128" s="426" t="str">
        <f>J97</f>
        <v>INTERNAL MEDICINE INTERNSHIP</v>
      </c>
      <c r="K128" s="427"/>
      <c r="L128" s="427"/>
      <c r="M128" s="427"/>
      <c r="N128" s="427"/>
      <c r="O128" s="428"/>
    </row>
    <row r="129" spans="1:15" ht="15.75" customHeight="1" x14ac:dyDescent="0.2">
      <c r="A129" s="158"/>
      <c r="B129" s="10"/>
      <c r="C129" s="5"/>
      <c r="D129" s="6"/>
      <c r="E129" s="11">
        <f>E98+1</f>
        <v>5</v>
      </c>
      <c r="F129" s="12" t="str">
        <f>F98</f>
        <v>HAFTA</v>
      </c>
      <c r="G129" s="9"/>
      <c r="H129" s="13"/>
      <c r="I129" s="4"/>
      <c r="J129" s="5"/>
      <c r="K129" s="6"/>
      <c r="L129" s="11">
        <f>L98+1</f>
        <v>5</v>
      </c>
      <c r="M129" s="12" t="str">
        <f>M98</f>
        <v>WEEK</v>
      </c>
      <c r="N129" s="9"/>
      <c r="O129" s="13"/>
    </row>
    <row r="130" spans="1:15" ht="15.75" customHeight="1" x14ac:dyDescent="0.2">
      <c r="A130" s="158"/>
      <c r="B130" s="10"/>
      <c r="C130" s="14"/>
      <c r="D130" s="15"/>
      <c r="E130" s="15" t="str">
        <f>E99:G99</f>
        <v>Staj Sorumluları:</v>
      </c>
      <c r="F130" s="15" t="str">
        <f t="shared" ref="F130:G130" si="12">F99:K99</f>
        <v xml:space="preserve">Doç Dr Pelin ÜNSAL </v>
      </c>
      <c r="G130" s="15" t="str">
        <f t="shared" si="12"/>
        <v>Doç Dr Ferda CAN</v>
      </c>
      <c r="H130" s="88"/>
      <c r="I130" s="4"/>
      <c r="J130" s="19"/>
      <c r="K130" s="4"/>
      <c r="L130" s="20" t="str">
        <f>L99:N99</f>
        <v>Managers:</v>
      </c>
      <c r="M130" s="20" t="str">
        <f t="shared" ref="M130:N130" si="13">M99:R99</f>
        <v xml:space="preserve">Assoc. Professor Pelin ÜNSAL </v>
      </c>
      <c r="N130" s="20" t="str">
        <f t="shared" si="13"/>
        <v xml:space="preserve">Assoc. Professor Ferda CAN </v>
      </c>
      <c r="O130" s="21"/>
    </row>
    <row r="131" spans="1:15" ht="15.75" customHeight="1" x14ac:dyDescent="0.2">
      <c r="A131" s="158"/>
      <c r="B131" s="158"/>
      <c r="C131" s="22" t="s">
        <v>10</v>
      </c>
      <c r="D131" s="178">
        <f t="shared" ref="D131:H131" si="14">D100+5</f>
        <v>21</v>
      </c>
      <c r="E131" s="178">
        <f t="shared" si="14"/>
        <v>22</v>
      </c>
      <c r="F131" s="178">
        <f t="shared" si="14"/>
        <v>23</v>
      </c>
      <c r="G131" s="178">
        <f t="shared" si="14"/>
        <v>24</v>
      </c>
      <c r="H131" s="178">
        <f t="shared" si="14"/>
        <v>25</v>
      </c>
      <c r="I131" s="160"/>
      <c r="J131" s="22" t="s">
        <v>16</v>
      </c>
      <c r="K131" s="159">
        <f t="shared" ref="K131:O131" si="15">K100+5</f>
        <v>21</v>
      </c>
      <c r="L131" s="159">
        <f t="shared" si="15"/>
        <v>22</v>
      </c>
      <c r="M131" s="159">
        <f t="shared" si="15"/>
        <v>23</v>
      </c>
      <c r="N131" s="159">
        <f t="shared" si="15"/>
        <v>24</v>
      </c>
      <c r="O131" s="159">
        <f t="shared" si="15"/>
        <v>25</v>
      </c>
    </row>
    <row r="132" spans="1:15" ht="36.75" customHeight="1" x14ac:dyDescent="0.2">
      <c r="A132" s="158"/>
      <c r="B132" s="158"/>
      <c r="C132" s="423" t="s">
        <v>22</v>
      </c>
      <c r="D132" s="44" t="s">
        <v>802</v>
      </c>
      <c r="E132" s="44" t="s">
        <v>802</v>
      </c>
      <c r="F132" s="44" t="s">
        <v>802</v>
      </c>
      <c r="G132" s="44" t="s">
        <v>802</v>
      </c>
      <c r="H132" s="26" t="s">
        <v>802</v>
      </c>
      <c r="I132" s="4"/>
      <c r="J132" s="423" t="s">
        <v>22</v>
      </c>
      <c r="K132" s="26" t="s">
        <v>803</v>
      </c>
      <c r="L132" s="26" t="s">
        <v>803</v>
      </c>
      <c r="M132" s="26" t="s">
        <v>803</v>
      </c>
      <c r="N132" s="26" t="s">
        <v>803</v>
      </c>
      <c r="O132" s="26" t="s">
        <v>803</v>
      </c>
    </row>
    <row r="133" spans="1:15" ht="15.75" customHeight="1" x14ac:dyDescent="0.2">
      <c r="A133" s="158"/>
      <c r="B133" s="158"/>
      <c r="C133" s="424"/>
      <c r="D133" s="29"/>
      <c r="E133" s="29"/>
      <c r="F133" s="29"/>
      <c r="G133" s="29"/>
      <c r="H133" s="29"/>
      <c r="I133" s="4"/>
      <c r="J133" s="424"/>
      <c r="K133" s="84"/>
      <c r="L133" s="29"/>
      <c r="M133" s="29"/>
      <c r="N133" s="29"/>
      <c r="O133" s="29"/>
    </row>
    <row r="134" spans="1:15" ht="15.75" customHeight="1" x14ac:dyDescent="0.2">
      <c r="A134" s="158"/>
      <c r="B134" s="158"/>
      <c r="C134" s="425"/>
      <c r="D134" s="29"/>
      <c r="E134" s="31"/>
      <c r="F134" s="31"/>
      <c r="G134" s="29"/>
      <c r="H134" s="31"/>
      <c r="I134" s="4"/>
      <c r="J134" s="425"/>
      <c r="K134" s="179"/>
      <c r="L134" s="179"/>
      <c r="M134" s="179"/>
      <c r="N134" s="179"/>
      <c r="O134" s="179"/>
    </row>
    <row r="135" spans="1:15" ht="36.75" customHeight="1" x14ac:dyDescent="0.2">
      <c r="A135" s="158"/>
      <c r="B135" s="158"/>
      <c r="C135" s="423" t="s">
        <v>30</v>
      </c>
      <c r="D135" s="44" t="s">
        <v>802</v>
      </c>
      <c r="E135" s="44" t="s">
        <v>802</v>
      </c>
      <c r="F135" s="44" t="s">
        <v>802</v>
      </c>
      <c r="G135" s="44" t="s">
        <v>802</v>
      </c>
      <c r="H135" s="26" t="s">
        <v>802</v>
      </c>
      <c r="I135" s="4"/>
      <c r="J135" s="423" t="s">
        <v>30</v>
      </c>
      <c r="K135" s="26" t="s">
        <v>803</v>
      </c>
      <c r="L135" s="26" t="s">
        <v>803</v>
      </c>
      <c r="M135" s="26" t="s">
        <v>803</v>
      </c>
      <c r="N135" s="26" t="s">
        <v>803</v>
      </c>
      <c r="O135" s="26" t="s">
        <v>803</v>
      </c>
    </row>
    <row r="136" spans="1:15" ht="15.75" customHeight="1" x14ac:dyDescent="0.2">
      <c r="A136" s="158"/>
      <c r="B136" s="158"/>
      <c r="C136" s="424"/>
      <c r="D136" s="29"/>
      <c r="E136" s="29"/>
      <c r="F136" s="29"/>
      <c r="G136" s="29"/>
      <c r="H136" s="29"/>
      <c r="I136" s="4"/>
      <c r="J136" s="424"/>
      <c r="K136" s="84"/>
      <c r="L136" s="29"/>
      <c r="M136" s="29"/>
      <c r="N136" s="29"/>
      <c r="O136" s="29"/>
    </row>
    <row r="137" spans="1:15" ht="15.75" customHeight="1" x14ac:dyDescent="0.2">
      <c r="A137" s="158"/>
      <c r="B137" s="158"/>
      <c r="C137" s="425"/>
      <c r="D137" s="29"/>
      <c r="E137" s="31"/>
      <c r="F137" s="31"/>
      <c r="G137" s="29"/>
      <c r="H137" s="31"/>
      <c r="I137" s="4"/>
      <c r="J137" s="425"/>
      <c r="K137" s="179"/>
      <c r="L137" s="179"/>
      <c r="M137" s="179"/>
      <c r="N137" s="179"/>
      <c r="O137" s="179"/>
    </row>
    <row r="138" spans="1:15" ht="36.75" customHeight="1" x14ac:dyDescent="0.2">
      <c r="A138" s="158"/>
      <c r="B138" s="158"/>
      <c r="C138" s="423" t="s">
        <v>33</v>
      </c>
      <c r="D138" s="44" t="s">
        <v>802</v>
      </c>
      <c r="E138" s="44" t="s">
        <v>802</v>
      </c>
      <c r="F138" s="44" t="s">
        <v>802</v>
      </c>
      <c r="G138" s="44" t="s">
        <v>802</v>
      </c>
      <c r="H138" s="26" t="s">
        <v>802</v>
      </c>
      <c r="I138" s="4"/>
      <c r="J138" s="423" t="s">
        <v>33</v>
      </c>
      <c r="K138" s="26" t="s">
        <v>803</v>
      </c>
      <c r="L138" s="26" t="s">
        <v>803</v>
      </c>
      <c r="M138" s="26" t="s">
        <v>803</v>
      </c>
      <c r="N138" s="26" t="s">
        <v>803</v>
      </c>
      <c r="O138" s="26" t="s">
        <v>803</v>
      </c>
    </row>
    <row r="139" spans="1:15" ht="15.75" customHeight="1" x14ac:dyDescent="0.2">
      <c r="A139" s="158"/>
      <c r="B139" s="158"/>
      <c r="C139" s="424"/>
      <c r="D139" s="29"/>
      <c r="E139" s="29"/>
      <c r="F139" s="29"/>
      <c r="G139" s="29"/>
      <c r="H139" s="29"/>
      <c r="I139" s="4"/>
      <c r="J139" s="424"/>
      <c r="K139" s="84"/>
      <c r="L139" s="29"/>
      <c r="M139" s="29"/>
      <c r="N139" s="34"/>
      <c r="O139" s="29"/>
    </row>
    <row r="140" spans="1:15" ht="15.75" customHeight="1" x14ac:dyDescent="0.2">
      <c r="A140" s="158"/>
      <c r="B140" s="158"/>
      <c r="C140" s="425"/>
      <c r="D140" s="31"/>
      <c r="E140" s="31"/>
      <c r="F140" s="31"/>
      <c r="G140" s="31"/>
      <c r="H140" s="31"/>
      <c r="I140" s="4"/>
      <c r="J140" s="425"/>
      <c r="K140" s="179"/>
      <c r="L140" s="179"/>
      <c r="M140" s="179"/>
      <c r="N140" s="179"/>
      <c r="O140" s="179"/>
    </row>
    <row r="141" spans="1:15" ht="15" customHeight="1" x14ac:dyDescent="0.2">
      <c r="A141" s="158"/>
      <c r="B141" s="158"/>
      <c r="C141" s="429" t="s">
        <v>39</v>
      </c>
      <c r="D141" s="26" t="s">
        <v>807</v>
      </c>
      <c r="E141" s="109" t="s">
        <v>807</v>
      </c>
      <c r="F141" s="44" t="s">
        <v>807</v>
      </c>
      <c r="G141" s="44" t="s">
        <v>807</v>
      </c>
      <c r="H141" s="26" t="s">
        <v>807</v>
      </c>
      <c r="I141" s="4"/>
      <c r="J141" s="423" t="s">
        <v>39</v>
      </c>
      <c r="K141" s="26" t="s">
        <v>808</v>
      </c>
      <c r="L141" s="26" t="s">
        <v>808</v>
      </c>
      <c r="M141" s="26" t="s">
        <v>808</v>
      </c>
      <c r="N141" s="26" t="s">
        <v>808</v>
      </c>
      <c r="O141" s="26" t="s">
        <v>808</v>
      </c>
    </row>
    <row r="142" spans="1:15" ht="15.75" customHeight="1" x14ac:dyDescent="0.2">
      <c r="A142" s="158"/>
      <c r="B142" s="158"/>
      <c r="C142" s="430"/>
      <c r="D142" s="29"/>
      <c r="E142" s="180"/>
      <c r="F142" s="29"/>
      <c r="G142" s="29"/>
      <c r="H142" s="29"/>
      <c r="I142" s="4"/>
      <c r="J142" s="424"/>
      <c r="K142" s="34"/>
      <c r="L142" s="34"/>
      <c r="M142" s="34"/>
      <c r="N142" s="34"/>
      <c r="O142" s="34"/>
    </row>
    <row r="143" spans="1:15" ht="15.75" customHeight="1" x14ac:dyDescent="0.2">
      <c r="A143" s="158"/>
      <c r="B143" s="158"/>
      <c r="C143" s="431"/>
      <c r="D143" s="31"/>
      <c r="E143" s="56"/>
      <c r="F143" s="31"/>
      <c r="G143" s="29"/>
      <c r="H143" s="31"/>
      <c r="I143" s="4"/>
      <c r="J143" s="425"/>
      <c r="K143" s="179"/>
      <c r="L143" s="179"/>
      <c r="M143" s="179"/>
      <c r="N143" s="179"/>
      <c r="O143" s="179"/>
    </row>
    <row r="144" spans="1:15" ht="15.75" customHeight="1" x14ac:dyDescent="0.2">
      <c r="A144" s="158"/>
      <c r="B144" s="158"/>
      <c r="C144" s="16" t="s">
        <v>43</v>
      </c>
      <c r="D144" s="93" t="s">
        <v>44</v>
      </c>
      <c r="E144" s="93" t="s">
        <v>44</v>
      </c>
      <c r="F144" s="42" t="s">
        <v>44</v>
      </c>
      <c r="G144" s="42" t="s">
        <v>44</v>
      </c>
      <c r="H144" s="93" t="s">
        <v>44</v>
      </c>
      <c r="I144" s="20"/>
      <c r="J144" s="16" t="s">
        <v>43</v>
      </c>
      <c r="K144" s="93" t="s">
        <v>45</v>
      </c>
      <c r="L144" s="93" t="s">
        <v>45</v>
      </c>
      <c r="M144" s="42" t="s">
        <v>45</v>
      </c>
      <c r="N144" s="42" t="s">
        <v>45</v>
      </c>
      <c r="O144" s="93" t="s">
        <v>45</v>
      </c>
    </row>
    <row r="145" spans="1:15" ht="15" customHeight="1" x14ac:dyDescent="0.2">
      <c r="A145" s="158"/>
      <c r="B145" s="167"/>
      <c r="C145" s="423" t="s">
        <v>46</v>
      </c>
      <c r="D145" s="97" t="s">
        <v>47</v>
      </c>
      <c r="E145" s="97" t="s">
        <v>47</v>
      </c>
      <c r="F145" s="97" t="s">
        <v>47</v>
      </c>
      <c r="G145" s="97" t="s">
        <v>47</v>
      </c>
      <c r="H145" s="96" t="s">
        <v>47</v>
      </c>
      <c r="I145" s="20"/>
      <c r="J145" s="429" t="s">
        <v>46</v>
      </c>
      <c r="K145" s="96" t="s">
        <v>24</v>
      </c>
      <c r="L145" s="96" t="s">
        <v>24</v>
      </c>
      <c r="M145" s="96" t="s">
        <v>24</v>
      </c>
      <c r="N145" s="96" t="s">
        <v>24</v>
      </c>
      <c r="O145" s="96" t="s">
        <v>24</v>
      </c>
    </row>
    <row r="146" spans="1:15" ht="15.75" customHeight="1" x14ac:dyDescent="0.2">
      <c r="A146" s="158"/>
      <c r="B146" s="10"/>
      <c r="C146" s="424"/>
      <c r="D146" s="34" t="s">
        <v>920</v>
      </c>
      <c r="E146" s="29" t="s">
        <v>921</v>
      </c>
      <c r="F146" s="34" t="s">
        <v>922</v>
      </c>
      <c r="G146" s="34" t="s">
        <v>923</v>
      </c>
      <c r="H146" s="34" t="s">
        <v>924</v>
      </c>
      <c r="I146" s="4"/>
      <c r="J146" s="430"/>
      <c r="K146" s="34" t="s">
        <v>925</v>
      </c>
      <c r="L146" s="29" t="s">
        <v>926</v>
      </c>
      <c r="M146" s="34" t="s">
        <v>927</v>
      </c>
      <c r="N146" s="29" t="s">
        <v>928</v>
      </c>
      <c r="O146" s="34" t="s">
        <v>929</v>
      </c>
    </row>
    <row r="147" spans="1:15" ht="15.75" customHeight="1" x14ac:dyDescent="0.2">
      <c r="A147" s="158"/>
      <c r="B147" s="158"/>
      <c r="C147" s="425"/>
      <c r="D147" s="105" t="s">
        <v>930</v>
      </c>
      <c r="E147" s="102" t="s">
        <v>931</v>
      </c>
      <c r="F147" s="105" t="s">
        <v>932</v>
      </c>
      <c r="G147" s="104" t="s">
        <v>933</v>
      </c>
      <c r="H147" s="183" t="s">
        <v>917</v>
      </c>
      <c r="I147" s="4"/>
      <c r="J147" s="431"/>
      <c r="K147" s="105" t="s">
        <v>934</v>
      </c>
      <c r="L147" s="102" t="s">
        <v>931</v>
      </c>
      <c r="M147" s="105" t="s">
        <v>932</v>
      </c>
      <c r="N147" s="104" t="s">
        <v>933</v>
      </c>
      <c r="O147" s="183" t="s">
        <v>917</v>
      </c>
    </row>
    <row r="148" spans="1:15" ht="15" customHeight="1" x14ac:dyDescent="0.2">
      <c r="A148" s="158"/>
      <c r="B148" s="167"/>
      <c r="C148" s="423" t="s">
        <v>64</v>
      </c>
      <c r="D148" s="97" t="s">
        <v>47</v>
      </c>
      <c r="E148" s="97" t="s">
        <v>47</v>
      </c>
      <c r="F148" s="97" t="s">
        <v>47</v>
      </c>
      <c r="G148" s="97" t="s">
        <v>47</v>
      </c>
      <c r="H148" s="96" t="s">
        <v>47</v>
      </c>
      <c r="I148" s="20"/>
      <c r="J148" s="423" t="s">
        <v>64</v>
      </c>
      <c r="K148" s="96" t="s">
        <v>24</v>
      </c>
      <c r="L148" s="96" t="s">
        <v>24</v>
      </c>
      <c r="M148" s="96" t="s">
        <v>24</v>
      </c>
      <c r="N148" s="96" t="s">
        <v>24</v>
      </c>
      <c r="O148" s="96" t="s">
        <v>24</v>
      </c>
    </row>
    <row r="149" spans="1:15" ht="15.75" customHeight="1" x14ac:dyDescent="0.2">
      <c r="A149" s="158"/>
      <c r="B149" s="10"/>
      <c r="C149" s="424"/>
      <c r="D149" s="34" t="s">
        <v>935</v>
      </c>
      <c r="E149" s="34" t="s">
        <v>936</v>
      </c>
      <c r="F149" s="34" t="s">
        <v>937</v>
      </c>
      <c r="G149" s="34" t="s">
        <v>938</v>
      </c>
      <c r="H149" s="34" t="s">
        <v>939</v>
      </c>
      <c r="I149" s="4"/>
      <c r="J149" s="424"/>
      <c r="K149" s="34" t="s">
        <v>940</v>
      </c>
      <c r="L149" s="29" t="s">
        <v>941</v>
      </c>
      <c r="M149" s="34" t="s">
        <v>942</v>
      </c>
      <c r="N149" s="34" t="s">
        <v>943</v>
      </c>
      <c r="O149" s="34" t="s">
        <v>944</v>
      </c>
    </row>
    <row r="150" spans="1:15" ht="15.75" customHeight="1" x14ac:dyDescent="0.2">
      <c r="A150" s="158"/>
      <c r="B150" s="158"/>
      <c r="C150" s="425"/>
      <c r="D150" s="100" t="s">
        <v>889</v>
      </c>
      <c r="E150" s="171" t="s">
        <v>945</v>
      </c>
      <c r="F150" s="98" t="s">
        <v>932</v>
      </c>
      <c r="G150" s="104" t="s">
        <v>889</v>
      </c>
      <c r="H150" s="100" t="s">
        <v>946</v>
      </c>
      <c r="I150" s="4"/>
      <c r="J150" s="425"/>
      <c r="K150" s="100" t="s">
        <v>889</v>
      </c>
      <c r="L150" s="171" t="s">
        <v>945</v>
      </c>
      <c r="M150" s="98" t="s">
        <v>932</v>
      </c>
      <c r="N150" s="104" t="s">
        <v>889</v>
      </c>
      <c r="O150" s="100" t="s">
        <v>947</v>
      </c>
    </row>
    <row r="151" spans="1:15" ht="15" customHeight="1" x14ac:dyDescent="0.2">
      <c r="A151" s="158"/>
      <c r="B151" s="181"/>
      <c r="C151" s="423" t="s">
        <v>69</v>
      </c>
      <c r="D151" s="97" t="s">
        <v>47</v>
      </c>
      <c r="E151" s="97" t="s">
        <v>47</v>
      </c>
      <c r="F151" s="97" t="s">
        <v>47</v>
      </c>
      <c r="G151" s="97" t="s">
        <v>47</v>
      </c>
      <c r="H151" s="96" t="s">
        <v>47</v>
      </c>
      <c r="I151" s="20"/>
      <c r="J151" s="423" t="s">
        <v>69</v>
      </c>
      <c r="K151" s="96" t="s">
        <v>24</v>
      </c>
      <c r="L151" s="96" t="s">
        <v>24</v>
      </c>
      <c r="M151" s="96" t="s">
        <v>24</v>
      </c>
      <c r="N151" s="96" t="s">
        <v>24</v>
      </c>
      <c r="O151" s="96" t="s">
        <v>24</v>
      </c>
    </row>
    <row r="152" spans="1:15" ht="15.75" customHeight="1" x14ac:dyDescent="0.2">
      <c r="A152" s="158"/>
      <c r="B152" s="10"/>
      <c r="C152" s="424"/>
      <c r="D152" s="29" t="s">
        <v>948</v>
      </c>
      <c r="E152" s="34" t="s">
        <v>949</v>
      </c>
      <c r="F152" s="34" t="s">
        <v>950</v>
      </c>
      <c r="G152" s="34" t="s">
        <v>951</v>
      </c>
      <c r="H152" s="34" t="s">
        <v>952</v>
      </c>
      <c r="I152" s="4"/>
      <c r="J152" s="424"/>
      <c r="K152" s="29" t="s">
        <v>953</v>
      </c>
      <c r="L152" s="29" t="s">
        <v>954</v>
      </c>
      <c r="M152" s="34" t="s">
        <v>955</v>
      </c>
      <c r="N152" s="34" t="s">
        <v>956</v>
      </c>
      <c r="O152" s="34" t="s">
        <v>957</v>
      </c>
    </row>
    <row r="153" spans="1:15" ht="15.75" customHeight="1" x14ac:dyDescent="0.2">
      <c r="A153" s="158"/>
      <c r="B153" s="167"/>
      <c r="C153" s="425"/>
      <c r="D153" s="102" t="s">
        <v>958</v>
      </c>
      <c r="E153" s="105" t="s">
        <v>945</v>
      </c>
      <c r="F153" s="102" t="s">
        <v>959</v>
      </c>
      <c r="G153" s="100" t="s">
        <v>960</v>
      </c>
      <c r="H153" s="100" t="s">
        <v>932</v>
      </c>
      <c r="I153" s="20"/>
      <c r="J153" s="425"/>
      <c r="K153" s="102" t="s">
        <v>958</v>
      </c>
      <c r="L153" s="105" t="s">
        <v>945</v>
      </c>
      <c r="M153" s="102" t="s">
        <v>917</v>
      </c>
      <c r="N153" s="100" t="s">
        <v>960</v>
      </c>
      <c r="O153" s="100" t="s">
        <v>932</v>
      </c>
    </row>
    <row r="154" spans="1:15" ht="15" customHeight="1" x14ac:dyDescent="0.2">
      <c r="A154" s="158"/>
      <c r="B154" s="158"/>
      <c r="C154" s="429" t="s">
        <v>77</v>
      </c>
      <c r="D154" s="125"/>
      <c r="E154" s="140"/>
      <c r="F154" s="125"/>
      <c r="G154" s="125"/>
      <c r="H154" s="125"/>
      <c r="I154" s="4"/>
      <c r="J154" s="423" t="s">
        <v>77</v>
      </c>
      <c r="K154" s="125"/>
      <c r="L154" s="125"/>
      <c r="M154" s="125"/>
      <c r="N154" s="125"/>
      <c r="O154" s="125"/>
    </row>
    <row r="155" spans="1:15" ht="15.75" customHeight="1" x14ac:dyDescent="0.2">
      <c r="A155" s="158"/>
      <c r="B155" s="158"/>
      <c r="C155" s="430"/>
      <c r="D155" s="126"/>
      <c r="E155" s="21"/>
      <c r="F155" s="126"/>
      <c r="G155" s="126"/>
      <c r="H155" s="126"/>
      <c r="I155" s="4"/>
      <c r="J155" s="424"/>
      <c r="K155" s="126"/>
      <c r="L155" s="126"/>
      <c r="M155" s="126"/>
      <c r="N155" s="126"/>
      <c r="O155" s="126"/>
    </row>
    <row r="156" spans="1:15" ht="15.75" customHeight="1" x14ac:dyDescent="0.2">
      <c r="A156" s="158"/>
      <c r="B156" s="158"/>
      <c r="C156" s="431"/>
      <c r="D156" s="127"/>
      <c r="E156" s="142"/>
      <c r="F156" s="127"/>
      <c r="G156" s="127"/>
      <c r="H156" s="127"/>
      <c r="I156" s="4"/>
      <c r="J156" s="425"/>
      <c r="K156" s="127"/>
      <c r="L156" s="127"/>
      <c r="M156" s="127"/>
      <c r="N156" s="127"/>
      <c r="O156" s="127"/>
    </row>
    <row r="157" spans="1:15" ht="15.75" customHeight="1" x14ac:dyDescent="0.2">
      <c r="A157" s="158"/>
      <c r="B157" s="158"/>
      <c r="C157" s="1"/>
      <c r="D157" s="1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</row>
    <row r="158" spans="1:15" ht="15.75" customHeight="1" x14ac:dyDescent="0.2">
      <c r="A158" s="158"/>
      <c r="B158" s="158"/>
      <c r="C158" s="1"/>
      <c r="D158" s="1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</row>
    <row r="159" spans="1:15" ht="15.75" customHeight="1" x14ac:dyDescent="0.2">
      <c r="A159" s="158"/>
      <c r="B159" s="10"/>
      <c r="C159" s="426" t="str">
        <f>C128</f>
        <v>İÇ HASTALIKLARI STAJI</v>
      </c>
      <c r="D159" s="427"/>
      <c r="E159" s="427"/>
      <c r="F159" s="427"/>
      <c r="G159" s="427"/>
      <c r="H159" s="428"/>
      <c r="I159" s="4"/>
      <c r="J159" s="426" t="str">
        <f>J128</f>
        <v>INTERNAL MEDICINE INTERNSHIP</v>
      </c>
      <c r="K159" s="427"/>
      <c r="L159" s="427"/>
      <c r="M159" s="427"/>
      <c r="N159" s="427"/>
      <c r="O159" s="428"/>
    </row>
    <row r="160" spans="1:15" ht="15.75" customHeight="1" x14ac:dyDescent="0.2">
      <c r="A160" s="158"/>
      <c r="B160" s="10"/>
      <c r="C160" s="5"/>
      <c r="D160" s="6"/>
      <c r="E160" s="11">
        <f>E129+1</f>
        <v>6</v>
      </c>
      <c r="F160" s="12" t="str">
        <f>F129</f>
        <v>HAFTA</v>
      </c>
      <c r="G160" s="9"/>
      <c r="H160" s="13"/>
      <c r="I160" s="4"/>
      <c r="J160" s="5"/>
      <c r="K160" s="6"/>
      <c r="L160" s="11">
        <f>L129+1</f>
        <v>6</v>
      </c>
      <c r="M160" s="12" t="str">
        <f>M129</f>
        <v>WEEK</v>
      </c>
      <c r="N160" s="9"/>
      <c r="O160" s="13"/>
    </row>
    <row r="161" spans="1:15" ht="15.75" customHeight="1" x14ac:dyDescent="0.2">
      <c r="A161" s="158"/>
      <c r="B161" s="10"/>
      <c r="C161" s="14"/>
      <c r="D161" s="15"/>
      <c r="E161" s="15" t="str">
        <f>E130:G130</f>
        <v>Staj Sorumluları:</v>
      </c>
      <c r="F161" s="15" t="str">
        <f t="shared" ref="F161:G161" si="16">F130:K130</f>
        <v xml:space="preserve">Doç Dr Pelin ÜNSAL </v>
      </c>
      <c r="G161" s="15" t="str">
        <f t="shared" si="16"/>
        <v>Doç Dr Ferda CAN</v>
      </c>
      <c r="H161" s="88"/>
      <c r="I161" s="4"/>
      <c r="J161" s="19"/>
      <c r="K161" s="4"/>
      <c r="L161" s="20" t="str">
        <f>L130:N130</f>
        <v>Managers:</v>
      </c>
      <c r="M161" s="20" t="str">
        <f t="shared" ref="M161:N161" si="17">M130:R130</f>
        <v xml:space="preserve">Assoc. Professor Pelin ÜNSAL </v>
      </c>
      <c r="N161" s="20" t="str">
        <f t="shared" si="17"/>
        <v xml:space="preserve">Assoc. Professor Ferda CAN </v>
      </c>
      <c r="O161" s="21"/>
    </row>
    <row r="162" spans="1:15" ht="15.75" customHeight="1" x14ac:dyDescent="0.2">
      <c r="A162" s="158"/>
      <c r="B162" s="158"/>
      <c r="C162" s="22" t="s">
        <v>10</v>
      </c>
      <c r="D162" s="178">
        <f t="shared" ref="D162:H162" si="18">D131+5</f>
        <v>26</v>
      </c>
      <c r="E162" s="178">
        <f t="shared" si="18"/>
        <v>27</v>
      </c>
      <c r="F162" s="178">
        <f t="shared" si="18"/>
        <v>28</v>
      </c>
      <c r="G162" s="178">
        <f t="shared" si="18"/>
        <v>29</v>
      </c>
      <c r="H162" s="178">
        <f t="shared" si="18"/>
        <v>30</v>
      </c>
      <c r="I162" s="160"/>
      <c r="J162" s="22" t="s">
        <v>16</v>
      </c>
      <c r="K162" s="159">
        <f t="shared" ref="K162:O162" si="19">K131+5</f>
        <v>26</v>
      </c>
      <c r="L162" s="159">
        <f t="shared" si="19"/>
        <v>27</v>
      </c>
      <c r="M162" s="159">
        <f t="shared" si="19"/>
        <v>28</v>
      </c>
      <c r="N162" s="159">
        <f t="shared" si="19"/>
        <v>29</v>
      </c>
      <c r="O162" s="159">
        <f t="shared" si="19"/>
        <v>30</v>
      </c>
    </row>
    <row r="163" spans="1:15" ht="36.75" customHeight="1" x14ac:dyDescent="0.2">
      <c r="A163" s="158"/>
      <c r="B163" s="158"/>
      <c r="C163" s="423" t="s">
        <v>22</v>
      </c>
      <c r="D163" s="44" t="s">
        <v>802</v>
      </c>
      <c r="E163" s="44" t="s">
        <v>802</v>
      </c>
      <c r="F163" s="44" t="s">
        <v>802</v>
      </c>
      <c r="G163" s="44" t="s">
        <v>802</v>
      </c>
      <c r="H163" s="26" t="s">
        <v>802</v>
      </c>
      <c r="I163" s="4"/>
      <c r="J163" s="423" t="s">
        <v>22</v>
      </c>
      <c r="K163" s="26" t="s">
        <v>803</v>
      </c>
      <c r="L163" s="26" t="s">
        <v>803</v>
      </c>
      <c r="M163" s="26" t="s">
        <v>803</v>
      </c>
      <c r="N163" s="26" t="s">
        <v>803</v>
      </c>
      <c r="O163" s="26" t="s">
        <v>803</v>
      </c>
    </row>
    <row r="164" spans="1:15" ht="15.75" customHeight="1" x14ac:dyDescent="0.2">
      <c r="A164" s="158"/>
      <c r="B164" s="158"/>
      <c r="C164" s="424"/>
      <c r="D164" s="29"/>
      <c r="E164" s="29"/>
      <c r="F164" s="29"/>
      <c r="G164" s="29"/>
      <c r="H164" s="29"/>
      <c r="I164" s="4"/>
      <c r="J164" s="424"/>
      <c r="K164" s="84"/>
      <c r="L164" s="29"/>
      <c r="M164" s="29"/>
      <c r="N164" s="29"/>
      <c r="O164" s="29"/>
    </row>
    <row r="165" spans="1:15" ht="15.75" customHeight="1" x14ac:dyDescent="0.2">
      <c r="A165" s="158"/>
      <c r="B165" s="158"/>
      <c r="C165" s="425"/>
      <c r="D165" s="29"/>
      <c r="E165" s="31"/>
      <c r="F165" s="31"/>
      <c r="G165" s="29"/>
      <c r="H165" s="31"/>
      <c r="I165" s="4"/>
      <c r="J165" s="425"/>
      <c r="K165" s="179"/>
      <c r="L165" s="179"/>
      <c r="M165" s="179"/>
      <c r="N165" s="179"/>
      <c r="O165" s="179"/>
    </row>
    <row r="166" spans="1:15" ht="36.75" customHeight="1" x14ac:dyDescent="0.2">
      <c r="A166" s="158"/>
      <c r="B166" s="158"/>
      <c r="C166" s="423" t="s">
        <v>30</v>
      </c>
      <c r="D166" s="44" t="s">
        <v>802</v>
      </c>
      <c r="E166" s="44" t="s">
        <v>802</v>
      </c>
      <c r="F166" s="44" t="s">
        <v>802</v>
      </c>
      <c r="G166" s="44" t="s">
        <v>802</v>
      </c>
      <c r="H166" s="26" t="s">
        <v>802</v>
      </c>
      <c r="I166" s="4"/>
      <c r="J166" s="423" t="s">
        <v>30</v>
      </c>
      <c r="K166" s="26" t="s">
        <v>803</v>
      </c>
      <c r="L166" s="26" t="s">
        <v>803</v>
      </c>
      <c r="M166" s="26" t="s">
        <v>803</v>
      </c>
      <c r="N166" s="26" t="s">
        <v>803</v>
      </c>
      <c r="O166" s="26" t="s">
        <v>803</v>
      </c>
    </row>
    <row r="167" spans="1:15" ht="15.75" customHeight="1" x14ac:dyDescent="0.2">
      <c r="A167" s="158"/>
      <c r="B167" s="158"/>
      <c r="C167" s="424"/>
      <c r="D167" s="29"/>
      <c r="E167" s="29"/>
      <c r="F167" s="29"/>
      <c r="G167" s="29"/>
      <c r="H167" s="29"/>
      <c r="I167" s="4"/>
      <c r="J167" s="424"/>
      <c r="K167" s="84"/>
      <c r="L167" s="29"/>
      <c r="M167" s="29"/>
      <c r="N167" s="29"/>
      <c r="O167" s="29"/>
    </row>
    <row r="168" spans="1:15" ht="15.75" customHeight="1" x14ac:dyDescent="0.2">
      <c r="A168" s="158"/>
      <c r="B168" s="158"/>
      <c r="C168" s="425"/>
      <c r="D168" s="29"/>
      <c r="E168" s="31"/>
      <c r="F168" s="31"/>
      <c r="G168" s="29"/>
      <c r="H168" s="31"/>
      <c r="I168" s="4"/>
      <c r="J168" s="425"/>
      <c r="K168" s="179"/>
      <c r="L168" s="179"/>
      <c r="M168" s="179"/>
      <c r="N168" s="179"/>
      <c r="O168" s="179"/>
    </row>
    <row r="169" spans="1:15" ht="36.75" customHeight="1" x14ac:dyDescent="0.2">
      <c r="A169" s="158"/>
      <c r="B169" s="158"/>
      <c r="C169" s="423" t="s">
        <v>33</v>
      </c>
      <c r="D169" s="44" t="s">
        <v>802</v>
      </c>
      <c r="E169" s="44" t="s">
        <v>802</v>
      </c>
      <c r="F169" s="44" t="s">
        <v>802</v>
      </c>
      <c r="G169" s="44" t="s">
        <v>802</v>
      </c>
      <c r="H169" s="26" t="s">
        <v>802</v>
      </c>
      <c r="I169" s="4"/>
      <c r="J169" s="423" t="s">
        <v>33</v>
      </c>
      <c r="K169" s="26" t="s">
        <v>803</v>
      </c>
      <c r="L169" s="26" t="s">
        <v>803</v>
      </c>
      <c r="M169" s="26" t="s">
        <v>803</v>
      </c>
      <c r="N169" s="26" t="s">
        <v>803</v>
      </c>
      <c r="O169" s="26" t="s">
        <v>803</v>
      </c>
    </row>
    <row r="170" spans="1:15" ht="15.75" customHeight="1" x14ac:dyDescent="0.2">
      <c r="A170" s="158"/>
      <c r="B170" s="158"/>
      <c r="C170" s="424"/>
      <c r="D170" s="29"/>
      <c r="E170" s="29"/>
      <c r="F170" s="29"/>
      <c r="G170" s="29"/>
      <c r="H170" s="29"/>
      <c r="I170" s="4"/>
      <c r="J170" s="424"/>
      <c r="K170" s="84"/>
      <c r="L170" s="29"/>
      <c r="M170" s="29"/>
      <c r="N170" s="34"/>
      <c r="O170" s="29"/>
    </row>
    <row r="171" spans="1:15" ht="15.75" customHeight="1" x14ac:dyDescent="0.2">
      <c r="A171" s="158"/>
      <c r="B171" s="158"/>
      <c r="C171" s="425"/>
      <c r="D171" s="31"/>
      <c r="E171" s="31"/>
      <c r="F171" s="31"/>
      <c r="G171" s="31"/>
      <c r="H171" s="31"/>
      <c r="I171" s="4"/>
      <c r="J171" s="425"/>
      <c r="K171" s="179"/>
      <c r="L171" s="179"/>
      <c r="M171" s="179"/>
      <c r="N171" s="179"/>
      <c r="O171" s="179"/>
    </row>
    <row r="172" spans="1:15" ht="15" customHeight="1" x14ac:dyDescent="0.2">
      <c r="A172" s="158"/>
      <c r="B172" s="158"/>
      <c r="C172" s="429" t="s">
        <v>39</v>
      </c>
      <c r="D172" s="26" t="s">
        <v>807</v>
      </c>
      <c r="E172" s="109" t="s">
        <v>807</v>
      </c>
      <c r="F172" s="44" t="s">
        <v>807</v>
      </c>
      <c r="G172" s="44" t="s">
        <v>807</v>
      </c>
      <c r="H172" s="26" t="s">
        <v>807</v>
      </c>
      <c r="I172" s="4"/>
      <c r="J172" s="429" t="s">
        <v>39</v>
      </c>
      <c r="K172" s="26" t="s">
        <v>808</v>
      </c>
      <c r="L172" s="26" t="s">
        <v>808</v>
      </c>
      <c r="M172" s="26" t="s">
        <v>808</v>
      </c>
      <c r="N172" s="26" t="s">
        <v>808</v>
      </c>
      <c r="O172" s="26" t="s">
        <v>808</v>
      </c>
    </row>
    <row r="173" spans="1:15" ht="15.75" customHeight="1" x14ac:dyDescent="0.2">
      <c r="A173" s="158"/>
      <c r="B173" s="158"/>
      <c r="C173" s="430"/>
      <c r="D173" s="29"/>
      <c r="E173" s="180"/>
      <c r="F173" s="29"/>
      <c r="G173" s="29"/>
      <c r="H173" s="29"/>
      <c r="I173" s="4"/>
      <c r="J173" s="430"/>
      <c r="K173" s="34"/>
      <c r="L173" s="34"/>
      <c r="M173" s="34"/>
      <c r="N173" s="34"/>
      <c r="O173" s="34"/>
    </row>
    <row r="174" spans="1:15" ht="15.75" customHeight="1" x14ac:dyDescent="0.2">
      <c r="A174" s="158"/>
      <c r="B174" s="158"/>
      <c r="C174" s="431"/>
      <c r="D174" s="31"/>
      <c r="E174" s="56"/>
      <c r="F174" s="31"/>
      <c r="G174" s="29"/>
      <c r="H174" s="31"/>
      <c r="I174" s="4"/>
      <c r="J174" s="431"/>
      <c r="K174" s="179"/>
      <c r="L174" s="179"/>
      <c r="M174" s="179"/>
      <c r="N174" s="179"/>
      <c r="O174" s="179"/>
    </row>
    <row r="175" spans="1:15" ht="15.75" customHeight="1" x14ac:dyDescent="0.2">
      <c r="A175" s="158"/>
      <c r="B175" s="158"/>
      <c r="C175" s="16" t="s">
        <v>43</v>
      </c>
      <c r="D175" s="93" t="s">
        <v>44</v>
      </c>
      <c r="E175" s="93" t="s">
        <v>44</v>
      </c>
      <c r="F175" s="42" t="s">
        <v>44</v>
      </c>
      <c r="G175" s="42" t="s">
        <v>44</v>
      </c>
      <c r="H175" s="93" t="s">
        <v>44</v>
      </c>
      <c r="I175" s="20"/>
      <c r="J175" s="16" t="s">
        <v>43</v>
      </c>
      <c r="K175" s="93" t="s">
        <v>45</v>
      </c>
      <c r="L175" s="93" t="s">
        <v>45</v>
      </c>
      <c r="M175" s="42" t="s">
        <v>45</v>
      </c>
      <c r="N175" s="42" t="s">
        <v>45</v>
      </c>
      <c r="O175" s="93" t="s">
        <v>45</v>
      </c>
    </row>
    <row r="176" spans="1:15" ht="15" customHeight="1" x14ac:dyDescent="0.2">
      <c r="A176" s="158"/>
      <c r="B176" s="167"/>
      <c r="C176" s="423" t="s">
        <v>46</v>
      </c>
      <c r="D176" s="97" t="s">
        <v>47</v>
      </c>
      <c r="E176" s="97" t="s">
        <v>47</v>
      </c>
      <c r="F176" s="97" t="s">
        <v>47</v>
      </c>
      <c r="G176" s="97" t="s">
        <v>47</v>
      </c>
      <c r="H176" s="96" t="s">
        <v>47</v>
      </c>
      <c r="I176" s="20"/>
      <c r="J176" s="423" t="s">
        <v>46</v>
      </c>
      <c r="K176" s="96" t="s">
        <v>24</v>
      </c>
      <c r="L176" s="96" t="s">
        <v>24</v>
      </c>
      <c r="M176" s="96" t="s">
        <v>24</v>
      </c>
      <c r="N176" s="96" t="s">
        <v>24</v>
      </c>
      <c r="O176" s="96" t="s">
        <v>24</v>
      </c>
    </row>
    <row r="177" spans="1:15" ht="15.75" customHeight="1" x14ac:dyDescent="0.2">
      <c r="A177" s="158"/>
      <c r="B177" s="158"/>
      <c r="C177" s="424"/>
      <c r="D177" s="34" t="s">
        <v>961</v>
      </c>
      <c r="E177" s="34" t="s">
        <v>962</v>
      </c>
      <c r="F177" s="34" t="s">
        <v>963</v>
      </c>
      <c r="G177" s="34" t="s">
        <v>964</v>
      </c>
      <c r="H177" s="190" t="s">
        <v>965</v>
      </c>
      <c r="I177" s="4"/>
      <c r="J177" s="424"/>
      <c r="K177" s="29" t="s">
        <v>966</v>
      </c>
      <c r="L177" s="34" t="s">
        <v>967</v>
      </c>
      <c r="M177" s="34" t="s">
        <v>968</v>
      </c>
      <c r="N177" s="34" t="s">
        <v>969</v>
      </c>
      <c r="O177" s="34" t="s">
        <v>970</v>
      </c>
    </row>
    <row r="178" spans="1:15" ht="15.75" customHeight="1" x14ac:dyDescent="0.2">
      <c r="A178" s="158"/>
      <c r="B178" s="158"/>
      <c r="C178" s="425"/>
      <c r="D178" s="105" t="s">
        <v>930</v>
      </c>
      <c r="E178" s="102" t="s">
        <v>971</v>
      </c>
      <c r="F178" s="105" t="s">
        <v>972</v>
      </c>
      <c r="G178" s="101" t="s">
        <v>973</v>
      </c>
      <c r="H178" s="183" t="s">
        <v>974</v>
      </c>
      <c r="I178" s="4"/>
      <c r="J178" s="425"/>
      <c r="K178" s="105" t="s">
        <v>930</v>
      </c>
      <c r="L178" s="102" t="s">
        <v>975</v>
      </c>
      <c r="M178" s="105" t="s">
        <v>972</v>
      </c>
      <c r="N178" s="101" t="s">
        <v>973</v>
      </c>
      <c r="O178" s="183" t="s">
        <v>974</v>
      </c>
    </row>
    <row r="179" spans="1:15" ht="15" customHeight="1" x14ac:dyDescent="0.2">
      <c r="A179" s="158"/>
      <c r="B179" s="167"/>
      <c r="C179" s="423" t="s">
        <v>64</v>
      </c>
      <c r="D179" s="97" t="s">
        <v>47</v>
      </c>
      <c r="E179" s="97" t="s">
        <v>47</v>
      </c>
      <c r="F179" s="97" t="s">
        <v>47</v>
      </c>
      <c r="G179" s="97" t="s">
        <v>47</v>
      </c>
      <c r="H179" s="96" t="s">
        <v>47</v>
      </c>
      <c r="I179" s="20"/>
      <c r="J179" s="423" t="s">
        <v>64</v>
      </c>
      <c r="K179" s="96" t="s">
        <v>24</v>
      </c>
      <c r="L179" s="96" t="s">
        <v>24</v>
      </c>
      <c r="M179" s="96" t="s">
        <v>24</v>
      </c>
      <c r="N179" s="96" t="s">
        <v>24</v>
      </c>
      <c r="O179" s="96" t="s">
        <v>24</v>
      </c>
    </row>
    <row r="180" spans="1:15" ht="15.75" customHeight="1" x14ac:dyDescent="0.2">
      <c r="A180" s="158"/>
      <c r="B180" s="158"/>
      <c r="C180" s="424"/>
      <c r="D180" s="191" t="s">
        <v>976</v>
      </c>
      <c r="E180" s="190" t="s">
        <v>977</v>
      </c>
      <c r="F180" s="34" t="s">
        <v>978</v>
      </c>
      <c r="G180" s="34" t="s">
        <v>979</v>
      </c>
      <c r="H180" s="34" t="s">
        <v>980</v>
      </c>
      <c r="I180" s="4"/>
      <c r="J180" s="424"/>
      <c r="K180" s="29" t="s">
        <v>981</v>
      </c>
      <c r="L180" s="34" t="s">
        <v>982</v>
      </c>
      <c r="M180" s="34" t="s">
        <v>983</v>
      </c>
      <c r="N180" s="34" t="s">
        <v>984</v>
      </c>
      <c r="O180" s="34" t="s">
        <v>985</v>
      </c>
    </row>
    <row r="181" spans="1:15" ht="15.75" customHeight="1" x14ac:dyDescent="0.2">
      <c r="A181" s="158"/>
      <c r="B181" s="167"/>
      <c r="C181" s="425"/>
      <c r="D181" s="100" t="s">
        <v>930</v>
      </c>
      <c r="E181" s="171" t="s">
        <v>986</v>
      </c>
      <c r="F181" s="98" t="s">
        <v>987</v>
      </c>
      <c r="G181" s="186" t="s">
        <v>988</v>
      </c>
      <c r="H181" s="100" t="s">
        <v>974</v>
      </c>
      <c r="I181" s="20"/>
      <c r="J181" s="425"/>
      <c r="K181" s="100" t="s">
        <v>930</v>
      </c>
      <c r="L181" s="171" t="s">
        <v>986</v>
      </c>
      <c r="M181" s="98" t="s">
        <v>975</v>
      </c>
      <c r="N181" s="186" t="s">
        <v>988</v>
      </c>
      <c r="O181" s="100" t="s">
        <v>974</v>
      </c>
    </row>
    <row r="182" spans="1:15" ht="15" customHeight="1" x14ac:dyDescent="0.2">
      <c r="A182" s="158"/>
      <c r="B182" s="181"/>
      <c r="C182" s="423" t="s">
        <v>69</v>
      </c>
      <c r="D182" s="97" t="s">
        <v>47</v>
      </c>
      <c r="E182" s="97" t="s">
        <v>47</v>
      </c>
      <c r="F182" s="97" t="s">
        <v>47</v>
      </c>
      <c r="G182" s="97" t="s">
        <v>47</v>
      </c>
      <c r="H182" s="96" t="s">
        <v>47</v>
      </c>
      <c r="I182" s="20"/>
      <c r="J182" s="423" t="s">
        <v>69</v>
      </c>
      <c r="K182" s="96" t="s">
        <v>24</v>
      </c>
      <c r="L182" s="96" t="s">
        <v>24</v>
      </c>
      <c r="M182" s="96" t="s">
        <v>24</v>
      </c>
      <c r="N182" s="96" t="s">
        <v>24</v>
      </c>
      <c r="O182" s="96" t="s">
        <v>24</v>
      </c>
    </row>
    <row r="183" spans="1:15" ht="15.75" customHeight="1" x14ac:dyDescent="0.2">
      <c r="A183" s="158"/>
      <c r="B183" s="10"/>
      <c r="C183" s="424"/>
      <c r="D183" s="29" t="s">
        <v>989</v>
      </c>
      <c r="E183" s="190" t="s">
        <v>990</v>
      </c>
      <c r="F183" s="34" t="s">
        <v>991</v>
      </c>
      <c r="G183" s="34" t="s">
        <v>992</v>
      </c>
      <c r="H183" s="34" t="s">
        <v>993</v>
      </c>
      <c r="I183" s="4"/>
      <c r="J183" s="424"/>
      <c r="K183" s="29" t="s">
        <v>994</v>
      </c>
      <c r="L183" s="34" t="s">
        <v>995</v>
      </c>
      <c r="M183" s="34" t="s">
        <v>996</v>
      </c>
      <c r="N183" s="34" t="s">
        <v>997</v>
      </c>
      <c r="O183" s="34" t="s">
        <v>998</v>
      </c>
    </row>
    <row r="184" spans="1:15" ht="15.75" customHeight="1" x14ac:dyDescent="0.2">
      <c r="A184" s="158"/>
      <c r="B184" s="167"/>
      <c r="C184" s="425"/>
      <c r="D184" s="106" t="s">
        <v>821</v>
      </c>
      <c r="E184" s="105" t="s">
        <v>986</v>
      </c>
      <c r="F184" s="102" t="s">
        <v>987</v>
      </c>
      <c r="G184" s="100" t="s">
        <v>999</v>
      </c>
      <c r="H184" s="100" t="s">
        <v>974</v>
      </c>
      <c r="I184" s="20"/>
      <c r="J184" s="425"/>
      <c r="K184" s="102" t="s">
        <v>1000</v>
      </c>
      <c r="L184" s="105" t="s">
        <v>986</v>
      </c>
      <c r="M184" s="102" t="s">
        <v>975</v>
      </c>
      <c r="N184" s="100" t="s">
        <v>999</v>
      </c>
      <c r="O184" s="100" t="s">
        <v>974</v>
      </c>
    </row>
    <row r="185" spans="1:15" ht="15" customHeight="1" x14ac:dyDescent="0.2">
      <c r="A185" s="158"/>
      <c r="B185" s="158"/>
      <c r="C185" s="429" t="s">
        <v>77</v>
      </c>
      <c r="D185" s="125"/>
      <c r="E185" s="140"/>
      <c r="F185" s="125"/>
      <c r="G185" s="125"/>
      <c r="H185" s="125"/>
      <c r="I185" s="4"/>
      <c r="J185" s="429" t="s">
        <v>77</v>
      </c>
      <c r="K185" s="125"/>
      <c r="L185" s="125"/>
      <c r="M185" s="125"/>
      <c r="N185" s="125"/>
      <c r="O185" s="125"/>
    </row>
    <row r="186" spans="1:15" ht="15.75" customHeight="1" x14ac:dyDescent="0.2">
      <c r="A186" s="158"/>
      <c r="B186" s="158"/>
      <c r="C186" s="430"/>
      <c r="D186" s="126"/>
      <c r="E186" s="21"/>
      <c r="F186" s="126"/>
      <c r="G186" s="126"/>
      <c r="H186" s="126"/>
      <c r="I186" s="4"/>
      <c r="J186" s="430"/>
      <c r="K186" s="126"/>
      <c r="L186" s="126"/>
      <c r="M186" s="126"/>
      <c r="N186" s="126"/>
      <c r="O186" s="126"/>
    </row>
    <row r="187" spans="1:15" ht="15.75" customHeight="1" x14ac:dyDescent="0.2">
      <c r="A187" s="158"/>
      <c r="B187" s="158"/>
      <c r="C187" s="431"/>
      <c r="D187" s="127"/>
      <c r="E187" s="142"/>
      <c r="F187" s="127"/>
      <c r="G187" s="127"/>
      <c r="H187" s="127"/>
      <c r="I187" s="4"/>
      <c r="J187" s="431"/>
      <c r="K187" s="127"/>
      <c r="L187" s="127"/>
      <c r="M187" s="127"/>
      <c r="N187" s="127"/>
      <c r="O187" s="127"/>
    </row>
    <row r="188" spans="1:15" ht="15.75" customHeight="1" x14ac:dyDescent="0.2">
      <c r="A188" s="158"/>
      <c r="B188" s="158"/>
      <c r="C188" s="1"/>
      <c r="D188" s="1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</row>
    <row r="189" spans="1:15" ht="15.75" customHeight="1" x14ac:dyDescent="0.2">
      <c r="A189" s="158"/>
      <c r="B189" s="158"/>
      <c r="C189" s="1"/>
      <c r="D189" s="1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</row>
    <row r="190" spans="1:15" ht="15.75" customHeight="1" x14ac:dyDescent="0.2">
      <c r="A190" s="158"/>
      <c r="B190" s="10"/>
      <c r="C190" s="426" t="str">
        <f>C159</f>
        <v>İÇ HASTALIKLARI STAJI</v>
      </c>
      <c r="D190" s="427"/>
      <c r="E190" s="427"/>
      <c r="F190" s="427"/>
      <c r="G190" s="427"/>
      <c r="H190" s="428"/>
      <c r="I190" s="4"/>
      <c r="J190" s="426" t="str">
        <f>J159</f>
        <v>INTERNAL MEDICINE INTERNSHIP</v>
      </c>
      <c r="K190" s="427"/>
      <c r="L190" s="427"/>
      <c r="M190" s="427"/>
      <c r="N190" s="427"/>
      <c r="O190" s="428"/>
    </row>
    <row r="191" spans="1:15" ht="15.75" customHeight="1" x14ac:dyDescent="0.2">
      <c r="A191" s="158"/>
      <c r="B191" s="10"/>
      <c r="C191" s="5"/>
      <c r="D191" s="6"/>
      <c r="E191" s="11">
        <f>E160+1</f>
        <v>7</v>
      </c>
      <c r="F191" s="12" t="str">
        <f>F160</f>
        <v>HAFTA</v>
      </c>
      <c r="G191" s="9"/>
      <c r="H191" s="13"/>
      <c r="I191" s="4"/>
      <c r="J191" s="5"/>
      <c r="K191" s="6"/>
      <c r="L191" s="11">
        <f>L160+1</f>
        <v>7</v>
      </c>
      <c r="M191" s="12" t="str">
        <f>M160</f>
        <v>WEEK</v>
      </c>
      <c r="N191" s="9"/>
      <c r="O191" s="13"/>
    </row>
    <row r="192" spans="1:15" ht="15.75" customHeight="1" x14ac:dyDescent="0.2">
      <c r="A192" s="158"/>
      <c r="B192" s="10"/>
      <c r="C192" s="14"/>
      <c r="D192" s="15"/>
      <c r="E192" s="15" t="str">
        <f>E161:G161</f>
        <v>Staj Sorumluları:</v>
      </c>
      <c r="F192" s="15" t="str">
        <f t="shared" ref="F192:G192" si="20">F161:K161</f>
        <v xml:space="preserve">Doç Dr Pelin ÜNSAL </v>
      </c>
      <c r="G192" s="15" t="str">
        <f t="shared" si="20"/>
        <v>Doç Dr Ferda CAN</v>
      </c>
      <c r="H192" s="88"/>
      <c r="I192" s="4"/>
      <c r="J192" s="19"/>
      <c r="K192" s="4"/>
      <c r="L192" s="20" t="str">
        <f>L161:N161</f>
        <v>Managers:</v>
      </c>
      <c r="M192" s="20" t="str">
        <f t="shared" ref="M192:N192" si="21">M161:R161</f>
        <v xml:space="preserve">Assoc. Professor Pelin ÜNSAL </v>
      </c>
      <c r="N192" s="20" t="str">
        <f t="shared" si="21"/>
        <v xml:space="preserve">Assoc. Professor Ferda CAN </v>
      </c>
      <c r="O192" s="21"/>
    </row>
    <row r="193" spans="1:15" ht="15.75" customHeight="1" x14ac:dyDescent="0.2">
      <c r="A193" s="158"/>
      <c r="B193" s="158"/>
      <c r="C193" s="22" t="s">
        <v>10</v>
      </c>
      <c r="D193" s="178">
        <f t="shared" ref="D193:H193" si="22">D162+5</f>
        <v>31</v>
      </c>
      <c r="E193" s="178">
        <f t="shared" si="22"/>
        <v>32</v>
      </c>
      <c r="F193" s="178">
        <f t="shared" si="22"/>
        <v>33</v>
      </c>
      <c r="G193" s="178">
        <f t="shared" si="22"/>
        <v>34</v>
      </c>
      <c r="H193" s="178">
        <f t="shared" si="22"/>
        <v>35</v>
      </c>
      <c r="I193" s="160"/>
      <c r="J193" s="22" t="s">
        <v>16</v>
      </c>
      <c r="K193" s="159">
        <f t="shared" ref="K193:O193" si="23">K162+5</f>
        <v>31</v>
      </c>
      <c r="L193" s="159">
        <f t="shared" si="23"/>
        <v>32</v>
      </c>
      <c r="M193" s="159">
        <f t="shared" si="23"/>
        <v>33</v>
      </c>
      <c r="N193" s="159">
        <f t="shared" si="23"/>
        <v>34</v>
      </c>
      <c r="O193" s="159">
        <f t="shared" si="23"/>
        <v>35</v>
      </c>
    </row>
    <row r="194" spans="1:15" ht="36.75" customHeight="1" x14ac:dyDescent="0.2">
      <c r="A194" s="158"/>
      <c r="B194" s="158"/>
      <c r="C194" s="423" t="s">
        <v>22</v>
      </c>
      <c r="D194" s="44" t="s">
        <v>802</v>
      </c>
      <c r="E194" s="44" t="s">
        <v>802</v>
      </c>
      <c r="F194" s="44" t="s">
        <v>802</v>
      </c>
      <c r="G194" s="44" t="s">
        <v>802</v>
      </c>
      <c r="H194" s="26" t="s">
        <v>802</v>
      </c>
      <c r="I194" s="4"/>
      <c r="J194" s="423" t="s">
        <v>22</v>
      </c>
      <c r="K194" s="26" t="s">
        <v>803</v>
      </c>
      <c r="L194" s="26" t="s">
        <v>803</v>
      </c>
      <c r="M194" s="26" t="s">
        <v>803</v>
      </c>
      <c r="N194" s="26" t="s">
        <v>803</v>
      </c>
      <c r="O194" s="26" t="s">
        <v>803</v>
      </c>
    </row>
    <row r="195" spans="1:15" ht="15.75" customHeight="1" x14ac:dyDescent="0.2">
      <c r="A195" s="158"/>
      <c r="B195" s="158"/>
      <c r="C195" s="424"/>
      <c r="D195" s="29"/>
      <c r="E195" s="29"/>
      <c r="F195" s="29"/>
      <c r="G195" s="29"/>
      <c r="H195" s="29"/>
      <c r="I195" s="4"/>
      <c r="J195" s="424"/>
      <c r="K195" s="84"/>
      <c r="L195" s="29"/>
      <c r="M195" s="29"/>
      <c r="N195" s="29"/>
      <c r="O195" s="29"/>
    </row>
    <row r="196" spans="1:15" ht="15.75" customHeight="1" x14ac:dyDescent="0.2">
      <c r="A196" s="158"/>
      <c r="B196" s="158"/>
      <c r="C196" s="425"/>
      <c r="D196" s="29"/>
      <c r="E196" s="31"/>
      <c r="F196" s="31"/>
      <c r="G196" s="29"/>
      <c r="H196" s="31"/>
      <c r="I196" s="4"/>
      <c r="J196" s="425"/>
      <c r="K196" s="179"/>
      <c r="L196" s="179"/>
      <c r="M196" s="179"/>
      <c r="N196" s="179"/>
      <c r="O196" s="179"/>
    </row>
    <row r="197" spans="1:15" ht="36.75" customHeight="1" x14ac:dyDescent="0.2">
      <c r="A197" s="158"/>
      <c r="B197" s="158"/>
      <c r="C197" s="423" t="s">
        <v>30</v>
      </c>
      <c r="D197" s="44" t="s">
        <v>802</v>
      </c>
      <c r="E197" s="44" t="s">
        <v>802</v>
      </c>
      <c r="F197" s="44" t="s">
        <v>802</v>
      </c>
      <c r="G197" s="44" t="s">
        <v>802</v>
      </c>
      <c r="H197" s="26" t="s">
        <v>802</v>
      </c>
      <c r="I197" s="4"/>
      <c r="J197" s="423" t="s">
        <v>30</v>
      </c>
      <c r="K197" s="26" t="s">
        <v>803</v>
      </c>
      <c r="L197" s="26" t="s">
        <v>803</v>
      </c>
      <c r="M197" s="26" t="s">
        <v>803</v>
      </c>
      <c r="N197" s="26" t="s">
        <v>803</v>
      </c>
      <c r="O197" s="26" t="s">
        <v>803</v>
      </c>
    </row>
    <row r="198" spans="1:15" ht="15.75" customHeight="1" x14ac:dyDescent="0.2">
      <c r="A198" s="158"/>
      <c r="B198" s="158"/>
      <c r="C198" s="424"/>
      <c r="D198" s="29"/>
      <c r="E198" s="29"/>
      <c r="F198" s="29"/>
      <c r="G198" s="29"/>
      <c r="H198" s="29"/>
      <c r="I198" s="4"/>
      <c r="J198" s="424"/>
      <c r="K198" s="84"/>
      <c r="L198" s="29"/>
      <c r="M198" s="29"/>
      <c r="N198" s="29"/>
      <c r="O198" s="29"/>
    </row>
    <row r="199" spans="1:15" ht="15.75" customHeight="1" x14ac:dyDescent="0.2">
      <c r="A199" s="158"/>
      <c r="B199" s="158"/>
      <c r="C199" s="425"/>
      <c r="D199" s="29"/>
      <c r="E199" s="31"/>
      <c r="F199" s="31"/>
      <c r="G199" s="29"/>
      <c r="H199" s="31"/>
      <c r="I199" s="4"/>
      <c r="J199" s="425"/>
      <c r="K199" s="179"/>
      <c r="L199" s="179"/>
      <c r="M199" s="179"/>
      <c r="N199" s="179"/>
      <c r="O199" s="179"/>
    </row>
    <row r="200" spans="1:15" ht="36.75" customHeight="1" x14ac:dyDescent="0.2">
      <c r="A200" s="158"/>
      <c r="B200" s="158"/>
      <c r="C200" s="423" t="s">
        <v>33</v>
      </c>
      <c r="D200" s="44" t="s">
        <v>802</v>
      </c>
      <c r="E200" s="44" t="s">
        <v>802</v>
      </c>
      <c r="F200" s="44" t="s">
        <v>802</v>
      </c>
      <c r="G200" s="44" t="s">
        <v>802</v>
      </c>
      <c r="H200" s="26" t="s">
        <v>802</v>
      </c>
      <c r="I200" s="4"/>
      <c r="J200" s="423" t="s">
        <v>33</v>
      </c>
      <c r="K200" s="26" t="s">
        <v>803</v>
      </c>
      <c r="L200" s="26" t="s">
        <v>803</v>
      </c>
      <c r="M200" s="26" t="s">
        <v>803</v>
      </c>
      <c r="N200" s="26" t="s">
        <v>803</v>
      </c>
      <c r="O200" s="26" t="s">
        <v>803</v>
      </c>
    </row>
    <row r="201" spans="1:15" ht="15.75" customHeight="1" x14ac:dyDescent="0.2">
      <c r="A201" s="158"/>
      <c r="B201" s="158"/>
      <c r="C201" s="424"/>
      <c r="D201" s="29"/>
      <c r="E201" s="29"/>
      <c r="F201" s="29"/>
      <c r="G201" s="29"/>
      <c r="H201" s="29"/>
      <c r="I201" s="4"/>
      <c r="J201" s="424"/>
      <c r="K201" s="84"/>
      <c r="L201" s="29"/>
      <c r="M201" s="29"/>
      <c r="N201" s="34"/>
      <c r="O201" s="29"/>
    </row>
    <row r="202" spans="1:15" ht="15.75" customHeight="1" x14ac:dyDescent="0.2">
      <c r="A202" s="158"/>
      <c r="B202" s="158"/>
      <c r="C202" s="425"/>
      <c r="D202" s="31"/>
      <c r="E202" s="31"/>
      <c r="F202" s="31"/>
      <c r="G202" s="31"/>
      <c r="H202" s="31"/>
      <c r="I202" s="4"/>
      <c r="J202" s="425"/>
      <c r="K202" s="179"/>
      <c r="L202" s="179"/>
      <c r="M202" s="179"/>
      <c r="N202" s="179"/>
      <c r="O202" s="179"/>
    </row>
    <row r="203" spans="1:15" ht="15" customHeight="1" x14ac:dyDescent="0.2">
      <c r="A203" s="158"/>
      <c r="B203" s="158"/>
      <c r="C203" s="429" t="s">
        <v>39</v>
      </c>
      <c r="D203" s="26" t="s">
        <v>807</v>
      </c>
      <c r="E203" s="109" t="s">
        <v>807</v>
      </c>
      <c r="F203" s="44" t="s">
        <v>807</v>
      </c>
      <c r="G203" s="44" t="s">
        <v>807</v>
      </c>
      <c r="H203" s="26" t="s">
        <v>807</v>
      </c>
      <c r="I203" s="4"/>
      <c r="J203" s="429" t="s">
        <v>39</v>
      </c>
      <c r="K203" s="26" t="s">
        <v>808</v>
      </c>
      <c r="L203" s="26" t="s">
        <v>808</v>
      </c>
      <c r="M203" s="26" t="s">
        <v>808</v>
      </c>
      <c r="N203" s="26" t="s">
        <v>808</v>
      </c>
      <c r="O203" s="26" t="s">
        <v>808</v>
      </c>
    </row>
    <row r="204" spans="1:15" ht="15.75" customHeight="1" x14ac:dyDescent="0.2">
      <c r="A204" s="158"/>
      <c r="B204" s="158"/>
      <c r="C204" s="430"/>
      <c r="D204" s="29"/>
      <c r="E204" s="180"/>
      <c r="F204" s="29"/>
      <c r="G204" s="29"/>
      <c r="H204" s="29"/>
      <c r="I204" s="4"/>
      <c r="J204" s="430"/>
      <c r="K204" s="34"/>
      <c r="L204" s="34"/>
      <c r="M204" s="34"/>
      <c r="N204" s="34"/>
      <c r="O204" s="34"/>
    </row>
    <row r="205" spans="1:15" ht="15.75" customHeight="1" x14ac:dyDescent="0.2">
      <c r="A205" s="158"/>
      <c r="B205" s="158"/>
      <c r="C205" s="431"/>
      <c r="D205" s="31"/>
      <c r="E205" s="56"/>
      <c r="F205" s="31"/>
      <c r="G205" s="29"/>
      <c r="H205" s="31"/>
      <c r="I205" s="4"/>
      <c r="J205" s="431"/>
      <c r="K205" s="179"/>
      <c r="L205" s="179"/>
      <c r="M205" s="179"/>
      <c r="N205" s="179"/>
      <c r="O205" s="179"/>
    </row>
    <row r="206" spans="1:15" ht="15.75" customHeight="1" x14ac:dyDescent="0.2">
      <c r="A206" s="158"/>
      <c r="B206" s="158"/>
      <c r="C206" s="16" t="s">
        <v>43</v>
      </c>
      <c r="D206" s="93" t="s">
        <v>44</v>
      </c>
      <c r="E206" s="93" t="s">
        <v>44</v>
      </c>
      <c r="F206" s="42" t="s">
        <v>44</v>
      </c>
      <c r="G206" s="42" t="s">
        <v>44</v>
      </c>
      <c r="H206" s="93" t="s">
        <v>44</v>
      </c>
      <c r="I206" s="20"/>
      <c r="J206" s="16" t="s">
        <v>43</v>
      </c>
      <c r="K206" s="93" t="s">
        <v>45</v>
      </c>
      <c r="L206" s="93" t="s">
        <v>45</v>
      </c>
      <c r="M206" s="42" t="s">
        <v>45</v>
      </c>
      <c r="N206" s="42" t="s">
        <v>45</v>
      </c>
      <c r="O206" s="93" t="s">
        <v>45</v>
      </c>
    </row>
    <row r="207" spans="1:15" ht="15" customHeight="1" x14ac:dyDescent="0.2">
      <c r="A207" s="158"/>
      <c r="B207" s="167"/>
      <c r="C207" s="423" t="s">
        <v>46</v>
      </c>
      <c r="D207" s="97" t="s">
        <v>47</v>
      </c>
      <c r="E207" s="97" t="s">
        <v>47</v>
      </c>
      <c r="F207" s="97" t="s">
        <v>47</v>
      </c>
      <c r="G207" s="97" t="s">
        <v>47</v>
      </c>
      <c r="H207" s="96" t="s">
        <v>47</v>
      </c>
      <c r="I207" s="20"/>
      <c r="J207" s="423" t="s">
        <v>46</v>
      </c>
      <c r="K207" s="96" t="s">
        <v>24</v>
      </c>
      <c r="L207" s="96" t="s">
        <v>24</v>
      </c>
      <c r="M207" s="96" t="s">
        <v>24</v>
      </c>
      <c r="N207" s="96" t="s">
        <v>24</v>
      </c>
      <c r="O207" s="96" t="s">
        <v>24</v>
      </c>
    </row>
    <row r="208" spans="1:15" ht="15.75" customHeight="1" x14ac:dyDescent="0.2">
      <c r="A208" s="158"/>
      <c r="B208" s="10"/>
      <c r="C208" s="424"/>
      <c r="D208" s="51" t="s">
        <v>1001</v>
      </c>
      <c r="E208" s="51" t="s">
        <v>1002</v>
      </c>
      <c r="F208" s="34" t="s">
        <v>1003</v>
      </c>
      <c r="G208" s="34" t="s">
        <v>1004</v>
      </c>
      <c r="H208" s="34" t="s">
        <v>1005</v>
      </c>
      <c r="I208" s="4"/>
      <c r="J208" s="424"/>
      <c r="K208" s="51" t="s">
        <v>1001</v>
      </c>
      <c r="L208" s="51" t="s">
        <v>1006</v>
      </c>
      <c r="M208" s="34" t="s">
        <v>1007</v>
      </c>
      <c r="N208" s="29" t="s">
        <v>1008</v>
      </c>
      <c r="O208" s="34" t="s">
        <v>1009</v>
      </c>
    </row>
    <row r="209" spans="1:15" ht="15.75" customHeight="1" x14ac:dyDescent="0.2">
      <c r="A209" s="158"/>
      <c r="B209" s="167"/>
      <c r="C209" s="425"/>
      <c r="D209" s="105" t="s">
        <v>931</v>
      </c>
      <c r="E209" s="102" t="s">
        <v>1010</v>
      </c>
      <c r="F209" s="105" t="s">
        <v>1011</v>
      </c>
      <c r="G209" s="100" t="s">
        <v>1012</v>
      </c>
      <c r="H209" s="183" t="s">
        <v>999</v>
      </c>
      <c r="I209" s="20"/>
      <c r="J209" s="425"/>
      <c r="K209" s="105" t="s">
        <v>931</v>
      </c>
      <c r="L209" s="102" t="s">
        <v>1013</v>
      </c>
      <c r="M209" s="105" t="s">
        <v>1014</v>
      </c>
      <c r="N209" s="100" t="s">
        <v>1015</v>
      </c>
      <c r="O209" s="183" t="s">
        <v>999</v>
      </c>
    </row>
    <row r="210" spans="1:15" ht="15" customHeight="1" x14ac:dyDescent="0.2">
      <c r="A210" s="158"/>
      <c r="B210" s="167"/>
      <c r="C210" s="423" t="s">
        <v>64</v>
      </c>
      <c r="D210" s="97" t="s">
        <v>47</v>
      </c>
      <c r="E210" s="97" t="s">
        <v>47</v>
      </c>
      <c r="F210" s="97" t="s">
        <v>47</v>
      </c>
      <c r="G210" s="97" t="s">
        <v>47</v>
      </c>
      <c r="H210" s="96" t="s">
        <v>47</v>
      </c>
      <c r="I210" s="20"/>
      <c r="J210" s="423" t="s">
        <v>64</v>
      </c>
      <c r="K210" s="96" t="s">
        <v>24</v>
      </c>
      <c r="L210" s="96" t="s">
        <v>24</v>
      </c>
      <c r="M210" s="96" t="s">
        <v>24</v>
      </c>
      <c r="N210" s="96" t="s">
        <v>24</v>
      </c>
      <c r="O210" s="96" t="s">
        <v>24</v>
      </c>
    </row>
    <row r="211" spans="1:15" ht="15.75" customHeight="1" x14ac:dyDescent="0.2">
      <c r="A211" s="158"/>
      <c r="B211" s="10"/>
      <c r="C211" s="424"/>
      <c r="D211" s="192" t="s">
        <v>1016</v>
      </c>
      <c r="E211" s="34" t="s">
        <v>1017</v>
      </c>
      <c r="F211" s="34" t="s">
        <v>1018</v>
      </c>
      <c r="G211" s="29" t="s">
        <v>1019</v>
      </c>
      <c r="H211" s="34" t="s">
        <v>1020</v>
      </c>
      <c r="I211" s="4"/>
      <c r="J211" s="424"/>
      <c r="K211" s="51" t="s">
        <v>1021</v>
      </c>
      <c r="L211" s="29" t="s">
        <v>1022</v>
      </c>
      <c r="M211" s="29" t="s">
        <v>1023</v>
      </c>
      <c r="N211" s="29" t="s">
        <v>1024</v>
      </c>
      <c r="O211" s="34" t="s">
        <v>1025</v>
      </c>
    </row>
    <row r="212" spans="1:15" ht="15.75" customHeight="1" x14ac:dyDescent="0.2">
      <c r="A212" s="158"/>
      <c r="B212" s="167"/>
      <c r="C212" s="425"/>
      <c r="D212" s="100" t="s">
        <v>931</v>
      </c>
      <c r="E212" s="171" t="s">
        <v>1026</v>
      </c>
      <c r="F212" s="104" t="s">
        <v>1011</v>
      </c>
      <c r="G212" s="106" t="s">
        <v>1026</v>
      </c>
      <c r="H212" s="100" t="s">
        <v>999</v>
      </c>
      <c r="I212" s="20"/>
      <c r="J212" s="425"/>
      <c r="K212" s="100" t="s">
        <v>931</v>
      </c>
      <c r="L212" s="171" t="s">
        <v>1027</v>
      </c>
      <c r="M212" s="104" t="s">
        <v>1014</v>
      </c>
      <c r="N212" s="106" t="s">
        <v>1027</v>
      </c>
      <c r="O212" s="100" t="s">
        <v>999</v>
      </c>
    </row>
    <row r="213" spans="1:15" ht="15" customHeight="1" x14ac:dyDescent="0.2">
      <c r="A213" s="158"/>
      <c r="B213" s="167"/>
      <c r="C213" s="423" t="s">
        <v>69</v>
      </c>
      <c r="D213" s="97" t="s">
        <v>47</v>
      </c>
      <c r="E213" s="97" t="s">
        <v>47</v>
      </c>
      <c r="F213" s="97" t="s">
        <v>47</v>
      </c>
      <c r="G213" s="97" t="s">
        <v>47</v>
      </c>
      <c r="H213" s="97" t="s">
        <v>47</v>
      </c>
      <c r="I213" s="20"/>
      <c r="J213" s="423" t="s">
        <v>69</v>
      </c>
      <c r="K213" s="96" t="s">
        <v>24</v>
      </c>
      <c r="L213" s="96" t="s">
        <v>24</v>
      </c>
      <c r="M213" s="96" t="s">
        <v>24</v>
      </c>
      <c r="N213" s="96" t="s">
        <v>24</v>
      </c>
      <c r="O213" s="96" t="s">
        <v>24</v>
      </c>
    </row>
    <row r="214" spans="1:15" ht="15.75" customHeight="1" x14ac:dyDescent="0.2">
      <c r="A214" s="158"/>
      <c r="B214" s="10"/>
      <c r="C214" s="424"/>
      <c r="D214" s="34" t="s">
        <v>1028</v>
      </c>
      <c r="E214" s="34" t="s">
        <v>1029</v>
      </c>
      <c r="F214" s="29" t="s">
        <v>1030</v>
      </c>
      <c r="G214" s="34" t="s">
        <v>1031</v>
      </c>
      <c r="H214" s="34" t="s">
        <v>1032</v>
      </c>
      <c r="I214" s="4"/>
      <c r="J214" s="424"/>
      <c r="K214" s="34" t="s">
        <v>1033</v>
      </c>
      <c r="L214" s="34" t="s">
        <v>1034</v>
      </c>
      <c r="M214" s="29" t="s">
        <v>1035</v>
      </c>
      <c r="N214" s="34" t="s">
        <v>1036</v>
      </c>
      <c r="O214" s="34" t="s">
        <v>1037</v>
      </c>
    </row>
    <row r="215" spans="1:15" ht="15.75" customHeight="1" x14ac:dyDescent="0.2">
      <c r="A215" s="158"/>
      <c r="B215" s="10"/>
      <c r="C215" s="425"/>
      <c r="D215" s="102" t="s">
        <v>1026</v>
      </c>
      <c r="E215" s="105" t="s">
        <v>1026</v>
      </c>
      <c r="F215" s="102" t="s">
        <v>987</v>
      </c>
      <c r="G215" s="106" t="s">
        <v>1038</v>
      </c>
      <c r="H215" s="107" t="s">
        <v>1039</v>
      </c>
      <c r="I215" s="4"/>
      <c r="J215" s="425"/>
      <c r="K215" s="102" t="s">
        <v>1027</v>
      </c>
      <c r="L215" s="105" t="s">
        <v>1027</v>
      </c>
      <c r="M215" s="102" t="s">
        <v>975</v>
      </c>
      <c r="N215" s="106" t="s">
        <v>1027</v>
      </c>
      <c r="O215" s="107" t="s">
        <v>1013</v>
      </c>
    </row>
    <row r="216" spans="1:15" ht="15" customHeight="1" x14ac:dyDescent="0.2">
      <c r="A216" s="158"/>
      <c r="B216" s="158"/>
      <c r="C216" s="429" t="s">
        <v>77</v>
      </c>
      <c r="D216" s="125"/>
      <c r="E216" s="140"/>
      <c r="F216" s="125"/>
      <c r="G216" s="125"/>
      <c r="H216" s="125"/>
      <c r="I216" s="4"/>
      <c r="J216" s="429" t="s">
        <v>77</v>
      </c>
      <c r="K216" s="125"/>
      <c r="L216" s="125"/>
      <c r="M216" s="125"/>
      <c r="N216" s="125"/>
      <c r="O216" s="125"/>
    </row>
    <row r="217" spans="1:15" ht="15.75" customHeight="1" x14ac:dyDescent="0.2">
      <c r="A217" s="158"/>
      <c r="B217" s="158"/>
      <c r="C217" s="430"/>
      <c r="D217" s="126"/>
      <c r="E217" s="21"/>
      <c r="F217" s="126"/>
      <c r="G217" s="126"/>
      <c r="H217" s="126"/>
      <c r="I217" s="4"/>
      <c r="J217" s="430"/>
      <c r="K217" s="126"/>
      <c r="L217" s="126"/>
      <c r="M217" s="126"/>
      <c r="N217" s="126"/>
      <c r="O217" s="126"/>
    </row>
    <row r="218" spans="1:15" ht="15.75" customHeight="1" x14ac:dyDescent="0.2">
      <c r="A218" s="158"/>
      <c r="B218" s="158"/>
      <c r="C218" s="431"/>
      <c r="D218" s="127"/>
      <c r="E218" s="142"/>
      <c r="F218" s="127"/>
      <c r="G218" s="127"/>
      <c r="H218" s="127"/>
      <c r="I218" s="4"/>
      <c r="J218" s="431"/>
      <c r="K218" s="127"/>
      <c r="L218" s="127"/>
      <c r="M218" s="127"/>
      <c r="N218" s="127"/>
      <c r="O218" s="127"/>
    </row>
    <row r="219" spans="1:15" ht="15.75" customHeight="1" x14ac:dyDescent="0.2">
      <c r="A219" s="158"/>
      <c r="B219" s="158"/>
      <c r="C219" s="1"/>
      <c r="D219" s="1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</row>
    <row r="220" spans="1:15" ht="15.75" customHeight="1" x14ac:dyDescent="0.2">
      <c r="A220" s="158"/>
      <c r="B220" s="158"/>
      <c r="C220" s="1"/>
      <c r="D220" s="1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</row>
    <row r="221" spans="1:15" ht="15.75" customHeight="1" x14ac:dyDescent="0.2">
      <c r="A221" s="158"/>
      <c r="B221" s="10"/>
      <c r="C221" s="426" t="str">
        <f>C190</f>
        <v>İÇ HASTALIKLARI STAJI</v>
      </c>
      <c r="D221" s="427"/>
      <c r="E221" s="427"/>
      <c r="F221" s="427"/>
      <c r="G221" s="427"/>
      <c r="H221" s="428"/>
      <c r="I221" s="4"/>
      <c r="J221" s="426" t="str">
        <f>J190</f>
        <v>INTERNAL MEDICINE INTERNSHIP</v>
      </c>
      <c r="K221" s="427"/>
      <c r="L221" s="427"/>
      <c r="M221" s="427"/>
      <c r="N221" s="427"/>
      <c r="O221" s="428"/>
    </row>
    <row r="222" spans="1:15" ht="15.75" customHeight="1" x14ac:dyDescent="0.2">
      <c r="A222" s="158"/>
      <c r="B222" s="10"/>
      <c r="C222" s="5"/>
      <c r="D222" s="6"/>
      <c r="E222" s="11">
        <f>E191+1</f>
        <v>8</v>
      </c>
      <c r="F222" s="12" t="str">
        <f>F191</f>
        <v>HAFTA</v>
      </c>
      <c r="G222" s="9"/>
      <c r="H222" s="13"/>
      <c r="I222" s="4"/>
      <c r="J222" s="5"/>
      <c r="K222" s="6"/>
      <c r="L222" s="11">
        <f>L191+1</f>
        <v>8</v>
      </c>
      <c r="M222" s="12" t="str">
        <f>M191</f>
        <v>WEEK</v>
      </c>
      <c r="N222" s="9"/>
      <c r="O222" s="13"/>
    </row>
    <row r="223" spans="1:15" ht="15.75" customHeight="1" x14ac:dyDescent="0.2">
      <c r="A223" s="158"/>
      <c r="B223" s="10"/>
      <c r="C223" s="14"/>
      <c r="D223" s="15"/>
      <c r="E223" s="15" t="str">
        <f>E192:G192</f>
        <v>Staj Sorumluları:</v>
      </c>
      <c r="F223" s="15" t="str">
        <f t="shared" ref="F223:G223" si="24">F192:K192</f>
        <v xml:space="preserve">Doç Dr Pelin ÜNSAL </v>
      </c>
      <c r="G223" s="15" t="str">
        <f t="shared" si="24"/>
        <v>Doç Dr Ferda CAN</v>
      </c>
      <c r="H223" s="88"/>
      <c r="I223" s="4"/>
      <c r="J223" s="19"/>
      <c r="K223" s="4"/>
      <c r="L223" s="20" t="str">
        <f>L192:N192</f>
        <v>Managers:</v>
      </c>
      <c r="M223" s="20" t="str">
        <f t="shared" ref="M223:N223" si="25">M192:R192</f>
        <v xml:space="preserve">Assoc. Professor Pelin ÜNSAL </v>
      </c>
      <c r="N223" s="20" t="str">
        <f t="shared" si="25"/>
        <v xml:space="preserve">Assoc. Professor Ferda CAN </v>
      </c>
      <c r="O223" s="21"/>
    </row>
    <row r="224" spans="1:15" ht="15.75" customHeight="1" x14ac:dyDescent="0.2">
      <c r="A224" s="158"/>
      <c r="B224" s="158"/>
      <c r="C224" s="22" t="s">
        <v>10</v>
      </c>
      <c r="D224" s="178">
        <f t="shared" ref="D224:H224" si="26">D193+5</f>
        <v>36</v>
      </c>
      <c r="E224" s="178">
        <f t="shared" si="26"/>
        <v>37</v>
      </c>
      <c r="F224" s="178">
        <f t="shared" si="26"/>
        <v>38</v>
      </c>
      <c r="G224" s="178">
        <f t="shared" si="26"/>
        <v>39</v>
      </c>
      <c r="H224" s="178">
        <f t="shared" si="26"/>
        <v>40</v>
      </c>
      <c r="I224" s="160"/>
      <c r="J224" s="22" t="s">
        <v>16</v>
      </c>
      <c r="K224" s="159">
        <f t="shared" ref="K224:O224" si="27">K193+5</f>
        <v>36</v>
      </c>
      <c r="L224" s="159">
        <f t="shared" si="27"/>
        <v>37</v>
      </c>
      <c r="M224" s="159">
        <f t="shared" si="27"/>
        <v>38</v>
      </c>
      <c r="N224" s="159">
        <f t="shared" si="27"/>
        <v>39</v>
      </c>
      <c r="O224" s="159">
        <f t="shared" si="27"/>
        <v>40</v>
      </c>
    </row>
    <row r="225" spans="1:15" ht="36.75" customHeight="1" x14ac:dyDescent="0.2">
      <c r="A225" s="158"/>
      <c r="B225" s="158"/>
      <c r="C225" s="423" t="s">
        <v>22</v>
      </c>
      <c r="D225" s="44" t="s">
        <v>802</v>
      </c>
      <c r="E225" s="44" t="s">
        <v>802</v>
      </c>
      <c r="F225" s="44" t="s">
        <v>802</v>
      </c>
      <c r="G225" s="44" t="s">
        <v>802</v>
      </c>
      <c r="H225" s="26" t="s">
        <v>802</v>
      </c>
      <c r="I225" s="4"/>
      <c r="J225" s="423" t="s">
        <v>22</v>
      </c>
      <c r="K225" s="26" t="s">
        <v>803</v>
      </c>
      <c r="L225" s="26" t="s">
        <v>803</v>
      </c>
      <c r="M225" s="26" t="s">
        <v>803</v>
      </c>
      <c r="N225" s="26" t="s">
        <v>803</v>
      </c>
      <c r="O225" s="26" t="s">
        <v>803</v>
      </c>
    </row>
    <row r="226" spans="1:15" ht="15.75" customHeight="1" x14ac:dyDescent="0.2">
      <c r="A226" s="158"/>
      <c r="B226" s="158"/>
      <c r="C226" s="424"/>
      <c r="D226" s="29"/>
      <c r="E226" s="29"/>
      <c r="F226" s="29"/>
      <c r="G226" s="29"/>
      <c r="H226" s="29"/>
      <c r="I226" s="4"/>
      <c r="J226" s="424"/>
      <c r="K226" s="84"/>
      <c r="L226" s="29"/>
      <c r="M226" s="29"/>
      <c r="N226" s="29"/>
      <c r="O226" s="29"/>
    </row>
    <row r="227" spans="1:15" ht="15.75" customHeight="1" x14ac:dyDescent="0.2">
      <c r="A227" s="158"/>
      <c r="B227" s="158"/>
      <c r="C227" s="425"/>
      <c r="D227" s="29"/>
      <c r="E227" s="31"/>
      <c r="F227" s="31"/>
      <c r="G227" s="29"/>
      <c r="H227" s="31"/>
      <c r="I227" s="4"/>
      <c r="J227" s="425"/>
      <c r="K227" s="179"/>
      <c r="L227" s="179"/>
      <c r="M227" s="179"/>
      <c r="N227" s="179"/>
      <c r="O227" s="179"/>
    </row>
    <row r="228" spans="1:15" ht="36.75" customHeight="1" x14ac:dyDescent="0.2">
      <c r="A228" s="158"/>
      <c r="B228" s="158"/>
      <c r="C228" s="423" t="s">
        <v>30</v>
      </c>
      <c r="D228" s="44" t="s">
        <v>802</v>
      </c>
      <c r="E228" s="44" t="s">
        <v>802</v>
      </c>
      <c r="F228" s="44" t="s">
        <v>802</v>
      </c>
      <c r="G228" s="44" t="s">
        <v>802</v>
      </c>
      <c r="H228" s="26" t="s">
        <v>802</v>
      </c>
      <c r="I228" s="4"/>
      <c r="J228" s="423" t="s">
        <v>30</v>
      </c>
      <c r="K228" s="26" t="s">
        <v>803</v>
      </c>
      <c r="L228" s="26" t="s">
        <v>803</v>
      </c>
      <c r="M228" s="26" t="s">
        <v>803</v>
      </c>
      <c r="N228" s="26" t="s">
        <v>803</v>
      </c>
      <c r="O228" s="26" t="s">
        <v>803</v>
      </c>
    </row>
    <row r="229" spans="1:15" ht="15.75" customHeight="1" x14ac:dyDescent="0.2">
      <c r="A229" s="158"/>
      <c r="B229" s="158"/>
      <c r="C229" s="424"/>
      <c r="D229" s="29"/>
      <c r="E229" s="29"/>
      <c r="F229" s="29"/>
      <c r="G229" s="29"/>
      <c r="H229" s="29"/>
      <c r="I229" s="4"/>
      <c r="J229" s="424"/>
      <c r="K229" s="84"/>
      <c r="L229" s="29"/>
      <c r="M229" s="29"/>
      <c r="N229" s="29"/>
      <c r="O229" s="29"/>
    </row>
    <row r="230" spans="1:15" ht="15.75" customHeight="1" x14ac:dyDescent="0.2">
      <c r="A230" s="158"/>
      <c r="B230" s="158"/>
      <c r="C230" s="425"/>
      <c r="D230" s="29"/>
      <c r="E230" s="31"/>
      <c r="F230" s="31"/>
      <c r="G230" s="29"/>
      <c r="H230" s="31"/>
      <c r="I230" s="4"/>
      <c r="J230" s="425"/>
      <c r="K230" s="179"/>
      <c r="L230" s="179"/>
      <c r="M230" s="179"/>
      <c r="N230" s="179"/>
      <c r="O230" s="179"/>
    </row>
    <row r="231" spans="1:15" ht="36.75" customHeight="1" x14ac:dyDescent="0.2">
      <c r="A231" s="158"/>
      <c r="B231" s="158"/>
      <c r="C231" s="423" t="s">
        <v>33</v>
      </c>
      <c r="D231" s="44" t="s">
        <v>802</v>
      </c>
      <c r="E231" s="44" t="s">
        <v>802</v>
      </c>
      <c r="F231" s="44" t="s">
        <v>802</v>
      </c>
      <c r="G231" s="44" t="s">
        <v>802</v>
      </c>
      <c r="H231" s="26" t="s">
        <v>802</v>
      </c>
      <c r="I231" s="4"/>
      <c r="J231" s="423" t="s">
        <v>33</v>
      </c>
      <c r="K231" s="26" t="s">
        <v>803</v>
      </c>
      <c r="L231" s="26" t="s">
        <v>803</v>
      </c>
      <c r="M231" s="26" t="s">
        <v>803</v>
      </c>
      <c r="N231" s="26" t="s">
        <v>803</v>
      </c>
      <c r="O231" s="26" t="s">
        <v>803</v>
      </c>
    </row>
    <row r="232" spans="1:15" ht="15.75" customHeight="1" x14ac:dyDescent="0.2">
      <c r="A232" s="158"/>
      <c r="B232" s="158"/>
      <c r="C232" s="424"/>
      <c r="D232" s="29"/>
      <c r="E232" s="29"/>
      <c r="F232" s="29"/>
      <c r="G232" s="29"/>
      <c r="H232" s="29"/>
      <c r="I232" s="4"/>
      <c r="J232" s="424"/>
      <c r="K232" s="84"/>
      <c r="L232" s="29"/>
      <c r="M232" s="29"/>
      <c r="N232" s="34"/>
      <c r="O232" s="29"/>
    </row>
    <row r="233" spans="1:15" ht="15.75" customHeight="1" x14ac:dyDescent="0.2">
      <c r="A233" s="158"/>
      <c r="B233" s="158"/>
      <c r="C233" s="425"/>
      <c r="D233" s="31"/>
      <c r="E233" s="31"/>
      <c r="F233" s="31"/>
      <c r="G233" s="31"/>
      <c r="H233" s="31"/>
      <c r="I233" s="4"/>
      <c r="J233" s="425"/>
      <c r="K233" s="179"/>
      <c r="L233" s="179"/>
      <c r="M233" s="179"/>
      <c r="N233" s="179"/>
      <c r="O233" s="179"/>
    </row>
    <row r="234" spans="1:15" ht="15" customHeight="1" x14ac:dyDescent="0.2">
      <c r="A234" s="158"/>
      <c r="B234" s="158"/>
      <c r="C234" s="429" t="s">
        <v>39</v>
      </c>
      <c r="D234" s="26" t="s">
        <v>807</v>
      </c>
      <c r="E234" s="109" t="s">
        <v>807</v>
      </c>
      <c r="F234" s="44" t="s">
        <v>807</v>
      </c>
      <c r="G234" s="44" t="s">
        <v>807</v>
      </c>
      <c r="H234" s="26" t="s">
        <v>807</v>
      </c>
      <c r="I234" s="4"/>
      <c r="J234" s="429" t="s">
        <v>39</v>
      </c>
      <c r="K234" s="26" t="s">
        <v>808</v>
      </c>
      <c r="L234" s="26" t="s">
        <v>808</v>
      </c>
      <c r="M234" s="26" t="s">
        <v>808</v>
      </c>
      <c r="N234" s="26" t="s">
        <v>808</v>
      </c>
      <c r="O234" s="26" t="s">
        <v>808</v>
      </c>
    </row>
    <row r="235" spans="1:15" ht="15.75" customHeight="1" x14ac:dyDescent="0.2">
      <c r="A235" s="158"/>
      <c r="B235" s="158"/>
      <c r="C235" s="430"/>
      <c r="D235" s="29"/>
      <c r="E235" s="180"/>
      <c r="F235" s="29"/>
      <c r="G235" s="29"/>
      <c r="H235" s="29"/>
      <c r="I235" s="4"/>
      <c r="J235" s="430"/>
      <c r="K235" s="34"/>
      <c r="L235" s="34"/>
      <c r="M235" s="34"/>
      <c r="N235" s="34"/>
      <c r="O235" s="34"/>
    </row>
    <row r="236" spans="1:15" ht="15.75" customHeight="1" x14ac:dyDescent="0.2">
      <c r="A236" s="158"/>
      <c r="B236" s="158"/>
      <c r="C236" s="431"/>
      <c r="D236" s="31"/>
      <c r="E236" s="56"/>
      <c r="F236" s="31"/>
      <c r="G236" s="29"/>
      <c r="H236" s="31"/>
      <c r="I236" s="4"/>
      <c r="J236" s="431"/>
      <c r="K236" s="179"/>
      <c r="L236" s="179"/>
      <c r="M236" s="179"/>
      <c r="N236" s="179"/>
      <c r="O236" s="179"/>
    </row>
    <row r="237" spans="1:15" ht="15.75" customHeight="1" x14ac:dyDescent="0.2">
      <c r="A237" s="158"/>
      <c r="B237" s="158"/>
      <c r="C237" s="16" t="s">
        <v>43</v>
      </c>
      <c r="D237" s="93" t="s">
        <v>44</v>
      </c>
      <c r="E237" s="93" t="s">
        <v>44</v>
      </c>
      <c r="F237" s="42" t="s">
        <v>44</v>
      </c>
      <c r="G237" s="42" t="s">
        <v>44</v>
      </c>
      <c r="H237" s="93" t="s">
        <v>44</v>
      </c>
      <c r="I237" s="20"/>
      <c r="J237" s="16" t="s">
        <v>43</v>
      </c>
      <c r="K237" s="93" t="s">
        <v>45</v>
      </c>
      <c r="L237" s="93" t="s">
        <v>45</v>
      </c>
      <c r="M237" s="42" t="s">
        <v>45</v>
      </c>
      <c r="N237" s="42" t="s">
        <v>45</v>
      </c>
      <c r="O237" s="93" t="s">
        <v>45</v>
      </c>
    </row>
    <row r="238" spans="1:15" ht="15" customHeight="1" x14ac:dyDescent="0.2">
      <c r="A238" s="158"/>
      <c r="B238" s="167"/>
      <c r="C238" s="423" t="s">
        <v>46</v>
      </c>
      <c r="D238" s="97" t="s">
        <v>47</v>
      </c>
      <c r="E238" s="97" t="s">
        <v>47</v>
      </c>
      <c r="F238" s="97" t="s">
        <v>47</v>
      </c>
      <c r="G238" s="97" t="s">
        <v>47</v>
      </c>
      <c r="H238" s="96" t="s">
        <v>47</v>
      </c>
      <c r="I238" s="20"/>
      <c r="J238" s="423" t="s">
        <v>46</v>
      </c>
      <c r="K238" s="96" t="s">
        <v>24</v>
      </c>
      <c r="L238" s="96" t="s">
        <v>24</v>
      </c>
      <c r="M238" s="96" t="s">
        <v>24</v>
      </c>
      <c r="N238" s="96" t="s">
        <v>24</v>
      </c>
      <c r="O238" s="96" t="s">
        <v>24</v>
      </c>
    </row>
    <row r="239" spans="1:15" ht="15.75" customHeight="1" x14ac:dyDescent="0.2">
      <c r="A239" s="158"/>
      <c r="B239" s="10"/>
      <c r="C239" s="424"/>
      <c r="D239" s="29" t="s">
        <v>1040</v>
      </c>
      <c r="E239" s="34" t="s">
        <v>1041</v>
      </c>
      <c r="F239" s="34" t="s">
        <v>1042</v>
      </c>
      <c r="G239" s="34" t="s">
        <v>1043</v>
      </c>
      <c r="H239" s="34" t="s">
        <v>1044</v>
      </c>
      <c r="I239" s="4"/>
      <c r="J239" s="424"/>
      <c r="K239" s="51"/>
      <c r="L239" s="34" t="s">
        <v>1045</v>
      </c>
      <c r="M239" s="29" t="s">
        <v>1046</v>
      </c>
      <c r="N239" s="34" t="s">
        <v>1047</v>
      </c>
      <c r="O239" s="34" t="s">
        <v>1048</v>
      </c>
    </row>
    <row r="240" spans="1:15" ht="15.75" customHeight="1" x14ac:dyDescent="0.2">
      <c r="A240" s="158"/>
      <c r="B240" s="158"/>
      <c r="C240" s="425"/>
      <c r="D240" s="105" t="s">
        <v>1049</v>
      </c>
      <c r="E240" s="102" t="s">
        <v>1050</v>
      </c>
      <c r="F240" s="105" t="s">
        <v>1049</v>
      </c>
      <c r="G240" s="100" t="s">
        <v>1049</v>
      </c>
      <c r="H240" s="183" t="s">
        <v>972</v>
      </c>
      <c r="I240" s="4"/>
      <c r="J240" s="425"/>
      <c r="K240" s="193" t="s">
        <v>1051</v>
      </c>
      <c r="L240" s="102" t="s">
        <v>1050</v>
      </c>
      <c r="M240" s="105" t="s">
        <v>1015</v>
      </c>
      <c r="N240" s="100" t="s">
        <v>1015</v>
      </c>
      <c r="O240" s="183" t="s">
        <v>972</v>
      </c>
    </row>
    <row r="241" spans="1:15" ht="15" customHeight="1" x14ac:dyDescent="0.2">
      <c r="A241" s="158"/>
      <c r="B241" s="167"/>
      <c r="C241" s="423" t="s">
        <v>64</v>
      </c>
      <c r="D241" s="97" t="s">
        <v>47</v>
      </c>
      <c r="E241" s="97" t="s">
        <v>47</v>
      </c>
      <c r="F241" s="97" t="s">
        <v>47</v>
      </c>
      <c r="G241" s="97" t="s">
        <v>47</v>
      </c>
      <c r="H241" s="96" t="s">
        <v>47</v>
      </c>
      <c r="I241" s="20"/>
      <c r="J241" s="423" t="s">
        <v>64</v>
      </c>
      <c r="K241" s="96" t="s">
        <v>24</v>
      </c>
      <c r="L241" s="96" t="s">
        <v>24</v>
      </c>
      <c r="M241" s="96" t="s">
        <v>24</v>
      </c>
      <c r="N241" s="96" t="s">
        <v>24</v>
      </c>
      <c r="O241" s="96" t="s">
        <v>24</v>
      </c>
    </row>
    <row r="242" spans="1:15" ht="15.75" customHeight="1" x14ac:dyDescent="0.2">
      <c r="A242" s="158"/>
      <c r="B242" s="158"/>
      <c r="C242" s="424"/>
      <c r="D242" s="34" t="s">
        <v>1052</v>
      </c>
      <c r="E242" s="34" t="s">
        <v>1053</v>
      </c>
      <c r="F242" s="34" t="s">
        <v>1054</v>
      </c>
      <c r="G242" s="34" t="s">
        <v>1055</v>
      </c>
      <c r="H242" s="190" t="s">
        <v>1056</v>
      </c>
      <c r="I242" s="4"/>
      <c r="J242" s="424"/>
      <c r="K242" s="34" t="s">
        <v>1057</v>
      </c>
      <c r="L242" s="34" t="s">
        <v>1058</v>
      </c>
      <c r="M242" s="29" t="s">
        <v>1059</v>
      </c>
      <c r="N242" s="34" t="s">
        <v>1060</v>
      </c>
      <c r="O242" s="34" t="s">
        <v>1061</v>
      </c>
    </row>
    <row r="243" spans="1:15" ht="15.75" customHeight="1" x14ac:dyDescent="0.2">
      <c r="A243" s="158"/>
      <c r="B243" s="158"/>
      <c r="C243" s="425"/>
      <c r="D243" s="100" t="s">
        <v>1049</v>
      </c>
      <c r="E243" s="171" t="s">
        <v>1062</v>
      </c>
      <c r="F243" s="98" t="s">
        <v>974</v>
      </c>
      <c r="G243" s="107" t="s">
        <v>1039</v>
      </c>
      <c r="H243" s="100" t="s">
        <v>972</v>
      </c>
      <c r="I243" s="4"/>
      <c r="J243" s="425"/>
      <c r="K243" s="100" t="s">
        <v>1015</v>
      </c>
      <c r="L243" s="171" t="s">
        <v>1062</v>
      </c>
      <c r="M243" s="98" t="s">
        <v>974</v>
      </c>
      <c r="N243" s="107" t="s">
        <v>1013</v>
      </c>
      <c r="O243" s="100" t="s">
        <v>972</v>
      </c>
    </row>
    <row r="244" spans="1:15" ht="15" customHeight="1" x14ac:dyDescent="0.2">
      <c r="A244" s="158"/>
      <c r="B244" s="167"/>
      <c r="C244" s="423" t="s">
        <v>69</v>
      </c>
      <c r="D244" s="97" t="s">
        <v>47</v>
      </c>
      <c r="E244" s="97" t="s">
        <v>47</v>
      </c>
      <c r="F244" s="97" t="s">
        <v>47</v>
      </c>
      <c r="G244" s="97" t="s">
        <v>47</v>
      </c>
      <c r="H244" s="96" t="s">
        <v>47</v>
      </c>
      <c r="I244" s="20"/>
      <c r="J244" s="423" t="s">
        <v>69</v>
      </c>
      <c r="K244" s="96" t="s">
        <v>24</v>
      </c>
      <c r="L244" s="96" t="s">
        <v>24</v>
      </c>
      <c r="M244" s="96" t="s">
        <v>24</v>
      </c>
      <c r="N244" s="96" t="s">
        <v>24</v>
      </c>
      <c r="O244" s="172" t="s">
        <v>24</v>
      </c>
    </row>
    <row r="245" spans="1:15" ht="15.75" customHeight="1" x14ac:dyDescent="0.2">
      <c r="A245" s="158"/>
      <c r="B245" s="158"/>
      <c r="C245" s="424"/>
      <c r="D245" s="34" t="s">
        <v>1063</v>
      </c>
      <c r="E245" s="34" t="s">
        <v>1064</v>
      </c>
      <c r="F245" s="29" t="s">
        <v>1065</v>
      </c>
      <c r="G245" s="34" t="s">
        <v>1066</v>
      </c>
      <c r="H245" s="190" t="s">
        <v>1067</v>
      </c>
      <c r="I245" s="4"/>
      <c r="J245" s="424"/>
      <c r="K245" s="29" t="s">
        <v>1068</v>
      </c>
      <c r="L245" s="34" t="s">
        <v>1069</v>
      </c>
      <c r="M245" s="194" t="s">
        <v>1070</v>
      </c>
      <c r="N245" s="34" t="s">
        <v>1071</v>
      </c>
      <c r="O245" s="34" t="s">
        <v>1072</v>
      </c>
    </row>
    <row r="246" spans="1:15" ht="15.75" customHeight="1" x14ac:dyDescent="0.2">
      <c r="A246" s="158"/>
      <c r="B246" s="158"/>
      <c r="C246" s="425"/>
      <c r="D246" s="102" t="s">
        <v>1012</v>
      </c>
      <c r="E246" s="105" t="s">
        <v>1062</v>
      </c>
      <c r="F246" s="102" t="s">
        <v>999</v>
      </c>
      <c r="G246" s="100" t="s">
        <v>1039</v>
      </c>
      <c r="H246" s="100" t="s">
        <v>972</v>
      </c>
      <c r="I246" s="4"/>
      <c r="J246" s="425"/>
      <c r="K246" s="102" t="s">
        <v>1013</v>
      </c>
      <c r="L246" s="105" t="s">
        <v>1062</v>
      </c>
      <c r="M246" s="102" t="s">
        <v>999</v>
      </c>
      <c r="N246" s="100" t="s">
        <v>1013</v>
      </c>
      <c r="O246" s="100" t="s">
        <v>972</v>
      </c>
    </row>
    <row r="247" spans="1:15" ht="15" customHeight="1" x14ac:dyDescent="0.2">
      <c r="A247" s="158"/>
      <c r="B247" s="158"/>
      <c r="C247" s="429" t="s">
        <v>77</v>
      </c>
      <c r="D247" s="125"/>
      <c r="E247" s="140"/>
      <c r="F247" s="125"/>
      <c r="G247" s="125"/>
      <c r="H247" s="125"/>
      <c r="I247" s="4"/>
      <c r="J247" s="429" t="s">
        <v>77</v>
      </c>
      <c r="K247" s="125"/>
      <c r="L247" s="125"/>
      <c r="M247" s="125"/>
      <c r="N247" s="125"/>
      <c r="O247" s="125"/>
    </row>
    <row r="248" spans="1:15" ht="15.75" customHeight="1" x14ac:dyDescent="0.2">
      <c r="A248" s="158"/>
      <c r="B248" s="158"/>
      <c r="C248" s="430"/>
      <c r="D248" s="126"/>
      <c r="E248" s="21"/>
      <c r="F248" s="126"/>
      <c r="G248" s="126"/>
      <c r="H248" s="126"/>
      <c r="I248" s="4"/>
      <c r="J248" s="430"/>
      <c r="K248" s="126"/>
      <c r="L248" s="126"/>
      <c r="M248" s="126"/>
      <c r="N248" s="126"/>
      <c r="O248" s="126"/>
    </row>
    <row r="249" spans="1:15" ht="15.75" customHeight="1" x14ac:dyDescent="0.2">
      <c r="A249" s="158"/>
      <c r="B249" s="158"/>
      <c r="C249" s="431"/>
      <c r="D249" s="127"/>
      <c r="E249" s="142"/>
      <c r="F249" s="127"/>
      <c r="G249" s="127"/>
      <c r="H249" s="127"/>
      <c r="I249" s="4"/>
      <c r="J249" s="431"/>
      <c r="K249" s="127"/>
      <c r="L249" s="127"/>
      <c r="M249" s="127"/>
      <c r="N249" s="127"/>
      <c r="O249" s="127"/>
    </row>
    <row r="250" spans="1:15" ht="15.75" customHeight="1" x14ac:dyDescent="0.2">
      <c r="A250" s="158"/>
      <c r="B250" s="158"/>
      <c r="C250" s="2"/>
      <c r="D250" s="1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</row>
    <row r="251" spans="1:15" ht="15.75" customHeight="1" x14ac:dyDescent="0.2">
      <c r="A251" s="158"/>
      <c r="B251" s="158"/>
      <c r="C251" s="2"/>
      <c r="D251" s="1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</row>
    <row r="252" spans="1:15" ht="15.75" customHeight="1" x14ac:dyDescent="0.2">
      <c r="A252" s="158"/>
      <c r="B252" s="10"/>
      <c r="C252" s="426" t="str">
        <f>C221</f>
        <v>İÇ HASTALIKLARI STAJI</v>
      </c>
      <c r="D252" s="427"/>
      <c r="E252" s="427"/>
      <c r="F252" s="427"/>
      <c r="G252" s="427"/>
      <c r="H252" s="428"/>
      <c r="I252" s="4"/>
      <c r="J252" s="426" t="str">
        <f>J221</f>
        <v>INTERNAL MEDICINE INTERNSHIP</v>
      </c>
      <c r="K252" s="427"/>
      <c r="L252" s="427"/>
      <c r="M252" s="427"/>
      <c r="N252" s="427"/>
      <c r="O252" s="428"/>
    </row>
    <row r="253" spans="1:15" ht="15.75" customHeight="1" x14ac:dyDescent="0.2">
      <c r="A253" s="158"/>
      <c r="B253" s="10"/>
      <c r="C253" s="5"/>
      <c r="D253" s="6"/>
      <c r="E253" s="11">
        <f>E222+1</f>
        <v>9</v>
      </c>
      <c r="F253" s="12" t="str">
        <f>F222</f>
        <v>HAFTA</v>
      </c>
      <c r="G253" s="9"/>
      <c r="H253" s="13"/>
      <c r="I253" s="4"/>
      <c r="J253" s="5"/>
      <c r="K253" s="6"/>
      <c r="L253" s="11">
        <f>L222+1</f>
        <v>9</v>
      </c>
      <c r="M253" s="12" t="str">
        <f>M222</f>
        <v>WEEK</v>
      </c>
      <c r="N253" s="9"/>
      <c r="O253" s="13"/>
    </row>
    <row r="254" spans="1:15" ht="15.75" customHeight="1" x14ac:dyDescent="0.2">
      <c r="A254" s="158"/>
      <c r="B254" s="10"/>
      <c r="C254" s="14"/>
      <c r="D254" s="15"/>
      <c r="E254" s="15" t="str">
        <f>E223:G223</f>
        <v>Staj Sorumluları:</v>
      </c>
      <c r="F254" s="15" t="str">
        <f t="shared" ref="F254:G254" si="28">F223:K223</f>
        <v xml:space="preserve">Doç Dr Pelin ÜNSAL </v>
      </c>
      <c r="G254" s="15" t="str">
        <f t="shared" si="28"/>
        <v>Doç Dr Ferda CAN</v>
      </c>
      <c r="H254" s="88"/>
      <c r="I254" s="4"/>
      <c r="J254" s="19"/>
      <c r="K254" s="4"/>
      <c r="L254" s="20" t="str">
        <f>L223:N223</f>
        <v>Managers:</v>
      </c>
      <c r="M254" s="20" t="str">
        <f t="shared" ref="M254:N254" si="29">M223:R223</f>
        <v xml:space="preserve">Assoc. Professor Pelin ÜNSAL </v>
      </c>
      <c r="N254" s="20" t="str">
        <f t="shared" si="29"/>
        <v xml:space="preserve">Assoc. Professor Ferda CAN </v>
      </c>
      <c r="O254" s="21"/>
    </row>
    <row r="255" spans="1:15" ht="15.75" customHeight="1" x14ac:dyDescent="0.2">
      <c r="A255" s="158"/>
      <c r="B255" s="158"/>
      <c r="C255" s="22" t="s">
        <v>10</v>
      </c>
      <c r="D255" s="178">
        <f t="shared" ref="D255:H255" si="30">D224+5</f>
        <v>41</v>
      </c>
      <c r="E255" s="178">
        <f t="shared" si="30"/>
        <v>42</v>
      </c>
      <c r="F255" s="178">
        <f t="shared" si="30"/>
        <v>43</v>
      </c>
      <c r="G255" s="178">
        <f t="shared" si="30"/>
        <v>44</v>
      </c>
      <c r="H255" s="178">
        <f t="shared" si="30"/>
        <v>45</v>
      </c>
      <c r="I255" s="160"/>
      <c r="J255" s="22" t="s">
        <v>16</v>
      </c>
      <c r="K255" s="159">
        <f t="shared" ref="K255:O255" si="31">K224+5</f>
        <v>41</v>
      </c>
      <c r="L255" s="159">
        <f t="shared" si="31"/>
        <v>42</v>
      </c>
      <c r="M255" s="159">
        <f t="shared" si="31"/>
        <v>43</v>
      </c>
      <c r="N255" s="159">
        <f t="shared" si="31"/>
        <v>44</v>
      </c>
      <c r="O255" s="159">
        <f t="shared" si="31"/>
        <v>45</v>
      </c>
    </row>
    <row r="256" spans="1:15" ht="36.75" customHeight="1" x14ac:dyDescent="0.2">
      <c r="A256" s="158"/>
      <c r="B256" s="158"/>
      <c r="C256" s="423" t="s">
        <v>22</v>
      </c>
      <c r="D256" s="44" t="s">
        <v>802</v>
      </c>
      <c r="E256" s="44" t="s">
        <v>802</v>
      </c>
      <c r="F256" s="44" t="s">
        <v>802</v>
      </c>
      <c r="G256" s="44"/>
      <c r="H256" s="26"/>
      <c r="I256" s="4"/>
      <c r="J256" s="423" t="s">
        <v>22</v>
      </c>
      <c r="K256" s="26" t="s">
        <v>803</v>
      </c>
      <c r="L256" s="26" t="s">
        <v>803</v>
      </c>
      <c r="M256" s="26" t="s">
        <v>803</v>
      </c>
      <c r="N256" s="26"/>
      <c r="O256" s="26"/>
    </row>
    <row r="257" spans="1:15" ht="15.75" customHeight="1" x14ac:dyDescent="0.2">
      <c r="A257" s="158"/>
      <c r="B257" s="158"/>
      <c r="C257" s="424"/>
      <c r="D257" s="29"/>
      <c r="E257" s="29"/>
      <c r="F257" s="29"/>
      <c r="G257" s="29"/>
      <c r="H257" s="29"/>
      <c r="I257" s="4"/>
      <c r="J257" s="424"/>
      <c r="K257" s="84"/>
      <c r="L257" s="29"/>
      <c r="M257" s="29"/>
      <c r="N257" s="29"/>
      <c r="O257" s="29"/>
    </row>
    <row r="258" spans="1:15" ht="15.75" customHeight="1" x14ac:dyDescent="0.2">
      <c r="A258" s="158"/>
      <c r="B258" s="158"/>
      <c r="C258" s="425"/>
      <c r="D258" s="29"/>
      <c r="E258" s="31"/>
      <c r="F258" s="31"/>
      <c r="G258" s="29"/>
      <c r="H258" s="31"/>
      <c r="I258" s="4"/>
      <c r="J258" s="425"/>
      <c r="K258" s="179"/>
      <c r="L258" s="179"/>
      <c r="M258" s="179"/>
      <c r="N258" s="179"/>
      <c r="O258" s="179"/>
    </row>
    <row r="259" spans="1:15" ht="36.75" customHeight="1" x14ac:dyDescent="0.2">
      <c r="A259" s="158"/>
      <c r="B259" s="158"/>
      <c r="C259" s="423" t="s">
        <v>30</v>
      </c>
      <c r="D259" s="44" t="s">
        <v>802</v>
      </c>
      <c r="E259" s="44" t="s">
        <v>802</v>
      </c>
      <c r="F259" s="44" t="s">
        <v>802</v>
      </c>
      <c r="G259" s="44"/>
      <c r="H259" s="26"/>
      <c r="I259" s="4"/>
      <c r="J259" s="423" t="s">
        <v>30</v>
      </c>
      <c r="K259" s="26" t="s">
        <v>803</v>
      </c>
      <c r="L259" s="26" t="s">
        <v>803</v>
      </c>
      <c r="M259" s="26" t="s">
        <v>803</v>
      </c>
      <c r="N259" s="195" t="s">
        <v>1073</v>
      </c>
      <c r="O259" s="195" t="s">
        <v>1074</v>
      </c>
    </row>
    <row r="260" spans="1:15" ht="15.75" customHeight="1" x14ac:dyDescent="0.2">
      <c r="A260" s="158"/>
      <c r="B260" s="158"/>
      <c r="C260" s="424"/>
      <c r="D260" s="29"/>
      <c r="E260" s="29"/>
      <c r="F260" s="29"/>
      <c r="G260" s="196" t="s">
        <v>165</v>
      </c>
      <c r="H260" s="196" t="s">
        <v>1075</v>
      </c>
      <c r="I260" s="4"/>
      <c r="J260" s="424"/>
      <c r="K260" s="84"/>
      <c r="L260" s="29"/>
      <c r="M260" s="29"/>
      <c r="N260" s="29"/>
      <c r="O260" s="29"/>
    </row>
    <row r="261" spans="1:15" ht="15.75" customHeight="1" x14ac:dyDescent="0.2">
      <c r="A261" s="158"/>
      <c r="B261" s="158"/>
      <c r="C261" s="425"/>
      <c r="D261" s="29"/>
      <c r="E261" s="31"/>
      <c r="F261" s="31"/>
      <c r="G261" s="29"/>
      <c r="H261" s="31"/>
      <c r="I261" s="4"/>
      <c r="J261" s="425"/>
      <c r="K261" s="179"/>
      <c r="L261" s="179"/>
      <c r="M261" s="179"/>
      <c r="N261" s="179"/>
      <c r="O261" s="179"/>
    </row>
    <row r="262" spans="1:15" ht="36.75" customHeight="1" x14ac:dyDescent="0.2">
      <c r="A262" s="158"/>
      <c r="B262" s="158"/>
      <c r="C262" s="423" t="s">
        <v>33</v>
      </c>
      <c r="D262" s="44" t="s">
        <v>802</v>
      </c>
      <c r="E262" s="44" t="s">
        <v>802</v>
      </c>
      <c r="F262" s="44" t="s">
        <v>802</v>
      </c>
      <c r="G262" s="44"/>
      <c r="H262" s="26"/>
      <c r="I262" s="4"/>
      <c r="J262" s="423" t="s">
        <v>33</v>
      </c>
      <c r="K262" s="26" t="s">
        <v>803</v>
      </c>
      <c r="L262" s="26" t="s">
        <v>803</v>
      </c>
      <c r="M262" s="26" t="s">
        <v>803</v>
      </c>
      <c r="N262" s="26"/>
      <c r="O262" s="26"/>
    </row>
    <row r="263" spans="1:15" ht="15.75" customHeight="1" x14ac:dyDescent="0.2">
      <c r="A263" s="158"/>
      <c r="B263" s="158"/>
      <c r="C263" s="424"/>
      <c r="D263" s="29"/>
      <c r="E263" s="29"/>
      <c r="F263" s="29"/>
      <c r="G263" s="29"/>
      <c r="H263" s="29"/>
      <c r="I263" s="4"/>
      <c r="J263" s="424"/>
      <c r="K263" s="84"/>
      <c r="L263" s="29"/>
      <c r="M263" s="29"/>
      <c r="N263" s="34"/>
      <c r="O263" s="29"/>
    </row>
    <row r="264" spans="1:15" ht="15.75" customHeight="1" x14ac:dyDescent="0.2">
      <c r="A264" s="158"/>
      <c r="B264" s="158"/>
      <c r="C264" s="425"/>
      <c r="D264" s="31"/>
      <c r="E264" s="31"/>
      <c r="F264" s="31"/>
      <c r="G264" s="31"/>
      <c r="H264" s="31"/>
      <c r="I264" s="4"/>
      <c r="J264" s="425"/>
      <c r="K264" s="179"/>
      <c r="L264" s="179"/>
      <c r="M264" s="179"/>
      <c r="N264" s="179"/>
      <c r="O264" s="179"/>
    </row>
    <row r="265" spans="1:15" ht="15" customHeight="1" x14ac:dyDescent="0.2">
      <c r="A265" s="158"/>
      <c r="B265" s="158"/>
      <c r="C265" s="429" t="s">
        <v>39</v>
      </c>
      <c r="D265" s="26" t="s">
        <v>807</v>
      </c>
      <c r="E265" s="109" t="s">
        <v>807</v>
      </c>
      <c r="F265" s="44" t="s">
        <v>807</v>
      </c>
      <c r="G265" s="44"/>
      <c r="H265" s="26"/>
      <c r="I265" s="4"/>
      <c r="J265" s="429" t="s">
        <v>39</v>
      </c>
      <c r="K265" s="26" t="s">
        <v>808</v>
      </c>
      <c r="L265" s="26" t="s">
        <v>808</v>
      </c>
      <c r="M265" s="26" t="s">
        <v>808</v>
      </c>
      <c r="N265" s="26"/>
      <c r="O265" s="26"/>
    </row>
    <row r="266" spans="1:15" ht="15.75" customHeight="1" x14ac:dyDescent="0.2">
      <c r="A266" s="158"/>
      <c r="B266" s="158"/>
      <c r="C266" s="430"/>
      <c r="D266" s="29"/>
      <c r="E266" s="180"/>
      <c r="F266" s="29"/>
      <c r="G266" s="29"/>
      <c r="H266" s="29"/>
      <c r="I266" s="4"/>
      <c r="J266" s="430"/>
      <c r="K266" s="34"/>
      <c r="L266" s="34"/>
      <c r="M266" s="34"/>
      <c r="N266" s="34"/>
      <c r="O266" s="34"/>
    </row>
    <row r="267" spans="1:15" ht="15.75" customHeight="1" x14ac:dyDescent="0.2">
      <c r="A267" s="158"/>
      <c r="B267" s="158"/>
      <c r="C267" s="431"/>
      <c r="D267" s="31"/>
      <c r="E267" s="56"/>
      <c r="F267" s="31"/>
      <c r="G267" s="29"/>
      <c r="H267" s="31"/>
      <c r="I267" s="4"/>
      <c r="J267" s="431"/>
      <c r="K267" s="179"/>
      <c r="L267" s="179"/>
      <c r="M267" s="179"/>
      <c r="N267" s="179"/>
      <c r="O267" s="179"/>
    </row>
    <row r="268" spans="1:15" ht="15.75" customHeight="1" x14ac:dyDescent="0.2">
      <c r="A268" s="158"/>
      <c r="B268" s="158"/>
      <c r="C268" s="16" t="s">
        <v>43</v>
      </c>
      <c r="D268" s="93" t="s">
        <v>44</v>
      </c>
      <c r="E268" s="93" t="s">
        <v>44</v>
      </c>
      <c r="F268" s="42" t="s">
        <v>44</v>
      </c>
      <c r="G268" s="42" t="s">
        <v>44</v>
      </c>
      <c r="H268" s="93" t="s">
        <v>44</v>
      </c>
      <c r="I268" s="20"/>
      <c r="J268" s="16" t="s">
        <v>43</v>
      </c>
      <c r="K268" s="93" t="s">
        <v>45</v>
      </c>
      <c r="L268" s="93" t="s">
        <v>45</v>
      </c>
      <c r="M268" s="42" t="s">
        <v>45</v>
      </c>
      <c r="N268" s="42"/>
      <c r="O268" s="93"/>
    </row>
    <row r="269" spans="1:15" ht="15" customHeight="1" x14ac:dyDescent="0.2">
      <c r="A269" s="158"/>
      <c r="B269" s="167"/>
      <c r="C269" s="423" t="s">
        <v>46</v>
      </c>
      <c r="D269" s="97" t="s">
        <v>47</v>
      </c>
      <c r="E269" s="97" t="s">
        <v>47</v>
      </c>
      <c r="F269" s="97" t="s">
        <v>47</v>
      </c>
      <c r="G269" s="197"/>
      <c r="H269" s="197"/>
      <c r="I269" s="20"/>
      <c r="J269" s="423" t="s">
        <v>46</v>
      </c>
      <c r="K269" s="96" t="s">
        <v>24</v>
      </c>
      <c r="L269" s="97" t="s">
        <v>24</v>
      </c>
      <c r="M269" s="97" t="s">
        <v>24</v>
      </c>
      <c r="N269" s="198"/>
      <c r="O269" s="198"/>
    </row>
    <row r="270" spans="1:15" ht="15.75" customHeight="1" x14ac:dyDescent="0.2">
      <c r="A270" s="158"/>
      <c r="B270" s="158"/>
      <c r="C270" s="424"/>
      <c r="D270" s="29" t="s">
        <v>343</v>
      </c>
      <c r="E270" s="66" t="s">
        <v>1076</v>
      </c>
      <c r="F270" s="66" t="s">
        <v>1077</v>
      </c>
      <c r="G270" s="21"/>
      <c r="H270" s="21"/>
      <c r="I270" s="4"/>
      <c r="J270" s="424"/>
      <c r="K270" s="29" t="s">
        <v>303</v>
      </c>
      <c r="L270" s="66" t="s">
        <v>1078</v>
      </c>
      <c r="M270" s="29" t="s">
        <v>1079</v>
      </c>
      <c r="N270" s="199"/>
      <c r="O270" s="199"/>
    </row>
    <row r="271" spans="1:15" ht="15.75" customHeight="1" x14ac:dyDescent="0.2">
      <c r="A271" s="158"/>
      <c r="B271" s="167"/>
      <c r="C271" s="425"/>
      <c r="D271" s="105" t="s">
        <v>1080</v>
      </c>
      <c r="E271" s="102" t="s">
        <v>917</v>
      </c>
      <c r="F271" s="102" t="s">
        <v>1081</v>
      </c>
      <c r="G271" s="88"/>
      <c r="H271" s="88"/>
      <c r="I271" s="20"/>
      <c r="J271" s="425"/>
      <c r="K271" s="105" t="s">
        <v>1082</v>
      </c>
      <c r="L271" s="102" t="s">
        <v>917</v>
      </c>
      <c r="M271" s="100" t="s">
        <v>1081</v>
      </c>
      <c r="N271" s="16"/>
      <c r="O271" s="88"/>
    </row>
    <row r="272" spans="1:15" ht="15" customHeight="1" x14ac:dyDescent="0.2">
      <c r="A272" s="158"/>
      <c r="B272" s="167"/>
      <c r="C272" s="423" t="s">
        <v>64</v>
      </c>
      <c r="D272" s="97" t="s">
        <v>47</v>
      </c>
      <c r="E272" s="97" t="s">
        <v>47</v>
      </c>
      <c r="F272" s="97" t="s">
        <v>47</v>
      </c>
      <c r="G272" s="200"/>
      <c r="H272" s="198"/>
      <c r="I272" s="20"/>
      <c r="J272" s="423" t="s">
        <v>64</v>
      </c>
      <c r="K272" s="96" t="s">
        <v>24</v>
      </c>
      <c r="L272" s="97" t="s">
        <v>24</v>
      </c>
      <c r="M272" s="97" t="s">
        <v>24</v>
      </c>
      <c r="N272" s="201"/>
      <c r="O272" s="201"/>
    </row>
    <row r="273" spans="1:15" ht="15.75" customHeight="1" x14ac:dyDescent="0.2">
      <c r="A273" s="158"/>
      <c r="B273" s="158"/>
      <c r="C273" s="424"/>
      <c r="D273" s="34" t="s">
        <v>1083</v>
      </c>
      <c r="E273" s="66" t="s">
        <v>1084</v>
      </c>
      <c r="F273" s="66" t="s">
        <v>1085</v>
      </c>
      <c r="G273" s="21"/>
      <c r="H273" s="21"/>
      <c r="I273" s="4"/>
      <c r="J273" s="424"/>
      <c r="K273" s="29" t="s">
        <v>1086</v>
      </c>
      <c r="L273" s="66" t="s">
        <v>1087</v>
      </c>
      <c r="M273" s="29" t="s">
        <v>1088</v>
      </c>
      <c r="N273" s="126"/>
      <c r="O273" s="126"/>
    </row>
    <row r="274" spans="1:15" ht="15.75" customHeight="1" x14ac:dyDescent="0.2">
      <c r="A274" s="158"/>
      <c r="B274" s="158"/>
      <c r="C274" s="425"/>
      <c r="D274" s="100" t="s">
        <v>1011</v>
      </c>
      <c r="E274" s="171" t="s">
        <v>946</v>
      </c>
      <c r="F274" s="105" t="s">
        <v>1081</v>
      </c>
      <c r="G274" s="142"/>
      <c r="H274" s="142"/>
      <c r="I274" s="4"/>
      <c r="J274" s="425"/>
      <c r="K274" s="100" t="s">
        <v>1014</v>
      </c>
      <c r="L274" s="171" t="s">
        <v>946</v>
      </c>
      <c r="M274" s="100" t="s">
        <v>1081</v>
      </c>
      <c r="N274" s="127"/>
      <c r="O274" s="127"/>
    </row>
    <row r="275" spans="1:15" ht="15" customHeight="1" x14ac:dyDescent="0.2">
      <c r="A275" s="158"/>
      <c r="B275" s="167"/>
      <c r="C275" s="423" t="s">
        <v>69</v>
      </c>
      <c r="D275" s="97" t="s">
        <v>47</v>
      </c>
      <c r="E275" s="168"/>
      <c r="F275" s="200"/>
      <c r="G275" s="200"/>
      <c r="H275" s="198"/>
      <c r="I275" s="20"/>
      <c r="J275" s="423" t="s">
        <v>69</v>
      </c>
      <c r="K275" s="96" t="s">
        <v>24</v>
      </c>
      <c r="L275" s="97"/>
      <c r="M275" s="201"/>
      <c r="N275" s="201"/>
      <c r="O275" s="201"/>
    </row>
    <row r="276" spans="1:15" ht="15.75" customHeight="1" x14ac:dyDescent="0.2">
      <c r="A276" s="158"/>
      <c r="B276" s="10"/>
      <c r="C276" s="424"/>
      <c r="D276" s="34" t="s">
        <v>1089</v>
      </c>
      <c r="E276" s="202" t="s">
        <v>1090</v>
      </c>
      <c r="F276" s="21"/>
      <c r="G276" s="21"/>
      <c r="H276" s="21"/>
      <c r="I276" s="4"/>
      <c r="J276" s="424"/>
      <c r="K276" s="34" t="s">
        <v>1091</v>
      </c>
      <c r="L276" s="193" t="s">
        <v>1092</v>
      </c>
      <c r="M276" s="126"/>
      <c r="N276" s="126"/>
      <c r="O276" s="126"/>
    </row>
    <row r="277" spans="1:15" ht="15.75" customHeight="1" x14ac:dyDescent="0.2">
      <c r="A277" s="158"/>
      <c r="B277" s="167"/>
      <c r="C277" s="425"/>
      <c r="D277" s="102" t="s">
        <v>1011</v>
      </c>
      <c r="E277" s="105" t="s">
        <v>1093</v>
      </c>
      <c r="F277" s="88"/>
      <c r="G277" s="88"/>
      <c r="H277" s="88"/>
      <c r="I277" s="20"/>
      <c r="J277" s="425"/>
      <c r="K277" s="102" t="s">
        <v>1014</v>
      </c>
      <c r="L277" s="105"/>
      <c r="M277" s="16"/>
      <c r="N277" s="16"/>
      <c r="O277" s="16"/>
    </row>
    <row r="278" spans="1:15" ht="15" customHeight="1" x14ac:dyDescent="0.2">
      <c r="A278" s="158"/>
      <c r="B278" s="158"/>
      <c r="C278" s="429" t="s">
        <v>77</v>
      </c>
      <c r="D278" s="125"/>
      <c r="E278" s="140"/>
      <c r="F278" s="140"/>
      <c r="G278" s="140"/>
      <c r="H278" s="140"/>
      <c r="I278" s="4"/>
      <c r="J278" s="429" t="s">
        <v>77</v>
      </c>
      <c r="K278" s="125"/>
      <c r="L278" s="125"/>
      <c r="M278" s="140"/>
      <c r="N278" s="125"/>
      <c r="O278" s="125"/>
    </row>
    <row r="279" spans="1:15" ht="15.75" customHeight="1" x14ac:dyDescent="0.2">
      <c r="A279" s="158"/>
      <c r="B279" s="158"/>
      <c r="C279" s="430"/>
      <c r="D279" s="126"/>
      <c r="E279" s="21"/>
      <c r="F279" s="21"/>
      <c r="G279" s="21"/>
      <c r="H279" s="21"/>
      <c r="I279" s="4"/>
      <c r="J279" s="430"/>
      <c r="K279" s="126"/>
      <c r="L279" s="126"/>
      <c r="M279" s="21"/>
      <c r="N279" s="126"/>
      <c r="O279" s="126"/>
    </row>
    <row r="280" spans="1:15" ht="15.75" customHeight="1" x14ac:dyDescent="0.2">
      <c r="A280" s="158"/>
      <c r="B280" s="158"/>
      <c r="C280" s="431"/>
      <c r="D280" s="127"/>
      <c r="E280" s="142"/>
      <c r="F280" s="142"/>
      <c r="G280" s="142"/>
      <c r="H280" s="142"/>
      <c r="I280" s="4"/>
      <c r="J280" s="431"/>
      <c r="K280" s="127"/>
      <c r="L280" s="127"/>
      <c r="M280" s="142"/>
      <c r="N280" s="127"/>
      <c r="O280" s="127"/>
    </row>
  </sheetData>
  <mergeCells count="162">
    <mergeCell ref="C194:C196"/>
    <mergeCell ref="C197:C199"/>
    <mergeCell ref="C200:C202"/>
    <mergeCell ref="C203:C205"/>
    <mergeCell ref="C207:C209"/>
    <mergeCell ref="C210:C212"/>
    <mergeCell ref="C213:C215"/>
    <mergeCell ref="C216:C218"/>
    <mergeCell ref="C225:C227"/>
    <mergeCell ref="C221:H221"/>
    <mergeCell ref="C141:C143"/>
    <mergeCell ref="C145:C147"/>
    <mergeCell ref="C148:C150"/>
    <mergeCell ref="C151:C153"/>
    <mergeCell ref="C154:C156"/>
    <mergeCell ref="C163:C165"/>
    <mergeCell ref="C166:C168"/>
    <mergeCell ref="C169:C171"/>
    <mergeCell ref="C172:C174"/>
    <mergeCell ref="C107:C109"/>
    <mergeCell ref="C110:C112"/>
    <mergeCell ref="C114:C116"/>
    <mergeCell ref="C117:C119"/>
    <mergeCell ref="C120:C122"/>
    <mergeCell ref="C123:C125"/>
    <mergeCell ref="C132:C134"/>
    <mergeCell ref="C135:C137"/>
    <mergeCell ref="C138:C140"/>
    <mergeCell ref="C275:C277"/>
    <mergeCell ref="C234:C236"/>
    <mergeCell ref="C238:C240"/>
    <mergeCell ref="C241:C243"/>
    <mergeCell ref="C244:C246"/>
    <mergeCell ref="C247:C249"/>
    <mergeCell ref="C256:C258"/>
    <mergeCell ref="C278:C280"/>
    <mergeCell ref="C39:C41"/>
    <mergeCell ref="C42:C44"/>
    <mergeCell ref="C45:C47"/>
    <mergeCell ref="C48:C50"/>
    <mergeCell ref="C52:C54"/>
    <mergeCell ref="C55:C57"/>
    <mergeCell ref="C58:C60"/>
    <mergeCell ref="C70:C72"/>
    <mergeCell ref="C73:C75"/>
    <mergeCell ref="C76:C78"/>
    <mergeCell ref="C79:C81"/>
    <mergeCell ref="C83:C85"/>
    <mergeCell ref="C86:C88"/>
    <mergeCell ref="C89:C91"/>
    <mergeCell ref="C101:C103"/>
    <mergeCell ref="C104:C106"/>
    <mergeCell ref="C252:H252"/>
    <mergeCell ref="J252:O252"/>
    <mergeCell ref="C259:C261"/>
    <mergeCell ref="C262:C264"/>
    <mergeCell ref="C265:C267"/>
    <mergeCell ref="C269:C271"/>
    <mergeCell ref="C272:C274"/>
    <mergeCell ref="C228:C230"/>
    <mergeCell ref="C231:C233"/>
    <mergeCell ref="J231:J233"/>
    <mergeCell ref="J234:J236"/>
    <mergeCell ref="J238:J240"/>
    <mergeCell ref="J241:J243"/>
    <mergeCell ref="J244:J246"/>
    <mergeCell ref="J272:J274"/>
    <mergeCell ref="J151:J153"/>
    <mergeCell ref="J185:J187"/>
    <mergeCell ref="C190:H190"/>
    <mergeCell ref="J190:O190"/>
    <mergeCell ref="J163:J165"/>
    <mergeCell ref="J166:J168"/>
    <mergeCell ref="J169:J171"/>
    <mergeCell ref="J172:J174"/>
    <mergeCell ref="J176:J178"/>
    <mergeCell ref="J179:J181"/>
    <mergeCell ref="J182:J184"/>
    <mergeCell ref="C176:C178"/>
    <mergeCell ref="C179:C181"/>
    <mergeCell ref="C182:C184"/>
    <mergeCell ref="C185:C187"/>
    <mergeCell ref="J278:J280"/>
    <mergeCell ref="J262:J264"/>
    <mergeCell ref="J265:J267"/>
    <mergeCell ref="J269:J271"/>
    <mergeCell ref="J120:J122"/>
    <mergeCell ref="J123:J125"/>
    <mergeCell ref="C128:H128"/>
    <mergeCell ref="J128:O128"/>
    <mergeCell ref="J92:J94"/>
    <mergeCell ref="J101:J103"/>
    <mergeCell ref="J104:J106"/>
    <mergeCell ref="J107:J109"/>
    <mergeCell ref="J110:J112"/>
    <mergeCell ref="J114:J116"/>
    <mergeCell ref="J117:J119"/>
    <mergeCell ref="J154:J156"/>
    <mergeCell ref="C159:H159"/>
    <mergeCell ref="J159:O159"/>
    <mergeCell ref="J132:J134"/>
    <mergeCell ref="J135:J137"/>
    <mergeCell ref="J138:J140"/>
    <mergeCell ref="J141:J143"/>
    <mergeCell ref="J145:J147"/>
    <mergeCell ref="J148:J150"/>
    <mergeCell ref="J275:J277"/>
    <mergeCell ref="J247:J249"/>
    <mergeCell ref="J256:J258"/>
    <mergeCell ref="J259:J261"/>
    <mergeCell ref="J194:J196"/>
    <mergeCell ref="J197:J199"/>
    <mergeCell ref="J200:J202"/>
    <mergeCell ref="J203:J205"/>
    <mergeCell ref="J207:J209"/>
    <mergeCell ref="J210:J212"/>
    <mergeCell ref="J213:J215"/>
    <mergeCell ref="J225:J227"/>
    <mergeCell ref="J228:J230"/>
    <mergeCell ref="J216:J218"/>
    <mergeCell ref="J221:O221"/>
    <mergeCell ref="C92:C94"/>
    <mergeCell ref="C97:H97"/>
    <mergeCell ref="J97:O97"/>
    <mergeCell ref="J70:J72"/>
    <mergeCell ref="J73:J75"/>
    <mergeCell ref="J76:J78"/>
    <mergeCell ref="J79:J81"/>
    <mergeCell ref="J83:J85"/>
    <mergeCell ref="J86:J88"/>
    <mergeCell ref="J89:J91"/>
    <mergeCell ref="J39:J41"/>
    <mergeCell ref="C61:C63"/>
    <mergeCell ref="C66:H66"/>
    <mergeCell ref="J66:O66"/>
    <mergeCell ref="J42:J44"/>
    <mergeCell ref="J45:J47"/>
    <mergeCell ref="J48:J50"/>
    <mergeCell ref="J52:J54"/>
    <mergeCell ref="J55:J57"/>
    <mergeCell ref="J58:J60"/>
    <mergeCell ref="J61:J63"/>
    <mergeCell ref="C21:C23"/>
    <mergeCell ref="C24:C26"/>
    <mergeCell ref="C27:C29"/>
    <mergeCell ref="C30:C32"/>
    <mergeCell ref="C35:H35"/>
    <mergeCell ref="J14:J16"/>
    <mergeCell ref="J21:J23"/>
    <mergeCell ref="J24:J26"/>
    <mergeCell ref="J27:J29"/>
    <mergeCell ref="J30:J32"/>
    <mergeCell ref="J35:O35"/>
    <mergeCell ref="C1:H1"/>
    <mergeCell ref="J1:O1"/>
    <mergeCell ref="C4:H4"/>
    <mergeCell ref="J4:O4"/>
    <mergeCell ref="C8:C10"/>
    <mergeCell ref="J8:J10"/>
    <mergeCell ref="J11:J13"/>
    <mergeCell ref="C11:C13"/>
    <mergeCell ref="C14:C16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workbookViewId="0"/>
  </sheetViews>
  <sheetFormatPr baseColWidth="10" defaultColWidth="14.5" defaultRowHeight="15" customHeight="1" x14ac:dyDescent="0.2"/>
  <cols>
    <col min="1" max="1" width="4.83203125" customWidth="1"/>
    <col min="2" max="2" width="16.1640625" customWidth="1"/>
    <col min="3" max="7" width="33.1640625" customWidth="1"/>
    <col min="8" max="8" width="2.1640625" customWidth="1"/>
    <col min="9" max="9" width="15.5" customWidth="1"/>
    <col min="10" max="14" width="35" customWidth="1"/>
  </cols>
  <sheetData>
    <row r="1" spans="1:14" ht="21" customHeight="1" x14ac:dyDescent="0.2">
      <c r="A1" s="10"/>
      <c r="B1" s="472" t="s">
        <v>1094</v>
      </c>
      <c r="C1" s="433"/>
      <c r="D1" s="433"/>
      <c r="E1" s="433"/>
      <c r="F1" s="433"/>
      <c r="G1" s="434"/>
      <c r="H1" s="4"/>
      <c r="I1" s="472" t="s">
        <v>1095</v>
      </c>
      <c r="J1" s="433"/>
      <c r="K1" s="433"/>
      <c r="L1" s="433"/>
      <c r="M1" s="433"/>
      <c r="N1" s="434"/>
    </row>
    <row r="2" spans="1:14" ht="15.75" customHeight="1" x14ac:dyDescent="0.2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75" customHeight="1" x14ac:dyDescent="0.2">
      <c r="A3" s="10"/>
      <c r="B3" s="3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</row>
    <row r="4" spans="1:14" ht="15.75" customHeight="1" x14ac:dyDescent="0.2">
      <c r="A4" s="10"/>
      <c r="B4" s="426" t="s">
        <v>1096</v>
      </c>
      <c r="C4" s="427"/>
      <c r="D4" s="427"/>
      <c r="E4" s="427"/>
      <c r="F4" s="427"/>
      <c r="G4" s="428"/>
      <c r="H4" s="4"/>
      <c r="I4" s="426" t="s">
        <v>1097</v>
      </c>
      <c r="J4" s="427"/>
      <c r="K4" s="427"/>
      <c r="L4" s="427"/>
      <c r="M4" s="427"/>
      <c r="N4" s="428"/>
    </row>
    <row r="5" spans="1:14" ht="15.75" customHeight="1" x14ac:dyDescent="0.2">
      <c r="A5" s="10"/>
      <c r="B5" s="5"/>
      <c r="C5" s="6"/>
      <c r="D5" s="11">
        <v>1</v>
      </c>
      <c r="E5" s="12" t="s">
        <v>4</v>
      </c>
      <c r="F5" s="9"/>
      <c r="G5" s="13"/>
      <c r="H5" s="4"/>
      <c r="I5" s="5"/>
      <c r="J5" s="6"/>
      <c r="K5" s="11">
        <v>1</v>
      </c>
      <c r="L5" s="12" t="s">
        <v>185</v>
      </c>
      <c r="M5" s="9"/>
      <c r="N5" s="13"/>
    </row>
    <row r="6" spans="1:14" ht="15.75" customHeight="1" x14ac:dyDescent="0.2">
      <c r="A6" s="10"/>
      <c r="B6" s="19"/>
      <c r="C6" s="4"/>
      <c r="D6" s="20" t="s">
        <v>6</v>
      </c>
      <c r="E6" s="20" t="s">
        <v>1098</v>
      </c>
      <c r="F6" s="3"/>
      <c r="G6" s="21"/>
      <c r="H6" s="4"/>
      <c r="I6" s="19"/>
      <c r="J6" s="4"/>
      <c r="K6" s="20" t="s">
        <v>9</v>
      </c>
      <c r="L6" s="20" t="s">
        <v>1099</v>
      </c>
      <c r="M6" s="3"/>
      <c r="N6" s="21"/>
    </row>
    <row r="7" spans="1:14" ht="15.75" customHeight="1" x14ac:dyDescent="0.2">
      <c r="A7" s="10"/>
      <c r="B7" s="22" t="s">
        <v>10</v>
      </c>
      <c r="C7" s="159">
        <v>1</v>
      </c>
      <c r="D7" s="159">
        <v>2</v>
      </c>
      <c r="E7" s="159">
        <v>3</v>
      </c>
      <c r="F7" s="159">
        <v>4</v>
      </c>
      <c r="G7" s="159">
        <v>5</v>
      </c>
      <c r="H7" s="160"/>
      <c r="I7" s="22" t="s">
        <v>16</v>
      </c>
      <c r="J7" s="159">
        <v>1</v>
      </c>
      <c r="K7" s="159">
        <v>2</v>
      </c>
      <c r="L7" s="159">
        <v>3</v>
      </c>
      <c r="M7" s="159">
        <v>4</v>
      </c>
      <c r="N7" s="159">
        <v>5</v>
      </c>
    </row>
    <row r="8" spans="1:14" ht="15.75" customHeight="1" x14ac:dyDescent="0.2">
      <c r="A8" s="10"/>
      <c r="B8" s="423" t="s">
        <v>22</v>
      </c>
      <c r="C8" s="64"/>
      <c r="D8" s="44" t="s">
        <v>47</v>
      </c>
      <c r="E8" s="44" t="s">
        <v>47</v>
      </c>
      <c r="F8" s="26" t="s">
        <v>47</v>
      </c>
      <c r="G8" s="26" t="s">
        <v>47</v>
      </c>
      <c r="H8" s="4"/>
      <c r="I8" s="449" t="s">
        <v>22</v>
      </c>
      <c r="J8" s="64"/>
      <c r="K8" s="44" t="s">
        <v>1100</v>
      </c>
      <c r="L8" s="44" t="s">
        <v>1100</v>
      </c>
      <c r="M8" s="44" t="s">
        <v>1100</v>
      </c>
      <c r="N8" s="44" t="s">
        <v>1100</v>
      </c>
    </row>
    <row r="9" spans="1:14" ht="15.75" customHeight="1" x14ac:dyDescent="0.2">
      <c r="A9" s="10"/>
      <c r="B9" s="424"/>
      <c r="C9" s="55"/>
      <c r="D9" s="29" t="s">
        <v>1101</v>
      </c>
      <c r="E9" s="29" t="s">
        <v>1102</v>
      </c>
      <c r="F9" s="29" t="s">
        <v>1103</v>
      </c>
      <c r="G9" s="29" t="s">
        <v>1104</v>
      </c>
      <c r="H9" s="4"/>
      <c r="I9" s="424"/>
      <c r="J9" s="55"/>
      <c r="K9" s="29" t="s">
        <v>1105</v>
      </c>
      <c r="L9" s="29" t="s">
        <v>1106</v>
      </c>
      <c r="M9" s="29" t="s">
        <v>1107</v>
      </c>
      <c r="N9" s="29" t="s">
        <v>1108</v>
      </c>
    </row>
    <row r="10" spans="1:14" ht="15.75" customHeight="1" x14ac:dyDescent="0.2">
      <c r="A10" s="10"/>
      <c r="B10" s="425"/>
      <c r="C10" s="55"/>
      <c r="D10" s="31" t="s">
        <v>1109</v>
      </c>
      <c r="E10" s="29" t="s">
        <v>1110</v>
      </c>
      <c r="F10" s="31" t="s">
        <v>1111</v>
      </c>
      <c r="G10" s="31" t="s">
        <v>1112</v>
      </c>
      <c r="H10" s="4"/>
      <c r="I10" s="425"/>
      <c r="J10" s="55"/>
      <c r="K10" s="31" t="s">
        <v>1109</v>
      </c>
      <c r="L10" s="68" t="s">
        <v>1113</v>
      </c>
      <c r="M10" s="32" t="s">
        <v>1114</v>
      </c>
      <c r="N10" s="32" t="s">
        <v>1115</v>
      </c>
    </row>
    <row r="11" spans="1:14" ht="15.75" customHeight="1" x14ac:dyDescent="0.2">
      <c r="A11" s="10"/>
      <c r="B11" s="423" t="s">
        <v>30</v>
      </c>
      <c r="C11" s="64"/>
      <c r="D11" s="44" t="s">
        <v>47</v>
      </c>
      <c r="E11" s="44" t="s">
        <v>47</v>
      </c>
      <c r="F11" s="26" t="s">
        <v>47</v>
      </c>
      <c r="G11" s="26" t="s">
        <v>47</v>
      </c>
      <c r="H11" s="4"/>
      <c r="I11" s="423" t="s">
        <v>30</v>
      </c>
      <c r="J11" s="64"/>
      <c r="K11" s="44" t="s">
        <v>1100</v>
      </c>
      <c r="L11" s="44" t="s">
        <v>1100</v>
      </c>
      <c r="M11" s="44" t="s">
        <v>1100</v>
      </c>
      <c r="N11" s="44" t="s">
        <v>1100</v>
      </c>
    </row>
    <row r="12" spans="1:14" ht="15.75" customHeight="1" x14ac:dyDescent="0.2">
      <c r="A12" s="10"/>
      <c r="B12" s="424"/>
      <c r="C12" s="55"/>
      <c r="D12" s="29" t="s">
        <v>1101</v>
      </c>
      <c r="E12" s="29" t="s">
        <v>1102</v>
      </c>
      <c r="F12" s="29" t="s">
        <v>1103</v>
      </c>
      <c r="G12" s="29" t="s">
        <v>1104</v>
      </c>
      <c r="H12" s="4"/>
      <c r="I12" s="424"/>
      <c r="J12" s="55"/>
      <c r="K12" s="29" t="s">
        <v>1105</v>
      </c>
      <c r="L12" s="29" t="s">
        <v>1106</v>
      </c>
      <c r="M12" s="29" t="s">
        <v>1107</v>
      </c>
      <c r="N12" s="29" t="s">
        <v>1108</v>
      </c>
    </row>
    <row r="13" spans="1:14" ht="15.75" customHeight="1" x14ac:dyDescent="0.2">
      <c r="A13" s="10"/>
      <c r="B13" s="425"/>
      <c r="C13" s="55"/>
      <c r="D13" s="31" t="s">
        <v>1109</v>
      </c>
      <c r="E13" s="29" t="s">
        <v>1110</v>
      </c>
      <c r="F13" s="31" t="s">
        <v>1111</v>
      </c>
      <c r="G13" s="31" t="s">
        <v>1112</v>
      </c>
      <c r="H13" s="4"/>
      <c r="I13" s="425"/>
      <c r="J13" s="55"/>
      <c r="K13" s="31" t="s">
        <v>1109</v>
      </c>
      <c r="L13" s="68" t="s">
        <v>1113</v>
      </c>
      <c r="M13" s="32" t="s">
        <v>1114</v>
      </c>
      <c r="N13" s="32" t="s">
        <v>1115</v>
      </c>
    </row>
    <row r="14" spans="1:14" ht="15.75" customHeight="1" x14ac:dyDescent="0.2">
      <c r="A14" s="10"/>
      <c r="B14" s="423" t="s">
        <v>33</v>
      </c>
      <c r="C14" s="64"/>
      <c r="D14" s="44" t="s">
        <v>47</v>
      </c>
      <c r="E14" s="44" t="s">
        <v>47</v>
      </c>
      <c r="F14" s="26" t="s">
        <v>47</v>
      </c>
      <c r="G14" s="26" t="s">
        <v>47</v>
      </c>
      <c r="H14" s="4"/>
      <c r="I14" s="423" t="s">
        <v>33</v>
      </c>
      <c r="J14" s="64"/>
      <c r="K14" s="44" t="s">
        <v>1100</v>
      </c>
      <c r="L14" s="44" t="s">
        <v>1100</v>
      </c>
      <c r="M14" s="44" t="s">
        <v>1100</v>
      </c>
      <c r="N14" s="44" t="s">
        <v>1100</v>
      </c>
    </row>
    <row r="15" spans="1:14" ht="15.75" customHeight="1" x14ac:dyDescent="0.2">
      <c r="A15" s="10"/>
      <c r="B15" s="424"/>
      <c r="C15" s="29" t="s">
        <v>1116</v>
      </c>
      <c r="D15" s="29" t="s">
        <v>1101</v>
      </c>
      <c r="E15" s="29" t="s">
        <v>1102</v>
      </c>
      <c r="F15" s="29" t="s">
        <v>1103</v>
      </c>
      <c r="G15" s="29" t="s">
        <v>1104</v>
      </c>
      <c r="H15" s="4"/>
      <c r="I15" s="424"/>
      <c r="J15" s="29" t="s">
        <v>760</v>
      </c>
      <c r="K15" s="29" t="s">
        <v>1105</v>
      </c>
      <c r="L15" s="29" t="s">
        <v>1106</v>
      </c>
      <c r="M15" s="29" t="s">
        <v>1107</v>
      </c>
      <c r="N15" s="29" t="s">
        <v>1108</v>
      </c>
    </row>
    <row r="16" spans="1:14" ht="15.75" customHeight="1" x14ac:dyDescent="0.2">
      <c r="A16" s="10"/>
      <c r="B16" s="425"/>
      <c r="C16" s="29" t="s">
        <v>1117</v>
      </c>
      <c r="D16" s="31" t="s">
        <v>1109</v>
      </c>
      <c r="E16" s="29" t="s">
        <v>1110</v>
      </c>
      <c r="F16" s="31" t="s">
        <v>1111</v>
      </c>
      <c r="G16" s="31" t="s">
        <v>1112</v>
      </c>
      <c r="H16" s="4"/>
      <c r="I16" s="425"/>
      <c r="J16" s="29" t="s">
        <v>1117</v>
      </c>
      <c r="K16" s="31" t="s">
        <v>1109</v>
      </c>
      <c r="L16" s="68" t="s">
        <v>1113</v>
      </c>
      <c r="M16" s="32" t="s">
        <v>1114</v>
      </c>
      <c r="N16" s="32" t="s">
        <v>1115</v>
      </c>
    </row>
    <row r="17" spans="1:14" ht="15.75" customHeight="1" x14ac:dyDescent="0.2">
      <c r="A17" s="10"/>
      <c r="B17" s="429" t="s">
        <v>39</v>
      </c>
      <c r="C17" s="64"/>
      <c r="D17" s="44" t="s">
        <v>47</v>
      </c>
      <c r="E17" s="44" t="s">
        <v>47</v>
      </c>
      <c r="F17" s="26" t="s">
        <v>47</v>
      </c>
      <c r="G17" s="26" t="s">
        <v>47</v>
      </c>
      <c r="H17" s="4"/>
      <c r="I17" s="423" t="s">
        <v>39</v>
      </c>
      <c r="J17" s="64"/>
      <c r="K17" s="44" t="s">
        <v>1100</v>
      </c>
      <c r="L17" s="44" t="s">
        <v>1100</v>
      </c>
      <c r="M17" s="44" t="s">
        <v>1100</v>
      </c>
      <c r="N17" s="44" t="s">
        <v>1100</v>
      </c>
    </row>
    <row r="18" spans="1:14" ht="15.75" customHeight="1" x14ac:dyDescent="0.2">
      <c r="A18" s="10"/>
      <c r="B18" s="430"/>
      <c r="C18" s="29" t="s">
        <v>1116</v>
      </c>
      <c r="D18" s="29" t="s">
        <v>1101</v>
      </c>
      <c r="E18" s="29" t="s">
        <v>1102</v>
      </c>
      <c r="F18" s="29" t="s">
        <v>1103</v>
      </c>
      <c r="G18" s="29" t="s">
        <v>1118</v>
      </c>
      <c r="H18" s="4"/>
      <c r="I18" s="424"/>
      <c r="J18" s="29" t="s">
        <v>760</v>
      </c>
      <c r="K18" s="29" t="s">
        <v>1105</v>
      </c>
      <c r="L18" s="29" t="s">
        <v>1106</v>
      </c>
      <c r="M18" s="29" t="s">
        <v>1107</v>
      </c>
      <c r="N18" s="29" t="s">
        <v>1119</v>
      </c>
    </row>
    <row r="19" spans="1:14" ht="15.75" customHeight="1" x14ac:dyDescent="0.2">
      <c r="A19" s="10"/>
      <c r="B19" s="431"/>
      <c r="C19" s="29" t="s">
        <v>1117</v>
      </c>
      <c r="D19" s="31" t="s">
        <v>1109</v>
      </c>
      <c r="E19" s="29" t="s">
        <v>1110</v>
      </c>
      <c r="F19" s="31" t="s">
        <v>1111</v>
      </c>
      <c r="G19" s="31" t="s">
        <v>1112</v>
      </c>
      <c r="H19" s="4"/>
      <c r="I19" s="425"/>
      <c r="J19" s="29" t="s">
        <v>1117</v>
      </c>
      <c r="K19" s="31" t="s">
        <v>1109</v>
      </c>
      <c r="L19" s="68" t="s">
        <v>1113</v>
      </c>
      <c r="M19" s="32" t="s">
        <v>1114</v>
      </c>
      <c r="N19" s="32" t="s">
        <v>1115</v>
      </c>
    </row>
    <row r="20" spans="1:14" ht="15.75" customHeight="1" x14ac:dyDescent="0.2">
      <c r="A20" s="10"/>
      <c r="B20" s="16" t="s">
        <v>43</v>
      </c>
      <c r="C20" s="93" t="s">
        <v>44</v>
      </c>
      <c r="D20" s="93" t="s">
        <v>44</v>
      </c>
      <c r="E20" s="42" t="s">
        <v>44</v>
      </c>
      <c r="F20" s="42" t="s">
        <v>44</v>
      </c>
      <c r="G20" s="42" t="s">
        <v>44</v>
      </c>
      <c r="H20" s="3"/>
      <c r="I20" s="16" t="s">
        <v>43</v>
      </c>
      <c r="J20" s="93" t="s">
        <v>45</v>
      </c>
      <c r="K20" s="93" t="s">
        <v>45</v>
      </c>
      <c r="L20" s="93" t="s">
        <v>45</v>
      </c>
      <c r="M20" s="93" t="s">
        <v>45</v>
      </c>
      <c r="N20" s="93" t="s">
        <v>45</v>
      </c>
    </row>
    <row r="21" spans="1:14" ht="15.75" customHeight="1" x14ac:dyDescent="0.2">
      <c r="A21" s="10"/>
      <c r="B21" s="423" t="s">
        <v>46</v>
      </c>
      <c r="C21" s="44" t="s">
        <v>47</v>
      </c>
      <c r="D21" s="44" t="s">
        <v>47</v>
      </c>
      <c r="E21" s="26" t="s">
        <v>47</v>
      </c>
      <c r="F21" s="44" t="s">
        <v>47</v>
      </c>
      <c r="G21" s="26" t="s">
        <v>47</v>
      </c>
      <c r="H21" s="4"/>
      <c r="I21" s="429" t="s">
        <v>46</v>
      </c>
      <c r="J21" s="44" t="s">
        <v>1100</v>
      </c>
      <c r="K21" s="44" t="s">
        <v>1100</v>
      </c>
      <c r="L21" s="26" t="s">
        <v>1100</v>
      </c>
      <c r="M21" s="44" t="s">
        <v>1100</v>
      </c>
      <c r="N21" s="44" t="s">
        <v>1100</v>
      </c>
    </row>
    <row r="22" spans="1:14" ht="35.25" customHeight="1" x14ac:dyDescent="0.2">
      <c r="A22" s="10"/>
      <c r="B22" s="424"/>
      <c r="C22" s="29" t="s">
        <v>1120</v>
      </c>
      <c r="D22" s="29" t="s">
        <v>1121</v>
      </c>
      <c r="E22" s="29" t="s">
        <v>1122</v>
      </c>
      <c r="F22" s="29" t="s">
        <v>1123</v>
      </c>
      <c r="G22" s="29" t="s">
        <v>1124</v>
      </c>
      <c r="H22" s="4"/>
      <c r="I22" s="430"/>
      <c r="J22" s="29" t="s">
        <v>1125</v>
      </c>
      <c r="K22" s="29" t="s">
        <v>1126</v>
      </c>
      <c r="L22" s="34" t="s">
        <v>1127</v>
      </c>
      <c r="M22" s="29" t="s">
        <v>1128</v>
      </c>
      <c r="N22" s="29" t="s">
        <v>1129</v>
      </c>
    </row>
    <row r="23" spans="1:14" ht="15.75" customHeight="1" x14ac:dyDescent="0.2">
      <c r="A23" s="10"/>
      <c r="B23" s="425"/>
      <c r="C23" s="31" t="s">
        <v>1130</v>
      </c>
      <c r="D23" s="31" t="s">
        <v>1131</v>
      </c>
      <c r="E23" s="29" t="s">
        <v>1132</v>
      </c>
      <c r="F23" s="47" t="s">
        <v>1133</v>
      </c>
      <c r="G23" s="31" t="s">
        <v>1112</v>
      </c>
      <c r="H23" s="4"/>
      <c r="I23" s="431"/>
      <c r="J23" s="31" t="s">
        <v>1130</v>
      </c>
      <c r="K23" s="31" t="s">
        <v>1131</v>
      </c>
      <c r="L23" s="68" t="s">
        <v>1113</v>
      </c>
      <c r="M23" s="32" t="s">
        <v>1114</v>
      </c>
      <c r="N23" s="32" t="s">
        <v>1115</v>
      </c>
    </row>
    <row r="24" spans="1:14" ht="15.75" customHeight="1" x14ac:dyDescent="0.2">
      <c r="A24" s="10"/>
      <c r="B24" s="423" t="s">
        <v>64</v>
      </c>
      <c r="C24" s="44" t="s">
        <v>47</v>
      </c>
      <c r="D24" s="44" t="s">
        <v>47</v>
      </c>
      <c r="E24" s="26" t="s">
        <v>47</v>
      </c>
      <c r="F24" s="44" t="s">
        <v>47</v>
      </c>
      <c r="G24" s="26" t="s">
        <v>47</v>
      </c>
      <c r="H24" s="4"/>
      <c r="I24" s="423" t="s">
        <v>64</v>
      </c>
      <c r="J24" s="44" t="s">
        <v>1100</v>
      </c>
      <c r="K24" s="44" t="s">
        <v>1100</v>
      </c>
      <c r="L24" s="26" t="s">
        <v>1100</v>
      </c>
      <c r="M24" s="44" t="s">
        <v>1100</v>
      </c>
      <c r="N24" s="44" t="s">
        <v>1100</v>
      </c>
    </row>
    <row r="25" spans="1:14" ht="15.75" customHeight="1" x14ac:dyDescent="0.2">
      <c r="A25" s="10"/>
      <c r="B25" s="424"/>
      <c r="C25" s="29" t="s">
        <v>1120</v>
      </c>
      <c r="D25" s="29" t="s">
        <v>1121</v>
      </c>
      <c r="E25" s="29" t="s">
        <v>1122</v>
      </c>
      <c r="F25" s="29" t="s">
        <v>1123</v>
      </c>
      <c r="G25" s="29" t="s">
        <v>1124</v>
      </c>
      <c r="H25" s="4"/>
      <c r="I25" s="424"/>
      <c r="J25" s="29" t="s">
        <v>1125</v>
      </c>
      <c r="K25" s="29" t="s">
        <v>1126</v>
      </c>
      <c r="L25" s="34" t="s">
        <v>1127</v>
      </c>
      <c r="M25" s="29" t="s">
        <v>1128</v>
      </c>
      <c r="N25" s="29" t="s">
        <v>1129</v>
      </c>
    </row>
    <row r="26" spans="1:14" ht="15.75" customHeight="1" x14ac:dyDescent="0.2">
      <c r="A26" s="10"/>
      <c r="B26" s="425"/>
      <c r="C26" s="31" t="s">
        <v>1130</v>
      </c>
      <c r="D26" s="29" t="s">
        <v>1131</v>
      </c>
      <c r="E26" s="31" t="s">
        <v>1132</v>
      </c>
      <c r="F26" s="47" t="s">
        <v>1133</v>
      </c>
      <c r="G26" s="31" t="s">
        <v>1112</v>
      </c>
      <c r="H26" s="4"/>
      <c r="I26" s="425"/>
      <c r="J26" s="31" t="s">
        <v>1130</v>
      </c>
      <c r="K26" s="31" t="s">
        <v>1131</v>
      </c>
      <c r="L26" s="68" t="s">
        <v>1113</v>
      </c>
      <c r="M26" s="32" t="s">
        <v>1114</v>
      </c>
      <c r="N26" s="32" t="s">
        <v>1115</v>
      </c>
    </row>
    <row r="27" spans="1:14" ht="15.75" customHeight="1" x14ac:dyDescent="0.2">
      <c r="A27" s="10"/>
      <c r="B27" s="423" t="s">
        <v>69</v>
      </c>
      <c r="C27" s="44" t="s">
        <v>47</v>
      </c>
      <c r="D27" s="44" t="s">
        <v>47</v>
      </c>
      <c r="E27" s="26" t="s">
        <v>47</v>
      </c>
      <c r="F27" s="44" t="s">
        <v>47</v>
      </c>
      <c r="G27" s="26" t="s">
        <v>47</v>
      </c>
      <c r="H27" s="4"/>
      <c r="I27" s="423" t="s">
        <v>69</v>
      </c>
      <c r="J27" s="44" t="s">
        <v>1100</v>
      </c>
      <c r="K27" s="44" t="s">
        <v>1100</v>
      </c>
      <c r="L27" s="26" t="s">
        <v>1100</v>
      </c>
      <c r="M27" s="44" t="s">
        <v>1100</v>
      </c>
      <c r="N27" s="44" t="s">
        <v>1100</v>
      </c>
    </row>
    <row r="28" spans="1:14" ht="15.75" customHeight="1" x14ac:dyDescent="0.2">
      <c r="A28" s="10"/>
      <c r="B28" s="424"/>
      <c r="C28" s="29" t="s">
        <v>1134</v>
      </c>
      <c r="D28" s="29" t="s">
        <v>1135</v>
      </c>
      <c r="E28" s="29" t="s">
        <v>1122</v>
      </c>
      <c r="F28" s="29" t="s">
        <v>1123</v>
      </c>
      <c r="G28" s="29" t="s">
        <v>1124</v>
      </c>
      <c r="H28" s="4"/>
      <c r="I28" s="424"/>
      <c r="J28" s="29" t="s">
        <v>1136</v>
      </c>
      <c r="K28" s="29" t="s">
        <v>1137</v>
      </c>
      <c r="L28" s="34" t="s">
        <v>1127</v>
      </c>
      <c r="M28" s="29" t="s">
        <v>1128</v>
      </c>
      <c r="N28" s="29" t="s">
        <v>1129</v>
      </c>
    </row>
    <row r="29" spans="1:14" ht="15.75" customHeight="1" x14ac:dyDescent="0.2">
      <c r="A29" s="10"/>
      <c r="B29" s="425"/>
      <c r="C29" s="31" t="s">
        <v>1130</v>
      </c>
      <c r="D29" s="31" t="s">
        <v>1131</v>
      </c>
      <c r="E29" s="29" t="s">
        <v>1132</v>
      </c>
      <c r="F29" s="47" t="s">
        <v>1133</v>
      </c>
      <c r="G29" s="31" t="s">
        <v>1112</v>
      </c>
      <c r="H29" s="4"/>
      <c r="I29" s="425"/>
      <c r="J29" s="31" t="s">
        <v>1138</v>
      </c>
      <c r="K29" s="31" t="s">
        <v>1131</v>
      </c>
      <c r="L29" s="68" t="s">
        <v>1113</v>
      </c>
      <c r="M29" s="32" t="s">
        <v>1114</v>
      </c>
      <c r="N29" s="32" t="s">
        <v>1115</v>
      </c>
    </row>
    <row r="30" spans="1:14" ht="15.75" customHeight="1" x14ac:dyDescent="0.2">
      <c r="A30" s="10"/>
      <c r="B30" s="429" t="s">
        <v>77</v>
      </c>
      <c r="C30" s="44" t="s">
        <v>47</v>
      </c>
      <c r="D30" s="44" t="s">
        <v>47</v>
      </c>
      <c r="E30" s="26" t="s">
        <v>47</v>
      </c>
      <c r="F30" s="44" t="s">
        <v>47</v>
      </c>
      <c r="G30" s="26" t="s">
        <v>47</v>
      </c>
      <c r="H30" s="4"/>
      <c r="I30" s="423" t="s">
        <v>77</v>
      </c>
      <c r="J30" s="44" t="s">
        <v>1100</v>
      </c>
      <c r="K30" s="44" t="s">
        <v>1100</v>
      </c>
      <c r="L30" s="26" t="s">
        <v>1100</v>
      </c>
      <c r="M30" s="44" t="s">
        <v>1100</v>
      </c>
      <c r="N30" s="44" t="s">
        <v>1100</v>
      </c>
    </row>
    <row r="31" spans="1:14" ht="15.75" customHeight="1" x14ac:dyDescent="0.2">
      <c r="A31" s="10"/>
      <c r="B31" s="430"/>
      <c r="C31" s="29" t="s">
        <v>1134</v>
      </c>
      <c r="D31" s="29" t="s">
        <v>1135</v>
      </c>
      <c r="E31" s="29" t="s">
        <v>1122</v>
      </c>
      <c r="F31" s="29" t="s">
        <v>1123</v>
      </c>
      <c r="G31" s="29" t="s">
        <v>1124</v>
      </c>
      <c r="H31" s="4"/>
      <c r="I31" s="424"/>
      <c r="J31" s="29" t="s">
        <v>1136</v>
      </c>
      <c r="K31" s="29" t="s">
        <v>1137</v>
      </c>
      <c r="L31" s="34" t="s">
        <v>1127</v>
      </c>
      <c r="M31" s="29" t="s">
        <v>1128</v>
      </c>
      <c r="N31" s="29" t="s">
        <v>1129</v>
      </c>
    </row>
    <row r="32" spans="1:14" ht="15.75" customHeight="1" x14ac:dyDescent="0.2">
      <c r="A32" s="10"/>
      <c r="B32" s="431"/>
      <c r="C32" s="31" t="s">
        <v>1130</v>
      </c>
      <c r="D32" s="31" t="s">
        <v>1131</v>
      </c>
      <c r="E32" s="31" t="s">
        <v>1132</v>
      </c>
      <c r="F32" s="47" t="s">
        <v>1133</v>
      </c>
      <c r="G32" s="31" t="s">
        <v>1112</v>
      </c>
      <c r="H32" s="4"/>
      <c r="I32" s="425"/>
      <c r="J32" s="31" t="s">
        <v>1138</v>
      </c>
      <c r="K32" s="31" t="s">
        <v>1131</v>
      </c>
      <c r="L32" s="68" t="s">
        <v>1113</v>
      </c>
      <c r="M32" s="32" t="s">
        <v>1114</v>
      </c>
      <c r="N32" s="32" t="s">
        <v>1115</v>
      </c>
    </row>
    <row r="33" spans="1:14" ht="15.75" customHeight="1" x14ac:dyDescent="0.2">
      <c r="A33" s="10"/>
      <c r="B33" s="203"/>
      <c r="C33" s="203"/>
      <c r="D33" s="203"/>
      <c r="E33" s="203"/>
      <c r="F33" s="203"/>
      <c r="G33" s="203"/>
      <c r="H33" s="203"/>
      <c r="I33" s="204"/>
      <c r="J33" s="203"/>
      <c r="K33" s="203"/>
      <c r="L33" s="203"/>
      <c r="M33" s="203"/>
      <c r="N33" s="203"/>
    </row>
    <row r="34" spans="1:14" ht="15.75" customHeight="1" x14ac:dyDescent="0.2">
      <c r="A34" s="10"/>
      <c r="B34" s="203"/>
      <c r="C34" s="203"/>
      <c r="D34" s="203"/>
      <c r="E34" s="203"/>
      <c r="F34" s="203"/>
      <c r="G34" s="203"/>
      <c r="H34" s="203"/>
      <c r="I34" s="204"/>
      <c r="J34" s="203"/>
      <c r="K34" s="203"/>
      <c r="L34" s="203"/>
      <c r="M34" s="203"/>
      <c r="N34" s="203"/>
    </row>
    <row r="35" spans="1:14" ht="15.75" customHeight="1" x14ac:dyDescent="0.2">
      <c r="A35" s="10"/>
      <c r="B35" s="426" t="str">
        <f>B4</f>
        <v>KARDİYOLOJİ  STAJI</v>
      </c>
      <c r="C35" s="427"/>
      <c r="D35" s="427"/>
      <c r="E35" s="427"/>
      <c r="F35" s="427"/>
      <c r="G35" s="428"/>
      <c r="H35" s="4"/>
      <c r="I35" s="426" t="str">
        <f>I4</f>
        <v>CARDIOLOGY INTERNSHIP</v>
      </c>
      <c r="J35" s="427"/>
      <c r="K35" s="427"/>
      <c r="L35" s="427"/>
      <c r="M35" s="427"/>
      <c r="N35" s="428"/>
    </row>
    <row r="36" spans="1:14" ht="15.75" customHeight="1" x14ac:dyDescent="0.2">
      <c r="A36" s="10"/>
      <c r="B36" s="5"/>
      <c r="C36" s="6"/>
      <c r="D36" s="11">
        <f>D5+1</f>
        <v>2</v>
      </c>
      <c r="E36" s="12" t="str">
        <f>E5</f>
        <v>HAFTA</v>
      </c>
      <c r="F36" s="9"/>
      <c r="G36" s="13"/>
      <c r="H36" s="4"/>
      <c r="I36" s="5"/>
      <c r="J36" s="6"/>
      <c r="K36" s="11">
        <f>K5+1</f>
        <v>2</v>
      </c>
      <c r="L36" s="12" t="str">
        <f>L5</f>
        <v>WEEK</v>
      </c>
      <c r="M36" s="9"/>
      <c r="N36" s="13"/>
    </row>
    <row r="37" spans="1:14" ht="15.75" customHeight="1" x14ac:dyDescent="0.2">
      <c r="A37" s="10"/>
      <c r="B37" s="14"/>
      <c r="C37" s="15"/>
      <c r="D37" s="15" t="str">
        <f t="shared" ref="D37:F37" si="0">D6</f>
        <v>Staj sorumluları:</v>
      </c>
      <c r="E37" s="15" t="str">
        <f t="shared" si="0"/>
        <v>Prof .Dr. Kamuran Kalkan- Doç.Dr. Belma Yaman</v>
      </c>
      <c r="F37" s="15">
        <f t="shared" si="0"/>
        <v>0</v>
      </c>
      <c r="G37" s="88"/>
      <c r="H37" s="4"/>
      <c r="I37" s="19"/>
      <c r="J37" s="4"/>
      <c r="K37" s="15" t="str">
        <f>K6</f>
        <v>Managers:</v>
      </c>
      <c r="L37" s="20" t="s">
        <v>1139</v>
      </c>
      <c r="M37" s="15">
        <f>M6</f>
        <v>0</v>
      </c>
      <c r="N37" s="21"/>
    </row>
    <row r="38" spans="1:14" ht="15.75" customHeight="1" x14ac:dyDescent="0.2">
      <c r="A38" s="10"/>
      <c r="B38" s="22" t="s">
        <v>10</v>
      </c>
      <c r="C38" s="178">
        <f t="shared" ref="C38:G38" si="1">C7+5</f>
        <v>6</v>
      </c>
      <c r="D38" s="178">
        <f t="shared" si="1"/>
        <v>7</v>
      </c>
      <c r="E38" s="178">
        <f t="shared" si="1"/>
        <v>8</v>
      </c>
      <c r="F38" s="178">
        <f t="shared" si="1"/>
        <v>9</v>
      </c>
      <c r="G38" s="178">
        <f t="shared" si="1"/>
        <v>10</v>
      </c>
      <c r="H38" s="160"/>
      <c r="I38" s="22" t="s">
        <v>16</v>
      </c>
      <c r="J38" s="159">
        <f t="shared" ref="J38:N38" si="2">J7+5</f>
        <v>6</v>
      </c>
      <c r="K38" s="159">
        <f t="shared" si="2"/>
        <v>7</v>
      </c>
      <c r="L38" s="159">
        <f t="shared" si="2"/>
        <v>8</v>
      </c>
      <c r="M38" s="159">
        <f t="shared" si="2"/>
        <v>9</v>
      </c>
      <c r="N38" s="159">
        <f t="shared" si="2"/>
        <v>10</v>
      </c>
    </row>
    <row r="39" spans="1:14" ht="15.75" customHeight="1" x14ac:dyDescent="0.2">
      <c r="A39" s="10"/>
      <c r="B39" s="423"/>
      <c r="C39" s="64"/>
      <c r="D39" s="64"/>
      <c r="E39" s="64"/>
      <c r="F39" s="64"/>
      <c r="G39" s="69"/>
      <c r="H39" s="4"/>
      <c r="I39" s="449" t="s">
        <v>22</v>
      </c>
      <c r="J39" s="64"/>
      <c r="K39" s="64"/>
      <c r="L39" s="64"/>
      <c r="M39" s="64"/>
      <c r="N39" s="69"/>
    </row>
    <row r="40" spans="1:14" ht="15.75" customHeight="1" x14ac:dyDescent="0.2">
      <c r="A40" s="10"/>
      <c r="B40" s="424"/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4"/>
      <c r="I40" s="424"/>
      <c r="J40" s="29" t="s">
        <v>1140</v>
      </c>
      <c r="K40" s="29" t="s">
        <v>1140</v>
      </c>
      <c r="L40" s="29" t="s">
        <v>1140</v>
      </c>
      <c r="M40" s="29" t="s">
        <v>1140</v>
      </c>
      <c r="N40" s="29" t="s">
        <v>1140</v>
      </c>
    </row>
    <row r="41" spans="1:14" ht="15.75" customHeight="1" x14ac:dyDescent="0.2">
      <c r="A41" s="10"/>
      <c r="B41" s="425"/>
      <c r="C41" s="55"/>
      <c r="D41" s="49"/>
      <c r="E41" s="49"/>
      <c r="F41" s="55"/>
      <c r="G41" s="49"/>
      <c r="H41" s="4"/>
      <c r="I41" s="425"/>
      <c r="J41" s="29" t="s">
        <v>1141</v>
      </c>
      <c r="K41" s="31" t="s">
        <v>197</v>
      </c>
      <c r="L41" s="31" t="s">
        <v>197</v>
      </c>
      <c r="M41" s="31" t="s">
        <v>197</v>
      </c>
      <c r="N41" s="31" t="s">
        <v>197</v>
      </c>
    </row>
    <row r="42" spans="1:14" ht="15.75" customHeight="1" x14ac:dyDescent="0.2">
      <c r="A42" s="10"/>
      <c r="B42" s="423" t="s">
        <v>30</v>
      </c>
      <c r="C42" s="64"/>
      <c r="D42" s="64"/>
      <c r="E42" s="64"/>
      <c r="F42" s="64"/>
      <c r="G42" s="69"/>
      <c r="H42" s="4"/>
      <c r="I42" s="423" t="s">
        <v>30</v>
      </c>
      <c r="J42" s="64"/>
      <c r="K42" s="64"/>
      <c r="L42" s="64"/>
      <c r="M42" s="64"/>
      <c r="N42" s="69"/>
    </row>
    <row r="43" spans="1:14" ht="15.75" customHeight="1" x14ac:dyDescent="0.2">
      <c r="A43" s="10"/>
      <c r="B43" s="424"/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4"/>
      <c r="I43" s="424"/>
      <c r="J43" s="29" t="s">
        <v>1140</v>
      </c>
      <c r="K43" s="29" t="s">
        <v>1140</v>
      </c>
      <c r="L43" s="29" t="s">
        <v>1140</v>
      </c>
      <c r="M43" s="29" t="s">
        <v>1140</v>
      </c>
      <c r="N43" s="29" t="s">
        <v>1140</v>
      </c>
    </row>
    <row r="44" spans="1:14" ht="15.75" customHeight="1" x14ac:dyDescent="0.2">
      <c r="A44" s="10"/>
      <c r="B44" s="425"/>
      <c r="C44" s="55"/>
      <c r="D44" s="49"/>
      <c r="E44" s="49"/>
      <c r="F44" s="55"/>
      <c r="G44" s="49"/>
      <c r="H44" s="4"/>
      <c r="I44" s="425"/>
      <c r="J44" s="29" t="s">
        <v>1141</v>
      </c>
      <c r="K44" s="31" t="s">
        <v>197</v>
      </c>
      <c r="L44" s="31" t="s">
        <v>197</v>
      </c>
      <c r="M44" s="31" t="s">
        <v>197</v>
      </c>
      <c r="N44" s="31" t="s">
        <v>197</v>
      </c>
    </row>
    <row r="45" spans="1:14" ht="15.75" customHeight="1" x14ac:dyDescent="0.2">
      <c r="A45" s="10"/>
      <c r="B45" s="423" t="s">
        <v>33</v>
      </c>
      <c r="C45" s="64"/>
      <c r="D45" s="64"/>
      <c r="E45" s="64"/>
      <c r="F45" s="64"/>
      <c r="G45" s="64"/>
      <c r="H45" s="4"/>
      <c r="I45" s="423" t="s">
        <v>33</v>
      </c>
      <c r="J45" s="64"/>
      <c r="K45" s="64"/>
      <c r="L45" s="64"/>
      <c r="M45" s="64"/>
      <c r="N45" s="64"/>
    </row>
    <row r="46" spans="1:14" ht="15.75" customHeight="1" x14ac:dyDescent="0.2">
      <c r="A46" s="10"/>
      <c r="B46" s="424"/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4"/>
      <c r="I46" s="424"/>
      <c r="J46" s="29" t="s">
        <v>1140</v>
      </c>
      <c r="K46" s="29" t="s">
        <v>1140</v>
      </c>
      <c r="L46" s="29" t="s">
        <v>1140</v>
      </c>
      <c r="M46" s="29" t="s">
        <v>1140</v>
      </c>
      <c r="N46" s="29" t="s">
        <v>1140</v>
      </c>
    </row>
    <row r="47" spans="1:14" ht="15.75" customHeight="1" x14ac:dyDescent="0.2">
      <c r="A47" s="10"/>
      <c r="B47" s="425"/>
      <c r="C47" s="49"/>
      <c r="D47" s="49"/>
      <c r="E47" s="49"/>
      <c r="F47" s="55"/>
      <c r="G47" s="49"/>
      <c r="H47" s="4"/>
      <c r="I47" s="425"/>
      <c r="J47" s="31" t="s">
        <v>197</v>
      </c>
      <c r="K47" s="31" t="s">
        <v>197</v>
      </c>
      <c r="L47" s="31" t="s">
        <v>197</v>
      </c>
      <c r="M47" s="31" t="s">
        <v>197</v>
      </c>
      <c r="N47" s="31" t="s">
        <v>197</v>
      </c>
    </row>
    <row r="48" spans="1:14" ht="15.75" customHeight="1" x14ac:dyDescent="0.2">
      <c r="A48" s="10"/>
      <c r="B48" s="429" t="s">
        <v>39</v>
      </c>
      <c r="C48" s="64"/>
      <c r="D48" s="64"/>
      <c r="E48" s="64"/>
      <c r="F48" s="64"/>
      <c r="G48" s="64"/>
      <c r="H48" s="4"/>
      <c r="I48" s="423" t="s">
        <v>39</v>
      </c>
      <c r="J48" s="64"/>
      <c r="K48" s="64"/>
      <c r="L48" s="64"/>
      <c r="M48" s="64"/>
      <c r="N48" s="64"/>
    </row>
    <row r="49" spans="1:14" ht="15.75" customHeight="1" x14ac:dyDescent="0.2">
      <c r="A49" s="10"/>
      <c r="B49" s="430"/>
      <c r="C49" s="29" t="s">
        <v>26</v>
      </c>
      <c r="D49" s="29" t="s">
        <v>26</v>
      </c>
      <c r="E49" s="29" t="s">
        <v>26</v>
      </c>
      <c r="F49" s="29" t="s">
        <v>26</v>
      </c>
      <c r="G49" s="29" t="s">
        <v>26</v>
      </c>
      <c r="H49" s="4"/>
      <c r="I49" s="424"/>
      <c r="J49" s="29" t="s">
        <v>1140</v>
      </c>
      <c r="K49" s="29" t="s">
        <v>1140</v>
      </c>
      <c r="L49" s="29" t="s">
        <v>1140</v>
      </c>
      <c r="M49" s="29" t="s">
        <v>1140</v>
      </c>
      <c r="N49" s="29" t="s">
        <v>1140</v>
      </c>
    </row>
    <row r="50" spans="1:14" ht="15.75" customHeight="1" x14ac:dyDescent="0.2">
      <c r="A50" s="10"/>
      <c r="B50" s="431"/>
      <c r="C50" s="49"/>
      <c r="D50" s="49"/>
      <c r="E50" s="49"/>
      <c r="F50" s="55"/>
      <c r="G50" s="49"/>
      <c r="H50" s="4"/>
      <c r="I50" s="425"/>
      <c r="J50" s="31" t="s">
        <v>197</v>
      </c>
      <c r="K50" s="31" t="s">
        <v>197</v>
      </c>
      <c r="L50" s="31" t="s">
        <v>197</v>
      </c>
      <c r="M50" s="31" t="s">
        <v>197</v>
      </c>
      <c r="N50" s="31" t="s">
        <v>197</v>
      </c>
    </row>
    <row r="51" spans="1:14" ht="15.75" customHeight="1" x14ac:dyDescent="0.2">
      <c r="A51" s="10"/>
      <c r="B51" s="16" t="s">
        <v>43</v>
      </c>
      <c r="C51" s="93" t="s">
        <v>44</v>
      </c>
      <c r="D51" s="93" t="s">
        <v>44</v>
      </c>
      <c r="E51" s="42" t="s">
        <v>44</v>
      </c>
      <c r="F51" s="42" t="s">
        <v>44</v>
      </c>
      <c r="G51" s="42" t="s">
        <v>44</v>
      </c>
      <c r="H51" s="3"/>
      <c r="I51" s="16" t="s">
        <v>43</v>
      </c>
      <c r="J51" s="93" t="s">
        <v>45</v>
      </c>
      <c r="K51" s="93" t="s">
        <v>45</v>
      </c>
      <c r="L51" s="93" t="s">
        <v>45</v>
      </c>
      <c r="M51" s="93" t="s">
        <v>45</v>
      </c>
      <c r="N51" s="93" t="s">
        <v>45</v>
      </c>
    </row>
    <row r="52" spans="1:14" ht="15.75" customHeight="1" x14ac:dyDescent="0.2">
      <c r="A52" s="10"/>
      <c r="B52" s="423" t="s">
        <v>46</v>
      </c>
      <c r="C52" s="44" t="s">
        <v>47</v>
      </c>
      <c r="D52" s="26" t="s">
        <v>47</v>
      </c>
      <c r="E52" s="26" t="s">
        <v>47</v>
      </c>
      <c r="F52" s="44" t="s">
        <v>47</v>
      </c>
      <c r="G52" s="44" t="s">
        <v>47</v>
      </c>
      <c r="H52" s="4"/>
      <c r="I52" s="429" t="s">
        <v>46</v>
      </c>
      <c r="J52" s="44" t="s">
        <v>1100</v>
      </c>
      <c r="K52" s="26" t="s">
        <v>1100</v>
      </c>
      <c r="L52" s="44" t="s">
        <v>1100</v>
      </c>
      <c r="M52" s="44" t="s">
        <v>1100</v>
      </c>
      <c r="N52" s="44" t="s">
        <v>1100</v>
      </c>
    </row>
    <row r="53" spans="1:14" ht="15.75" customHeight="1" x14ac:dyDescent="0.2">
      <c r="A53" s="10"/>
      <c r="B53" s="424"/>
      <c r="C53" s="29" t="s">
        <v>1142</v>
      </c>
      <c r="D53" s="29" t="s">
        <v>1143</v>
      </c>
      <c r="E53" s="29" t="s">
        <v>1144</v>
      </c>
      <c r="F53" s="29" t="s">
        <v>1145</v>
      </c>
      <c r="G53" s="29" t="s">
        <v>1146</v>
      </c>
      <c r="H53" s="4"/>
      <c r="I53" s="430"/>
      <c r="J53" s="29" t="s">
        <v>1147</v>
      </c>
      <c r="K53" s="34" t="s">
        <v>1148</v>
      </c>
      <c r="L53" s="29" t="s">
        <v>1149</v>
      </c>
      <c r="M53" s="29" t="s">
        <v>1150</v>
      </c>
      <c r="N53" s="29" t="s">
        <v>1151</v>
      </c>
    </row>
    <row r="54" spans="1:14" ht="15.75" customHeight="1" x14ac:dyDescent="0.2">
      <c r="A54" s="10"/>
      <c r="B54" s="425"/>
      <c r="C54" s="31" t="s">
        <v>1152</v>
      </c>
      <c r="D54" s="31" t="s">
        <v>1153</v>
      </c>
      <c r="E54" s="31" t="s">
        <v>1154</v>
      </c>
      <c r="F54" s="31" t="s">
        <v>1152</v>
      </c>
      <c r="G54" s="31" t="s">
        <v>1155</v>
      </c>
      <c r="H54" s="4"/>
      <c r="I54" s="431"/>
      <c r="J54" s="31" t="s">
        <v>1156</v>
      </c>
      <c r="K54" s="31" t="s">
        <v>1153</v>
      </c>
      <c r="L54" s="32" t="s">
        <v>1157</v>
      </c>
      <c r="M54" s="31" t="s">
        <v>1156</v>
      </c>
      <c r="N54" s="31" t="s">
        <v>1158</v>
      </c>
    </row>
    <row r="55" spans="1:14" ht="15.75" customHeight="1" x14ac:dyDescent="0.2">
      <c r="A55" s="10"/>
      <c r="B55" s="423" t="s">
        <v>64</v>
      </c>
      <c r="C55" s="44" t="s">
        <v>47</v>
      </c>
      <c r="D55" s="26" t="s">
        <v>47</v>
      </c>
      <c r="E55" s="26" t="s">
        <v>47</v>
      </c>
      <c r="F55" s="44" t="s">
        <v>47</v>
      </c>
      <c r="G55" s="44" t="s">
        <v>47</v>
      </c>
      <c r="H55" s="4"/>
      <c r="I55" s="423" t="s">
        <v>64</v>
      </c>
      <c r="J55" s="44" t="s">
        <v>1100</v>
      </c>
      <c r="K55" s="26" t="s">
        <v>1100</v>
      </c>
      <c r="L55" s="44" t="s">
        <v>1100</v>
      </c>
      <c r="M55" s="44" t="s">
        <v>1100</v>
      </c>
      <c r="N55" s="44" t="s">
        <v>1100</v>
      </c>
    </row>
    <row r="56" spans="1:14" ht="15.75" customHeight="1" x14ac:dyDescent="0.2">
      <c r="A56" s="10"/>
      <c r="B56" s="424"/>
      <c r="C56" s="29" t="s">
        <v>1159</v>
      </c>
      <c r="D56" s="29" t="s">
        <v>1143</v>
      </c>
      <c r="E56" s="29" t="s">
        <v>1144</v>
      </c>
      <c r="F56" s="29" t="s">
        <v>1145</v>
      </c>
      <c r="G56" s="29" t="s">
        <v>1146</v>
      </c>
      <c r="H56" s="4"/>
      <c r="I56" s="424"/>
      <c r="J56" s="29" t="s">
        <v>1160</v>
      </c>
      <c r="K56" s="34" t="s">
        <v>1148</v>
      </c>
      <c r="L56" s="29" t="s">
        <v>1149</v>
      </c>
      <c r="M56" s="29" t="s">
        <v>1150</v>
      </c>
      <c r="N56" s="29" t="s">
        <v>1151</v>
      </c>
    </row>
    <row r="57" spans="1:14" ht="15.75" customHeight="1" x14ac:dyDescent="0.2">
      <c r="A57" s="10"/>
      <c r="B57" s="425"/>
      <c r="C57" s="31" t="s">
        <v>1152</v>
      </c>
      <c r="D57" s="31" t="s">
        <v>1153</v>
      </c>
      <c r="E57" s="31" t="s">
        <v>1154</v>
      </c>
      <c r="F57" s="31" t="s">
        <v>1152</v>
      </c>
      <c r="G57" s="31" t="s">
        <v>1155</v>
      </c>
      <c r="H57" s="4"/>
      <c r="I57" s="425"/>
      <c r="J57" s="31" t="s">
        <v>1156</v>
      </c>
      <c r="K57" s="31" t="s">
        <v>1153</v>
      </c>
      <c r="L57" s="32" t="s">
        <v>1157</v>
      </c>
      <c r="M57" s="31" t="s">
        <v>1156</v>
      </c>
      <c r="N57" s="31" t="s">
        <v>1158</v>
      </c>
    </row>
    <row r="58" spans="1:14" ht="15.75" customHeight="1" x14ac:dyDescent="0.2">
      <c r="A58" s="10"/>
      <c r="B58" s="423" t="s">
        <v>69</v>
      </c>
      <c r="C58" s="44" t="s">
        <v>47</v>
      </c>
      <c r="D58" s="26" t="s">
        <v>47</v>
      </c>
      <c r="E58" s="26" t="s">
        <v>47</v>
      </c>
      <c r="F58" s="44" t="s">
        <v>47</v>
      </c>
      <c r="G58" s="44" t="s">
        <v>47</v>
      </c>
      <c r="H58" s="4"/>
      <c r="I58" s="423" t="s">
        <v>69</v>
      </c>
      <c r="J58" s="44" t="s">
        <v>1100</v>
      </c>
      <c r="K58" s="26" t="s">
        <v>1100</v>
      </c>
      <c r="L58" s="44" t="s">
        <v>1100</v>
      </c>
      <c r="M58" s="44" t="s">
        <v>1100</v>
      </c>
      <c r="N58" s="44" t="s">
        <v>1100</v>
      </c>
    </row>
    <row r="59" spans="1:14" ht="15.75" customHeight="1" x14ac:dyDescent="0.2">
      <c r="A59" s="10"/>
      <c r="B59" s="424"/>
      <c r="C59" s="29" t="s">
        <v>1159</v>
      </c>
      <c r="D59" s="29" t="s">
        <v>1161</v>
      </c>
      <c r="E59" s="29" t="s">
        <v>1144</v>
      </c>
      <c r="F59" s="29" t="s">
        <v>1145</v>
      </c>
      <c r="G59" s="29" t="s">
        <v>1146</v>
      </c>
      <c r="H59" s="4"/>
      <c r="I59" s="424"/>
      <c r="J59" s="29" t="s">
        <v>1160</v>
      </c>
      <c r="K59" s="34" t="s">
        <v>1162</v>
      </c>
      <c r="L59" s="29" t="s">
        <v>1149</v>
      </c>
      <c r="M59" s="29" t="s">
        <v>1163</v>
      </c>
      <c r="N59" s="29" t="s">
        <v>1151</v>
      </c>
    </row>
    <row r="60" spans="1:14" ht="15.75" customHeight="1" x14ac:dyDescent="0.2">
      <c r="A60" s="10"/>
      <c r="B60" s="425"/>
      <c r="C60" s="31" t="s">
        <v>1152</v>
      </c>
      <c r="D60" s="31" t="s">
        <v>1153</v>
      </c>
      <c r="E60" s="31" t="s">
        <v>1154</v>
      </c>
      <c r="F60" s="31" t="s">
        <v>1152</v>
      </c>
      <c r="G60" s="31" t="s">
        <v>1155</v>
      </c>
      <c r="H60" s="4"/>
      <c r="I60" s="425"/>
      <c r="J60" s="31" t="s">
        <v>1156</v>
      </c>
      <c r="K60" s="31" t="s">
        <v>1153</v>
      </c>
      <c r="L60" s="32" t="s">
        <v>1157</v>
      </c>
      <c r="M60" s="31" t="s">
        <v>1156</v>
      </c>
      <c r="N60" s="31" t="s">
        <v>1158</v>
      </c>
    </row>
    <row r="61" spans="1:14" ht="15.75" customHeight="1" x14ac:dyDescent="0.2">
      <c r="A61" s="10"/>
      <c r="B61" s="429" t="s">
        <v>77</v>
      </c>
      <c r="C61" s="44" t="s">
        <v>47</v>
      </c>
      <c r="D61" s="26" t="s">
        <v>47</v>
      </c>
      <c r="E61" s="26" t="s">
        <v>47</v>
      </c>
      <c r="F61" s="44" t="s">
        <v>47</v>
      </c>
      <c r="G61" s="44" t="s">
        <v>47</v>
      </c>
      <c r="H61" s="4"/>
      <c r="I61" s="423" t="s">
        <v>77</v>
      </c>
      <c r="J61" s="44" t="s">
        <v>1100</v>
      </c>
      <c r="K61" s="26" t="s">
        <v>1100</v>
      </c>
      <c r="L61" s="44" t="s">
        <v>1100</v>
      </c>
      <c r="M61" s="44" t="s">
        <v>1100</v>
      </c>
      <c r="N61" s="44" t="s">
        <v>1100</v>
      </c>
    </row>
    <row r="62" spans="1:14" ht="15.75" customHeight="1" x14ac:dyDescent="0.2">
      <c r="A62" s="10"/>
      <c r="B62" s="430"/>
      <c r="C62" s="29" t="s">
        <v>1164</v>
      </c>
      <c r="D62" s="29" t="s">
        <v>1161</v>
      </c>
      <c r="E62" s="29" t="s">
        <v>164</v>
      </c>
      <c r="F62" s="29" t="s">
        <v>1145</v>
      </c>
      <c r="G62" s="29" t="s">
        <v>1146</v>
      </c>
      <c r="H62" s="4"/>
      <c r="I62" s="424"/>
      <c r="J62" s="29" t="s">
        <v>1165</v>
      </c>
      <c r="K62" s="34" t="s">
        <v>1162</v>
      </c>
      <c r="L62" s="29" t="s">
        <v>1166</v>
      </c>
      <c r="M62" s="29" t="s">
        <v>1163</v>
      </c>
      <c r="N62" s="29" t="s">
        <v>1151</v>
      </c>
    </row>
    <row r="63" spans="1:14" ht="15.75" customHeight="1" x14ac:dyDescent="0.2">
      <c r="A63" s="10"/>
      <c r="B63" s="431"/>
      <c r="C63" s="31" t="s">
        <v>1152</v>
      </c>
      <c r="D63" s="31" t="s">
        <v>1153</v>
      </c>
      <c r="E63" s="31" t="s">
        <v>1154</v>
      </c>
      <c r="F63" s="31" t="s">
        <v>1152</v>
      </c>
      <c r="G63" s="31" t="s">
        <v>1155</v>
      </c>
      <c r="H63" s="4"/>
      <c r="I63" s="425"/>
      <c r="J63" s="31" t="s">
        <v>1156</v>
      </c>
      <c r="K63" s="31" t="s">
        <v>1153</v>
      </c>
      <c r="L63" s="36" t="s">
        <v>1157</v>
      </c>
      <c r="M63" s="31" t="s">
        <v>1156</v>
      </c>
      <c r="N63" s="31" t="s">
        <v>1158</v>
      </c>
    </row>
    <row r="64" spans="1:14" ht="15.75" customHeight="1" x14ac:dyDescent="0.2">
      <c r="A64" s="10"/>
      <c r="B64" s="203"/>
      <c r="C64" s="203"/>
      <c r="D64" s="203"/>
      <c r="E64" s="203"/>
      <c r="F64" s="203"/>
      <c r="G64" s="203"/>
      <c r="H64" s="203"/>
      <c r="I64" s="204"/>
      <c r="J64" s="203"/>
      <c r="K64" s="203"/>
      <c r="L64" s="203"/>
      <c r="M64" s="203"/>
      <c r="N64" s="203"/>
    </row>
    <row r="65" spans="1:14" ht="15.75" customHeight="1" x14ac:dyDescent="0.2">
      <c r="A65" s="10"/>
      <c r="B65" s="203"/>
      <c r="C65" s="203"/>
      <c r="D65" s="203"/>
      <c r="E65" s="203"/>
      <c r="F65" s="203"/>
      <c r="G65" s="203"/>
      <c r="H65" s="203"/>
      <c r="I65" s="204"/>
      <c r="J65" s="203"/>
      <c r="K65" s="203"/>
      <c r="L65" s="203"/>
      <c r="M65" s="203"/>
      <c r="N65" s="203"/>
    </row>
    <row r="66" spans="1:14" ht="15.75" customHeight="1" x14ac:dyDescent="0.2">
      <c r="A66" s="10"/>
      <c r="B66" s="426" t="str">
        <f>B35</f>
        <v>KARDİYOLOJİ  STAJI</v>
      </c>
      <c r="C66" s="427"/>
      <c r="D66" s="427"/>
      <c r="E66" s="427"/>
      <c r="F66" s="427"/>
      <c r="G66" s="428"/>
      <c r="H66" s="4"/>
      <c r="I66" s="426" t="str">
        <f>I35</f>
        <v>CARDIOLOGY INTERNSHIP</v>
      </c>
      <c r="J66" s="427"/>
      <c r="K66" s="427"/>
      <c r="L66" s="427"/>
      <c r="M66" s="427"/>
      <c r="N66" s="428"/>
    </row>
    <row r="67" spans="1:14" ht="15.75" customHeight="1" x14ac:dyDescent="0.2">
      <c r="A67" s="10"/>
      <c r="B67" s="5"/>
      <c r="C67" s="6"/>
      <c r="D67" s="11">
        <f>D36+1</f>
        <v>3</v>
      </c>
      <c r="E67" s="12" t="str">
        <f>E36</f>
        <v>HAFTA</v>
      </c>
      <c r="F67" s="9"/>
      <c r="G67" s="13"/>
      <c r="H67" s="4"/>
      <c r="I67" s="5"/>
      <c r="J67" s="6"/>
      <c r="K67" s="11">
        <f>K36+1</f>
        <v>3</v>
      </c>
      <c r="L67" s="12" t="str">
        <f>L36</f>
        <v>WEEK</v>
      </c>
      <c r="M67" s="9"/>
      <c r="N67" s="13"/>
    </row>
    <row r="68" spans="1:14" ht="15.75" customHeight="1" x14ac:dyDescent="0.2">
      <c r="A68" s="10"/>
      <c r="B68" s="14"/>
      <c r="C68" s="15"/>
      <c r="D68" s="15" t="str">
        <f t="shared" ref="D68:F68" si="3">D37</f>
        <v>Staj sorumluları:</v>
      </c>
      <c r="E68" s="15" t="str">
        <f t="shared" si="3"/>
        <v>Prof .Dr. Kamuran Kalkan- Doç.Dr. Belma Yaman</v>
      </c>
      <c r="F68" s="15">
        <f t="shared" si="3"/>
        <v>0</v>
      </c>
      <c r="G68" s="88"/>
      <c r="H68" s="4"/>
      <c r="I68" s="19"/>
      <c r="J68" s="4"/>
      <c r="K68" s="15" t="str">
        <f>K37</f>
        <v>Managers:</v>
      </c>
      <c r="L68" s="20" t="s">
        <v>1139</v>
      </c>
      <c r="M68" s="15">
        <f>M37</f>
        <v>0</v>
      </c>
      <c r="N68" s="21"/>
    </row>
    <row r="69" spans="1:14" ht="15.75" customHeight="1" x14ac:dyDescent="0.2">
      <c r="A69" s="10"/>
      <c r="B69" s="22" t="s">
        <v>10</v>
      </c>
      <c r="C69" s="178">
        <f t="shared" ref="C69:G69" si="4">C38+5</f>
        <v>11</v>
      </c>
      <c r="D69" s="178">
        <f t="shared" si="4"/>
        <v>12</v>
      </c>
      <c r="E69" s="178">
        <f t="shared" si="4"/>
        <v>13</v>
      </c>
      <c r="F69" s="178">
        <f t="shared" si="4"/>
        <v>14</v>
      </c>
      <c r="G69" s="178">
        <f t="shared" si="4"/>
        <v>15</v>
      </c>
      <c r="H69" s="160"/>
      <c r="I69" s="22" t="s">
        <v>16</v>
      </c>
      <c r="J69" s="159">
        <f t="shared" ref="J69:N69" si="5">J38+5</f>
        <v>11</v>
      </c>
      <c r="K69" s="159">
        <f t="shared" si="5"/>
        <v>12</v>
      </c>
      <c r="L69" s="159">
        <f t="shared" si="5"/>
        <v>13</v>
      </c>
      <c r="M69" s="159">
        <f t="shared" si="5"/>
        <v>14</v>
      </c>
      <c r="N69" s="159">
        <f t="shared" si="5"/>
        <v>15</v>
      </c>
    </row>
    <row r="70" spans="1:14" ht="15.75" customHeight="1" x14ac:dyDescent="0.2">
      <c r="A70" s="10"/>
      <c r="B70" s="423" t="s">
        <v>22</v>
      </c>
      <c r="C70" s="64"/>
      <c r="D70" s="64"/>
      <c r="E70" s="64"/>
      <c r="F70" s="64"/>
      <c r="G70" s="69"/>
      <c r="H70" s="4"/>
      <c r="I70" s="449" t="s">
        <v>22</v>
      </c>
      <c r="J70" s="64"/>
      <c r="K70" s="64"/>
      <c r="L70" s="64"/>
      <c r="M70" s="64"/>
      <c r="N70" s="69"/>
    </row>
    <row r="71" spans="1:14" ht="15.75" customHeight="1" x14ac:dyDescent="0.2">
      <c r="A71" s="10"/>
      <c r="B71" s="424"/>
      <c r="C71" s="29" t="s">
        <v>26</v>
      </c>
      <c r="D71" s="29" t="s">
        <v>26</v>
      </c>
      <c r="E71" s="29" t="s">
        <v>26</v>
      </c>
      <c r="F71" s="29" t="s">
        <v>26</v>
      </c>
      <c r="G71" s="29" t="s">
        <v>165</v>
      </c>
      <c r="H71" s="4"/>
      <c r="I71" s="424"/>
      <c r="J71" s="29" t="s">
        <v>1140</v>
      </c>
      <c r="K71" s="29" t="s">
        <v>1140</v>
      </c>
      <c r="L71" s="29" t="s">
        <v>1140</v>
      </c>
      <c r="M71" s="29" t="s">
        <v>1140</v>
      </c>
      <c r="N71" s="29" t="s">
        <v>1167</v>
      </c>
    </row>
    <row r="72" spans="1:14" ht="15.75" customHeight="1" x14ac:dyDescent="0.2">
      <c r="A72" s="10"/>
      <c r="B72" s="425"/>
      <c r="C72" s="49"/>
      <c r="D72" s="49"/>
      <c r="E72" s="49"/>
      <c r="F72" s="55"/>
      <c r="G72" s="29" t="s">
        <v>160</v>
      </c>
      <c r="H72" s="4"/>
      <c r="I72" s="425"/>
      <c r="J72" s="29" t="s">
        <v>1141</v>
      </c>
      <c r="K72" s="31" t="s">
        <v>197</v>
      </c>
      <c r="L72" s="31" t="s">
        <v>197</v>
      </c>
      <c r="M72" s="31" t="s">
        <v>197</v>
      </c>
      <c r="N72" s="29" t="s">
        <v>1141</v>
      </c>
    </row>
    <row r="73" spans="1:14" ht="15.75" customHeight="1" x14ac:dyDescent="0.2">
      <c r="A73" s="10"/>
      <c r="B73" s="423" t="s">
        <v>30</v>
      </c>
      <c r="C73" s="64"/>
      <c r="D73" s="69"/>
      <c r="E73" s="69"/>
      <c r="F73" s="69"/>
      <c r="G73" s="69"/>
      <c r="H73" s="4"/>
      <c r="I73" s="423" t="s">
        <v>30</v>
      </c>
      <c r="J73" s="64"/>
      <c r="K73" s="64"/>
      <c r="L73" s="64"/>
      <c r="M73" s="64"/>
      <c r="N73" s="69"/>
    </row>
    <row r="74" spans="1:14" ht="15.75" customHeight="1" x14ac:dyDescent="0.2">
      <c r="A74" s="10"/>
      <c r="B74" s="424"/>
      <c r="C74" s="29" t="s">
        <v>26</v>
      </c>
      <c r="D74" s="29" t="s">
        <v>26</v>
      </c>
      <c r="E74" s="29" t="s">
        <v>26</v>
      </c>
      <c r="F74" s="29" t="s">
        <v>26</v>
      </c>
      <c r="G74" s="29" t="s">
        <v>165</v>
      </c>
      <c r="H74" s="4"/>
      <c r="I74" s="424"/>
      <c r="J74" s="29" t="s">
        <v>1140</v>
      </c>
      <c r="K74" s="29" t="s">
        <v>1140</v>
      </c>
      <c r="L74" s="29" t="s">
        <v>1140</v>
      </c>
      <c r="M74" s="29" t="s">
        <v>1140</v>
      </c>
      <c r="N74" s="29" t="s">
        <v>1167</v>
      </c>
    </row>
    <row r="75" spans="1:14" ht="15.75" customHeight="1" x14ac:dyDescent="0.2">
      <c r="A75" s="10"/>
      <c r="B75" s="425"/>
      <c r="C75" s="55"/>
      <c r="D75" s="68"/>
      <c r="E75" s="68"/>
      <c r="F75" s="68"/>
      <c r="G75" s="29" t="s">
        <v>160</v>
      </c>
      <c r="H75" s="4"/>
      <c r="I75" s="425"/>
      <c r="J75" s="29" t="s">
        <v>1141</v>
      </c>
      <c r="K75" s="31" t="s">
        <v>197</v>
      </c>
      <c r="L75" s="31" t="s">
        <v>197</v>
      </c>
      <c r="M75" s="31" t="s">
        <v>197</v>
      </c>
      <c r="N75" s="29" t="s">
        <v>1141</v>
      </c>
    </row>
    <row r="76" spans="1:14" ht="15.75" customHeight="1" x14ac:dyDescent="0.2">
      <c r="A76" s="10"/>
      <c r="B76" s="423" t="s">
        <v>33</v>
      </c>
      <c r="C76" s="64"/>
      <c r="D76" s="64"/>
      <c r="E76" s="64"/>
      <c r="F76" s="64"/>
      <c r="G76" s="82"/>
      <c r="H76" s="4"/>
      <c r="I76" s="423" t="s">
        <v>33</v>
      </c>
      <c r="J76" s="64"/>
      <c r="K76" s="64"/>
      <c r="L76" s="64"/>
      <c r="M76" s="64"/>
      <c r="N76" s="69"/>
    </row>
    <row r="77" spans="1:14" ht="15.75" customHeight="1" x14ac:dyDescent="0.2">
      <c r="A77" s="10"/>
      <c r="B77" s="424"/>
      <c r="C77" s="29" t="s">
        <v>26</v>
      </c>
      <c r="D77" s="29" t="s">
        <v>26</v>
      </c>
      <c r="E77" s="29" t="s">
        <v>26</v>
      </c>
      <c r="F77" s="29" t="s">
        <v>26</v>
      </c>
      <c r="G77" s="29" t="s">
        <v>165</v>
      </c>
      <c r="H77" s="4"/>
      <c r="I77" s="424"/>
      <c r="J77" s="29" t="s">
        <v>1140</v>
      </c>
      <c r="K77" s="29" t="s">
        <v>1140</v>
      </c>
      <c r="L77" s="29" t="s">
        <v>1140</v>
      </c>
      <c r="M77" s="29" t="s">
        <v>1140</v>
      </c>
      <c r="N77" s="29" t="s">
        <v>1167</v>
      </c>
    </row>
    <row r="78" spans="1:14" ht="15.75" customHeight="1" x14ac:dyDescent="0.2">
      <c r="A78" s="10"/>
      <c r="B78" s="425"/>
      <c r="C78" s="49"/>
      <c r="D78" s="49"/>
      <c r="E78" s="49"/>
      <c r="F78" s="55"/>
      <c r="G78" s="29" t="s">
        <v>160</v>
      </c>
      <c r="H78" s="4"/>
      <c r="I78" s="425"/>
      <c r="J78" s="31" t="s">
        <v>197</v>
      </c>
      <c r="K78" s="31" t="s">
        <v>197</v>
      </c>
      <c r="L78" s="31" t="s">
        <v>197</v>
      </c>
      <c r="M78" s="31" t="s">
        <v>197</v>
      </c>
      <c r="N78" s="29" t="s">
        <v>1141</v>
      </c>
    </row>
    <row r="79" spans="1:14" ht="15.75" customHeight="1" x14ac:dyDescent="0.2">
      <c r="A79" s="10"/>
      <c r="B79" s="429" t="s">
        <v>39</v>
      </c>
      <c r="C79" s="64"/>
      <c r="D79" s="64"/>
      <c r="E79" s="64"/>
      <c r="F79" s="69"/>
      <c r="G79" s="82"/>
      <c r="H79" s="4"/>
      <c r="I79" s="423" t="s">
        <v>39</v>
      </c>
      <c r="J79" s="64"/>
      <c r="K79" s="64"/>
      <c r="L79" s="64"/>
      <c r="M79" s="64"/>
      <c r="N79" s="69"/>
    </row>
    <row r="80" spans="1:14" ht="15.75" customHeight="1" x14ac:dyDescent="0.2">
      <c r="A80" s="10"/>
      <c r="B80" s="430"/>
      <c r="C80" s="29" t="s">
        <v>26</v>
      </c>
      <c r="D80" s="29" t="s">
        <v>26</v>
      </c>
      <c r="E80" s="29" t="s">
        <v>26</v>
      </c>
      <c r="F80" s="29" t="s">
        <v>26</v>
      </c>
      <c r="G80" s="29" t="s">
        <v>165</v>
      </c>
      <c r="H80" s="4"/>
      <c r="I80" s="424"/>
      <c r="J80" s="29" t="s">
        <v>1140</v>
      </c>
      <c r="K80" s="29" t="s">
        <v>1140</v>
      </c>
      <c r="L80" s="29" t="s">
        <v>1140</v>
      </c>
      <c r="M80" s="29" t="s">
        <v>1140</v>
      </c>
      <c r="N80" s="29" t="s">
        <v>1167</v>
      </c>
    </row>
    <row r="81" spans="1:14" ht="15.75" customHeight="1" x14ac:dyDescent="0.2">
      <c r="A81" s="10"/>
      <c r="B81" s="431"/>
      <c r="C81" s="49"/>
      <c r="D81" s="49"/>
      <c r="E81" s="49"/>
      <c r="F81" s="68"/>
      <c r="G81" s="29" t="s">
        <v>160</v>
      </c>
      <c r="H81" s="4"/>
      <c r="I81" s="425"/>
      <c r="J81" s="31" t="s">
        <v>197</v>
      </c>
      <c r="K81" s="31" t="s">
        <v>197</v>
      </c>
      <c r="L81" s="31" t="s">
        <v>197</v>
      </c>
      <c r="M81" s="31" t="s">
        <v>197</v>
      </c>
      <c r="N81" s="29" t="s">
        <v>1141</v>
      </c>
    </row>
    <row r="82" spans="1:14" ht="15.75" customHeight="1" x14ac:dyDescent="0.2">
      <c r="A82" s="10"/>
      <c r="B82" s="16" t="s">
        <v>43</v>
      </c>
      <c r="C82" s="93" t="s">
        <v>44</v>
      </c>
      <c r="D82" s="93" t="s">
        <v>44</v>
      </c>
      <c r="E82" s="93" t="s">
        <v>44</v>
      </c>
      <c r="F82" s="93" t="s">
        <v>44</v>
      </c>
      <c r="G82" s="93" t="s">
        <v>44</v>
      </c>
      <c r="H82" s="3"/>
      <c r="I82" s="16" t="s">
        <v>43</v>
      </c>
      <c r="J82" s="93" t="s">
        <v>45</v>
      </c>
      <c r="K82" s="93" t="s">
        <v>45</v>
      </c>
      <c r="L82" s="93" t="s">
        <v>45</v>
      </c>
      <c r="M82" s="93" t="s">
        <v>45</v>
      </c>
      <c r="N82" s="93" t="s">
        <v>45</v>
      </c>
    </row>
    <row r="83" spans="1:14" ht="15.75" customHeight="1" x14ac:dyDescent="0.2">
      <c r="A83" s="10"/>
      <c r="B83" s="423" t="s">
        <v>46</v>
      </c>
      <c r="C83" s="44" t="s">
        <v>47</v>
      </c>
      <c r="D83" s="26" t="s">
        <v>47</v>
      </c>
      <c r="E83" s="64"/>
      <c r="F83" s="64"/>
      <c r="G83" s="69"/>
      <c r="H83" s="4"/>
      <c r="I83" s="429" t="s">
        <v>46</v>
      </c>
      <c r="J83" s="26" t="s">
        <v>1100</v>
      </c>
      <c r="K83" s="44" t="s">
        <v>1100</v>
      </c>
      <c r="L83" s="64"/>
      <c r="M83" s="64"/>
      <c r="N83" s="69"/>
    </row>
    <row r="84" spans="1:14" ht="15.75" customHeight="1" x14ac:dyDescent="0.2">
      <c r="A84" s="10"/>
      <c r="B84" s="424"/>
      <c r="C84" s="29" t="s">
        <v>1146</v>
      </c>
      <c r="D84" s="29" t="s">
        <v>1168</v>
      </c>
      <c r="E84" s="29" t="s">
        <v>26</v>
      </c>
      <c r="F84" s="29" t="s">
        <v>26</v>
      </c>
      <c r="G84" s="29" t="s">
        <v>157</v>
      </c>
      <c r="H84" s="4"/>
      <c r="I84" s="430"/>
      <c r="J84" s="29" t="s">
        <v>1151</v>
      </c>
      <c r="K84" s="29" t="s">
        <v>1169</v>
      </c>
      <c r="L84" s="29" t="s">
        <v>1140</v>
      </c>
      <c r="M84" s="29" t="s">
        <v>1140</v>
      </c>
      <c r="N84" s="29" t="s">
        <v>1170</v>
      </c>
    </row>
    <row r="85" spans="1:14" ht="15.75" customHeight="1" x14ac:dyDescent="0.2">
      <c r="A85" s="10"/>
      <c r="B85" s="425"/>
      <c r="C85" s="29" t="s">
        <v>1117</v>
      </c>
      <c r="D85" s="31" t="s">
        <v>1171</v>
      </c>
      <c r="E85" s="49"/>
      <c r="F85" s="49"/>
      <c r="G85" s="29" t="s">
        <v>160</v>
      </c>
      <c r="H85" s="4"/>
      <c r="I85" s="431"/>
      <c r="J85" s="29" t="s">
        <v>1117</v>
      </c>
      <c r="K85" s="32" t="s">
        <v>1157</v>
      </c>
      <c r="L85" s="31" t="s">
        <v>197</v>
      </c>
      <c r="M85" s="31" t="s">
        <v>197</v>
      </c>
      <c r="N85" s="31" t="s">
        <v>1141</v>
      </c>
    </row>
    <row r="86" spans="1:14" ht="15.75" customHeight="1" x14ac:dyDescent="0.2">
      <c r="A86" s="10"/>
      <c r="B86" s="423" t="s">
        <v>64</v>
      </c>
      <c r="C86" s="44" t="s">
        <v>47</v>
      </c>
      <c r="D86" s="26" t="s">
        <v>47</v>
      </c>
      <c r="E86" s="69"/>
      <c r="F86" s="69"/>
      <c r="G86" s="69"/>
      <c r="H86" s="4"/>
      <c r="I86" s="423" t="s">
        <v>64</v>
      </c>
      <c r="J86" s="26" t="s">
        <v>1100</v>
      </c>
      <c r="K86" s="44" t="s">
        <v>1100</v>
      </c>
      <c r="L86" s="64"/>
      <c r="M86" s="64"/>
      <c r="N86" s="69"/>
    </row>
    <row r="87" spans="1:14" ht="15.75" customHeight="1" x14ac:dyDescent="0.2">
      <c r="A87" s="10"/>
      <c r="B87" s="424"/>
      <c r="C87" s="29" t="s">
        <v>1146</v>
      </c>
      <c r="D87" s="29" t="s">
        <v>1172</v>
      </c>
      <c r="E87" s="29" t="s">
        <v>26</v>
      </c>
      <c r="F87" s="29" t="s">
        <v>26</v>
      </c>
      <c r="G87" s="29" t="s">
        <v>157</v>
      </c>
      <c r="H87" s="4"/>
      <c r="I87" s="424"/>
      <c r="J87" s="29" t="s">
        <v>1151</v>
      </c>
      <c r="K87" s="29" t="s">
        <v>1173</v>
      </c>
      <c r="L87" s="29" t="s">
        <v>1140</v>
      </c>
      <c r="M87" s="29" t="s">
        <v>1140</v>
      </c>
      <c r="N87" s="29" t="s">
        <v>1170</v>
      </c>
    </row>
    <row r="88" spans="1:14" ht="15.75" customHeight="1" x14ac:dyDescent="0.2">
      <c r="A88" s="10"/>
      <c r="B88" s="425"/>
      <c r="C88" s="29" t="s">
        <v>1117</v>
      </c>
      <c r="D88" s="31" t="s">
        <v>1171</v>
      </c>
      <c r="E88" s="68"/>
      <c r="F88" s="68"/>
      <c r="G88" s="29" t="s">
        <v>160</v>
      </c>
      <c r="H88" s="4"/>
      <c r="I88" s="425"/>
      <c r="J88" s="29" t="s">
        <v>1117</v>
      </c>
      <c r="K88" s="32" t="s">
        <v>1157</v>
      </c>
      <c r="L88" s="31" t="s">
        <v>197</v>
      </c>
      <c r="M88" s="31" t="s">
        <v>197</v>
      </c>
      <c r="N88" s="31" t="s">
        <v>1141</v>
      </c>
    </row>
    <row r="89" spans="1:14" ht="15.75" customHeight="1" x14ac:dyDescent="0.2">
      <c r="A89" s="10"/>
      <c r="B89" s="423" t="s">
        <v>69</v>
      </c>
      <c r="C89" s="44" t="s">
        <v>47</v>
      </c>
      <c r="D89" s="26" t="s">
        <v>47</v>
      </c>
      <c r="E89" s="64"/>
      <c r="F89" s="64"/>
      <c r="G89" s="69"/>
      <c r="H89" s="4"/>
      <c r="I89" s="423" t="s">
        <v>69</v>
      </c>
      <c r="J89" s="26" t="s">
        <v>1100</v>
      </c>
      <c r="K89" s="44" t="s">
        <v>1100</v>
      </c>
      <c r="L89" s="64"/>
      <c r="M89" s="64"/>
      <c r="N89" s="69"/>
    </row>
    <row r="90" spans="1:14" ht="15.75" customHeight="1" x14ac:dyDescent="0.2">
      <c r="A90" s="10"/>
      <c r="B90" s="424"/>
      <c r="C90" s="29" t="s">
        <v>1146</v>
      </c>
      <c r="D90" s="29" t="s">
        <v>1174</v>
      </c>
      <c r="E90" s="29" t="s">
        <v>26</v>
      </c>
      <c r="F90" s="29" t="s">
        <v>26</v>
      </c>
      <c r="G90" s="29" t="s">
        <v>157</v>
      </c>
      <c r="H90" s="4"/>
      <c r="I90" s="424"/>
      <c r="J90" s="29" t="s">
        <v>1151</v>
      </c>
      <c r="K90" s="29" t="s">
        <v>1175</v>
      </c>
      <c r="L90" s="29" t="s">
        <v>1140</v>
      </c>
      <c r="M90" s="29" t="s">
        <v>1140</v>
      </c>
      <c r="N90" s="29" t="s">
        <v>1170</v>
      </c>
    </row>
    <row r="91" spans="1:14" ht="15.75" customHeight="1" x14ac:dyDescent="0.2">
      <c r="A91" s="10"/>
      <c r="B91" s="425"/>
      <c r="C91" s="29" t="s">
        <v>1117</v>
      </c>
      <c r="D91" s="31" t="s">
        <v>1171</v>
      </c>
      <c r="E91" s="49"/>
      <c r="F91" s="49"/>
      <c r="G91" s="29" t="s">
        <v>160</v>
      </c>
      <c r="H91" s="4"/>
      <c r="I91" s="425"/>
      <c r="J91" s="29" t="s">
        <v>1117</v>
      </c>
      <c r="K91" s="32" t="s">
        <v>1157</v>
      </c>
      <c r="L91" s="31" t="s">
        <v>197</v>
      </c>
      <c r="M91" s="31" t="s">
        <v>197</v>
      </c>
      <c r="N91" s="31" t="s">
        <v>1141</v>
      </c>
    </row>
    <row r="92" spans="1:14" ht="15.75" customHeight="1" x14ac:dyDescent="0.2">
      <c r="A92" s="10"/>
      <c r="B92" s="423" t="s">
        <v>77</v>
      </c>
      <c r="C92" s="44" t="s">
        <v>47</v>
      </c>
      <c r="D92" s="26" t="s">
        <v>47</v>
      </c>
      <c r="E92" s="64"/>
      <c r="F92" s="64"/>
      <c r="G92" s="69"/>
      <c r="H92" s="4"/>
      <c r="I92" s="423" t="s">
        <v>77</v>
      </c>
      <c r="J92" s="26" t="s">
        <v>1100</v>
      </c>
      <c r="K92" s="44" t="s">
        <v>1100</v>
      </c>
      <c r="L92" s="64"/>
      <c r="M92" s="64"/>
      <c r="N92" s="69"/>
    </row>
    <row r="93" spans="1:14" ht="15.75" customHeight="1" x14ac:dyDescent="0.2">
      <c r="A93" s="10"/>
      <c r="B93" s="424"/>
      <c r="C93" s="29" t="s">
        <v>1146</v>
      </c>
      <c r="D93" s="29" t="s">
        <v>1176</v>
      </c>
      <c r="E93" s="29" t="s">
        <v>26</v>
      </c>
      <c r="F93" s="29" t="s">
        <v>26</v>
      </c>
      <c r="G93" s="29" t="s">
        <v>157</v>
      </c>
      <c r="H93" s="4"/>
      <c r="I93" s="424"/>
      <c r="J93" s="29" t="s">
        <v>1151</v>
      </c>
      <c r="K93" s="29" t="s">
        <v>1177</v>
      </c>
      <c r="L93" s="29" t="s">
        <v>1140</v>
      </c>
      <c r="M93" s="29" t="s">
        <v>1140</v>
      </c>
      <c r="N93" s="29" t="s">
        <v>1170</v>
      </c>
    </row>
    <row r="94" spans="1:14" ht="15.75" customHeight="1" x14ac:dyDescent="0.2">
      <c r="A94" s="10"/>
      <c r="B94" s="425"/>
      <c r="C94" s="29" t="s">
        <v>1117</v>
      </c>
      <c r="D94" s="31" t="s">
        <v>1171</v>
      </c>
      <c r="E94" s="49"/>
      <c r="F94" s="49"/>
      <c r="G94" s="31" t="s">
        <v>160</v>
      </c>
      <c r="H94" s="4"/>
      <c r="I94" s="425"/>
      <c r="J94" s="29" t="s">
        <v>1117</v>
      </c>
      <c r="K94" s="32" t="s">
        <v>1157</v>
      </c>
      <c r="L94" s="31" t="s">
        <v>197</v>
      </c>
      <c r="M94" s="31" t="s">
        <v>197</v>
      </c>
      <c r="N94" s="31" t="s">
        <v>1141</v>
      </c>
    </row>
    <row r="95" spans="1:14" ht="15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5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5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5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5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5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</sheetData>
  <mergeCells count="56">
    <mergeCell ref="B45:B47"/>
    <mergeCell ref="B48:B50"/>
    <mergeCell ref="B52:B54"/>
    <mergeCell ref="B55:B57"/>
    <mergeCell ref="B70:B72"/>
    <mergeCell ref="B73:B75"/>
    <mergeCell ref="B76:B78"/>
    <mergeCell ref="B79:B81"/>
    <mergeCell ref="B92:B94"/>
    <mergeCell ref="B83:B85"/>
    <mergeCell ref="B86:B88"/>
    <mergeCell ref="B89:B91"/>
    <mergeCell ref="I30:I32"/>
    <mergeCell ref="I35:N35"/>
    <mergeCell ref="B58:B60"/>
    <mergeCell ref="B61:B63"/>
    <mergeCell ref="B66:G66"/>
    <mergeCell ref="I66:N66"/>
    <mergeCell ref="I39:I41"/>
    <mergeCell ref="I42:I44"/>
    <mergeCell ref="I45:I47"/>
    <mergeCell ref="I48:I50"/>
    <mergeCell ref="I52:I54"/>
    <mergeCell ref="I55:I57"/>
    <mergeCell ref="I58:I60"/>
    <mergeCell ref="B30:B32"/>
    <mergeCell ref="B39:B41"/>
    <mergeCell ref="B42:B44"/>
    <mergeCell ref="I14:I16"/>
    <mergeCell ref="I17:I19"/>
    <mergeCell ref="I21:I23"/>
    <mergeCell ref="I24:I26"/>
    <mergeCell ref="I27:I29"/>
    <mergeCell ref="I92:I94"/>
    <mergeCell ref="I83:I85"/>
    <mergeCell ref="B1:G1"/>
    <mergeCell ref="I1:N1"/>
    <mergeCell ref="B4:G4"/>
    <mergeCell ref="I4:N4"/>
    <mergeCell ref="B8:B10"/>
    <mergeCell ref="I8:I10"/>
    <mergeCell ref="I11:I13"/>
    <mergeCell ref="B11:B13"/>
    <mergeCell ref="B14:B16"/>
    <mergeCell ref="B17:B19"/>
    <mergeCell ref="B21:B23"/>
    <mergeCell ref="B24:B26"/>
    <mergeCell ref="B27:B29"/>
    <mergeCell ref="B35:G35"/>
    <mergeCell ref="I86:I88"/>
    <mergeCell ref="I89:I91"/>
    <mergeCell ref="I61:I63"/>
    <mergeCell ref="I70:I72"/>
    <mergeCell ref="I73:I75"/>
    <mergeCell ref="I76:I78"/>
    <mergeCell ref="I79:I8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86"/>
  <sheetViews>
    <sheetView workbookViewId="0">
      <selection activeCell="K176" sqref="K176"/>
    </sheetView>
  </sheetViews>
  <sheetFormatPr baseColWidth="10" defaultColWidth="14.5" defaultRowHeight="15" customHeight="1" x14ac:dyDescent="0.2"/>
  <cols>
    <col min="1" max="1" width="11" customWidth="1"/>
    <col min="2" max="2" width="22.1640625" customWidth="1"/>
    <col min="3" max="3" width="25" customWidth="1"/>
    <col min="4" max="4" width="27.83203125" customWidth="1"/>
    <col min="5" max="5" width="28" customWidth="1"/>
    <col min="6" max="6" width="21.5" customWidth="1"/>
    <col min="7" max="7" width="16.83203125" customWidth="1"/>
    <col min="8" max="8" width="11" customWidth="1"/>
    <col min="9" max="9" width="19.5" customWidth="1"/>
    <col min="10" max="10" width="25.83203125" customWidth="1"/>
    <col min="11" max="11" width="17" customWidth="1"/>
    <col min="12" max="12" width="25.6640625" customWidth="1"/>
    <col min="13" max="13" width="19.5" customWidth="1"/>
    <col min="14" max="14" width="21.1640625" customWidth="1"/>
  </cols>
  <sheetData>
    <row r="1" spans="1:14" ht="21.75" customHeight="1" x14ac:dyDescent="0.2">
      <c r="A1" s="314"/>
      <c r="B1" s="432" t="s">
        <v>1515</v>
      </c>
      <c r="C1" s="433"/>
      <c r="D1" s="433"/>
      <c r="E1" s="433"/>
      <c r="F1" s="433"/>
      <c r="G1" s="434"/>
      <c r="H1" s="315"/>
      <c r="I1" s="432" t="s">
        <v>1516</v>
      </c>
      <c r="J1" s="433"/>
      <c r="K1" s="433"/>
      <c r="L1" s="433"/>
      <c r="M1" s="433"/>
      <c r="N1" s="434"/>
    </row>
    <row r="2" spans="1:14" ht="15.75" customHeight="1" x14ac:dyDescent="0.2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customHeight="1" x14ac:dyDescent="0.2">
      <c r="A3" s="10"/>
      <c r="B3" s="2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</row>
    <row r="4" spans="1:14" ht="15.75" customHeight="1" x14ac:dyDescent="0.2">
      <c r="A4" s="10"/>
      <c r="B4" s="426" t="s">
        <v>1227</v>
      </c>
      <c r="C4" s="427"/>
      <c r="D4" s="427"/>
      <c r="E4" s="427"/>
      <c r="F4" s="427"/>
      <c r="G4" s="428"/>
      <c r="H4" s="4"/>
      <c r="I4" s="426"/>
      <c r="J4" s="427"/>
      <c r="K4" s="427"/>
      <c r="L4" s="427"/>
      <c r="M4" s="427"/>
      <c r="N4" s="428"/>
    </row>
    <row r="5" spans="1:14" ht="15.75" customHeight="1" x14ac:dyDescent="0.2">
      <c r="A5" s="10"/>
      <c r="B5" s="5"/>
      <c r="C5" s="6"/>
      <c r="D5" s="11">
        <v>1</v>
      </c>
      <c r="E5" s="12" t="s">
        <v>4</v>
      </c>
      <c r="F5" s="9"/>
      <c r="G5" s="13"/>
      <c r="H5" s="4"/>
      <c r="I5" s="5"/>
      <c r="J5" s="6"/>
      <c r="K5" s="94" t="s">
        <v>185</v>
      </c>
      <c r="L5" s="12">
        <v>1</v>
      </c>
      <c r="M5" s="9"/>
      <c r="N5" s="13"/>
    </row>
    <row r="6" spans="1:14" ht="15.75" customHeight="1" x14ac:dyDescent="0.2">
      <c r="A6" s="10"/>
      <c r="B6" s="14"/>
      <c r="C6" s="15"/>
      <c r="D6" s="95" t="s">
        <v>6</v>
      </c>
      <c r="E6" s="95" t="s">
        <v>1228</v>
      </c>
      <c r="F6" s="15"/>
      <c r="G6" s="88"/>
      <c r="H6" s="4"/>
      <c r="I6" s="19"/>
      <c r="J6" s="4"/>
      <c r="K6" s="20" t="s">
        <v>535</v>
      </c>
      <c r="L6" s="20" t="s">
        <v>1229</v>
      </c>
      <c r="M6" s="15"/>
      <c r="N6" s="21"/>
    </row>
    <row r="7" spans="1:14" ht="15.75" customHeight="1" x14ac:dyDescent="0.2">
      <c r="A7" s="10"/>
      <c r="B7" s="22" t="s">
        <v>10</v>
      </c>
      <c r="C7" s="316">
        <v>1</v>
      </c>
      <c r="D7" s="316">
        <v>2</v>
      </c>
      <c r="E7" s="316">
        <v>3</v>
      </c>
      <c r="F7" s="316">
        <v>4</v>
      </c>
      <c r="G7" s="316">
        <v>5</v>
      </c>
      <c r="H7" s="4"/>
      <c r="I7" s="317" t="s">
        <v>16</v>
      </c>
      <c r="J7" s="316">
        <v>1</v>
      </c>
      <c r="K7" s="316">
        <v>2</v>
      </c>
      <c r="L7" s="316">
        <v>3</v>
      </c>
      <c r="M7" s="316">
        <v>4</v>
      </c>
      <c r="N7" s="316">
        <v>5</v>
      </c>
    </row>
    <row r="8" spans="1:14" ht="15.75" customHeight="1" x14ac:dyDescent="0.2">
      <c r="A8" s="10"/>
      <c r="B8" s="423" t="s">
        <v>22</v>
      </c>
      <c r="C8" s="69"/>
      <c r="D8" s="34" t="s">
        <v>1230</v>
      </c>
      <c r="E8" s="64"/>
      <c r="F8" s="64"/>
      <c r="G8" s="69"/>
      <c r="H8" s="4"/>
      <c r="I8" s="423" t="s">
        <v>22</v>
      </c>
      <c r="J8" s="23"/>
      <c r="K8" s="31" t="s">
        <v>1231</v>
      </c>
      <c r="L8" s="29" t="s">
        <v>1232</v>
      </c>
      <c r="M8" s="64" t="str">
        <f t="array" aca="1" ref="M8" ca="1">M8:M29</f>
        <v>#REF!</v>
      </c>
      <c r="N8" s="64"/>
    </row>
    <row r="9" spans="1:14" ht="15.75" customHeight="1" x14ac:dyDescent="0.2">
      <c r="A9" s="10"/>
      <c r="B9" s="424"/>
      <c r="C9" s="69"/>
      <c r="D9" s="68" t="s">
        <v>1231</v>
      </c>
      <c r="E9" s="32" t="s">
        <v>1233</v>
      </c>
      <c r="F9" s="47" t="s">
        <v>1234</v>
      </c>
      <c r="G9" s="34" t="s">
        <v>1234</v>
      </c>
      <c r="H9" s="4"/>
      <c r="I9" s="424"/>
      <c r="J9" s="47"/>
      <c r="K9" s="69"/>
      <c r="L9" s="49"/>
      <c r="M9" s="32" t="s">
        <v>1232</v>
      </c>
      <c r="N9" s="47" t="s">
        <v>1232</v>
      </c>
    </row>
    <row r="10" spans="1:14" ht="15.75" customHeight="1" x14ac:dyDescent="0.2">
      <c r="A10" s="10"/>
      <c r="B10" s="425"/>
      <c r="C10" s="34" t="s">
        <v>1235</v>
      </c>
      <c r="D10" s="69"/>
      <c r="E10" s="318"/>
      <c r="F10" s="47"/>
      <c r="G10" s="179"/>
      <c r="H10" s="4"/>
      <c r="I10" s="425"/>
      <c r="J10" s="47"/>
      <c r="K10" s="34" t="s">
        <v>1236</v>
      </c>
      <c r="L10" s="69"/>
      <c r="M10" s="318"/>
      <c r="N10" s="47"/>
    </row>
    <row r="11" spans="1:14" ht="15.75" customHeight="1" x14ac:dyDescent="0.2">
      <c r="A11" s="10"/>
      <c r="B11" s="423" t="s">
        <v>30</v>
      </c>
      <c r="C11" s="179"/>
      <c r="D11" s="34" t="s">
        <v>1230</v>
      </c>
      <c r="E11" s="26" t="s">
        <v>1237</v>
      </c>
      <c r="F11" s="69"/>
      <c r="G11" s="69"/>
      <c r="H11" s="4"/>
      <c r="I11" s="423" t="s">
        <v>30</v>
      </c>
      <c r="J11" s="69"/>
      <c r="K11" s="31" t="s">
        <v>1231</v>
      </c>
      <c r="L11" s="29" t="s">
        <v>1238</v>
      </c>
      <c r="M11" s="69"/>
      <c r="N11" s="69"/>
    </row>
    <row r="12" spans="1:14" ht="15.75" customHeight="1" x14ac:dyDescent="0.2">
      <c r="A12" s="10"/>
      <c r="B12" s="424"/>
      <c r="C12" s="69"/>
      <c r="D12" s="68"/>
      <c r="E12" s="29"/>
      <c r="F12" s="34" t="s">
        <v>1239</v>
      </c>
      <c r="G12" s="29" t="s">
        <v>1240</v>
      </c>
      <c r="H12" s="4"/>
      <c r="I12" s="424"/>
      <c r="J12" s="29" t="s">
        <v>1241</v>
      </c>
      <c r="K12" s="26" t="s">
        <v>1242</v>
      </c>
      <c r="L12" s="68" t="s">
        <v>285</v>
      </c>
      <c r="M12" s="29" t="s">
        <v>1243</v>
      </c>
      <c r="N12" s="34" t="s">
        <v>1244</v>
      </c>
    </row>
    <row r="13" spans="1:14" ht="15.75" customHeight="1" x14ac:dyDescent="0.2">
      <c r="A13" s="10"/>
      <c r="B13" s="425"/>
      <c r="C13" s="34" t="s">
        <v>1235</v>
      </c>
      <c r="D13" s="69"/>
      <c r="E13" s="31" t="s">
        <v>1245</v>
      </c>
      <c r="F13" s="68" t="s">
        <v>1245</v>
      </c>
      <c r="G13" s="319" t="s">
        <v>1245</v>
      </c>
      <c r="H13" s="4"/>
      <c r="I13" s="425"/>
      <c r="J13" s="179"/>
      <c r="K13" s="34" t="s">
        <v>1246</v>
      </c>
      <c r="L13" s="69"/>
      <c r="M13" s="31" t="s">
        <v>285</v>
      </c>
      <c r="N13" s="31" t="s">
        <v>285</v>
      </c>
    </row>
    <row r="14" spans="1:14" ht="15.75" customHeight="1" x14ac:dyDescent="0.2">
      <c r="A14" s="10"/>
      <c r="B14" s="423" t="s">
        <v>33</v>
      </c>
      <c r="C14" s="179"/>
      <c r="D14" s="34" t="s">
        <v>1247</v>
      </c>
      <c r="E14" s="44" t="s">
        <v>1248</v>
      </c>
      <c r="F14" s="69"/>
      <c r="G14" s="69"/>
      <c r="H14" s="4"/>
      <c r="I14" s="423" t="s">
        <v>33</v>
      </c>
      <c r="J14" s="69"/>
      <c r="K14" s="31" t="s">
        <v>1231</v>
      </c>
      <c r="L14" s="34" t="s">
        <v>1238</v>
      </c>
      <c r="M14" s="64"/>
      <c r="N14" s="69"/>
    </row>
    <row r="15" spans="1:14" ht="15.75" customHeight="1" x14ac:dyDescent="0.2">
      <c r="A15" s="10"/>
      <c r="B15" s="424"/>
      <c r="C15" s="69"/>
      <c r="D15" s="31" t="s">
        <v>1245</v>
      </c>
      <c r="E15" s="32"/>
      <c r="F15" s="34" t="s">
        <v>1239</v>
      </c>
      <c r="G15" s="34" t="s">
        <v>1240</v>
      </c>
      <c r="H15" s="4"/>
      <c r="I15" s="424"/>
      <c r="J15" s="29" t="s">
        <v>1241</v>
      </c>
      <c r="K15" s="69"/>
      <c r="L15" s="68" t="s">
        <v>285</v>
      </c>
      <c r="M15" s="32" t="s">
        <v>1243</v>
      </c>
      <c r="N15" s="34" t="s">
        <v>1244</v>
      </c>
    </row>
    <row r="16" spans="1:14" ht="15.75" customHeight="1" x14ac:dyDescent="0.2">
      <c r="A16" s="10"/>
      <c r="B16" s="425"/>
      <c r="C16" s="34" t="s">
        <v>1235</v>
      </c>
      <c r="D16" s="26" t="s">
        <v>1249</v>
      </c>
      <c r="E16" s="36" t="s">
        <v>1245</v>
      </c>
      <c r="F16" s="68" t="s">
        <v>1245</v>
      </c>
      <c r="G16" s="68" t="s">
        <v>1245</v>
      </c>
      <c r="H16" s="4"/>
      <c r="I16" s="425"/>
      <c r="J16" s="179"/>
      <c r="K16" s="320" t="s">
        <v>1250</v>
      </c>
      <c r="L16" s="69"/>
      <c r="M16" s="36" t="s">
        <v>285</v>
      </c>
      <c r="N16" s="31" t="s">
        <v>285</v>
      </c>
    </row>
    <row r="17" spans="1:14" ht="15.75" customHeight="1" x14ac:dyDescent="0.2">
      <c r="A17" s="10"/>
      <c r="B17" s="423" t="s">
        <v>39</v>
      </c>
      <c r="C17" s="179"/>
      <c r="D17" s="320" t="s">
        <v>1251</v>
      </c>
      <c r="E17" s="26" t="s">
        <v>1249</v>
      </c>
      <c r="F17" s="44" t="s">
        <v>1249</v>
      </c>
      <c r="G17" s="26" t="s">
        <v>1249</v>
      </c>
      <c r="H17" s="4"/>
      <c r="I17" s="423" t="s">
        <v>39</v>
      </c>
      <c r="J17" s="69"/>
      <c r="K17" s="31"/>
      <c r="L17" s="29" t="s">
        <v>1250</v>
      </c>
      <c r="M17" s="69"/>
      <c r="N17" s="64"/>
    </row>
    <row r="18" spans="1:14" ht="15.75" customHeight="1" x14ac:dyDescent="0.2">
      <c r="A18" s="10"/>
      <c r="B18" s="424"/>
      <c r="C18" s="69"/>
      <c r="D18" s="31" t="s">
        <v>1245</v>
      </c>
      <c r="E18" s="29" t="s">
        <v>1251</v>
      </c>
      <c r="F18" s="47" t="s">
        <v>1251</v>
      </c>
      <c r="G18" s="34" t="s">
        <v>1251</v>
      </c>
      <c r="H18" s="4"/>
      <c r="I18" s="424"/>
      <c r="J18" s="29" t="s">
        <v>1241</v>
      </c>
      <c r="K18" s="40" t="s">
        <v>45</v>
      </c>
      <c r="L18" s="31" t="s">
        <v>285</v>
      </c>
      <c r="M18" s="29" t="s">
        <v>1250</v>
      </c>
      <c r="N18" s="47" t="s">
        <v>1250</v>
      </c>
    </row>
    <row r="19" spans="1:14" ht="15.75" customHeight="1" x14ac:dyDescent="0.2">
      <c r="A19" s="10"/>
      <c r="B19" s="425"/>
      <c r="C19" s="34"/>
      <c r="D19" s="40" t="s">
        <v>44</v>
      </c>
      <c r="E19" s="31" t="s">
        <v>1245</v>
      </c>
      <c r="F19" s="31" t="s">
        <v>1245</v>
      </c>
      <c r="G19" s="68" t="s">
        <v>1245</v>
      </c>
      <c r="H19" s="4"/>
      <c r="I19" s="425"/>
      <c r="J19" s="179"/>
      <c r="K19" s="42" t="s">
        <v>44</v>
      </c>
      <c r="L19" s="42" t="s">
        <v>45</v>
      </c>
      <c r="M19" s="49"/>
      <c r="N19" s="31" t="s">
        <v>285</v>
      </c>
    </row>
    <row r="20" spans="1:14" ht="15.75" customHeight="1" x14ac:dyDescent="0.2">
      <c r="A20" s="10"/>
      <c r="B20" s="16" t="s">
        <v>43</v>
      </c>
      <c r="C20" s="68"/>
      <c r="D20" s="26" t="s">
        <v>1252</v>
      </c>
      <c r="E20" s="39" t="s">
        <v>44</v>
      </c>
      <c r="F20" s="40" t="s">
        <v>44</v>
      </c>
      <c r="G20" s="41" t="s">
        <v>44</v>
      </c>
      <c r="H20" s="20"/>
      <c r="I20" s="16" t="s">
        <v>43</v>
      </c>
      <c r="J20" s="42" t="s">
        <v>44</v>
      </c>
      <c r="K20" s="26" t="s">
        <v>24</v>
      </c>
      <c r="L20" s="26" t="s">
        <v>24</v>
      </c>
      <c r="M20" s="39" t="s">
        <v>45</v>
      </c>
      <c r="N20" s="42" t="s">
        <v>45</v>
      </c>
    </row>
    <row r="21" spans="1:14" ht="15.75" customHeight="1" x14ac:dyDescent="0.2">
      <c r="A21" s="10"/>
      <c r="B21" s="423" t="s">
        <v>46</v>
      </c>
      <c r="C21" s="41" t="s">
        <v>44</v>
      </c>
      <c r="D21" s="26" t="s">
        <v>1252</v>
      </c>
      <c r="E21" s="26" t="s">
        <v>1252</v>
      </c>
      <c r="F21" s="26" t="s">
        <v>1252</v>
      </c>
      <c r="G21" s="26" t="s">
        <v>1252</v>
      </c>
      <c r="H21" s="4"/>
      <c r="I21" s="423" t="s">
        <v>46</v>
      </c>
      <c r="J21" s="69"/>
      <c r="K21" s="32" t="s">
        <v>1253</v>
      </c>
      <c r="L21" s="47" t="s">
        <v>1254</v>
      </c>
      <c r="M21" s="47" t="s">
        <v>1255</v>
      </c>
      <c r="N21" s="26" t="s">
        <v>24</v>
      </c>
    </row>
    <row r="22" spans="1:14" ht="15.75" customHeight="1" x14ac:dyDescent="0.2">
      <c r="A22" s="10"/>
      <c r="B22" s="424"/>
      <c r="C22" s="69"/>
      <c r="D22" s="32" t="s">
        <v>1256</v>
      </c>
      <c r="E22" s="47" t="s">
        <v>1257</v>
      </c>
      <c r="F22" s="29" t="s">
        <v>1258</v>
      </c>
      <c r="G22" s="32" t="s">
        <v>1259</v>
      </c>
      <c r="H22" s="4"/>
      <c r="I22" s="424"/>
      <c r="J22" s="29" t="s">
        <v>1241</v>
      </c>
      <c r="K22" s="31" t="s">
        <v>1231</v>
      </c>
      <c r="L22" s="47" t="s">
        <v>1260</v>
      </c>
      <c r="M22" s="31" t="s">
        <v>1261</v>
      </c>
      <c r="N22" s="29" t="s">
        <v>1262</v>
      </c>
    </row>
    <row r="23" spans="1:14" ht="15.75" customHeight="1" x14ac:dyDescent="0.2">
      <c r="A23" s="10"/>
      <c r="B23" s="425"/>
      <c r="C23" s="34"/>
      <c r="D23" s="36" t="s">
        <v>1263</v>
      </c>
      <c r="E23" s="47" t="s">
        <v>1264</v>
      </c>
      <c r="F23" s="47" t="s">
        <v>1265</v>
      </c>
      <c r="G23" s="36" t="s">
        <v>1266</v>
      </c>
      <c r="H23" s="4"/>
      <c r="I23" s="425"/>
      <c r="J23" s="47"/>
      <c r="K23" s="26" t="s">
        <v>24</v>
      </c>
      <c r="L23" s="44" t="s">
        <v>24</v>
      </c>
      <c r="M23" s="26" t="s">
        <v>24</v>
      </c>
      <c r="N23" s="29" t="s">
        <v>1267</v>
      </c>
    </row>
    <row r="24" spans="1:14" ht="15.75" customHeight="1" x14ac:dyDescent="0.2">
      <c r="A24" s="10"/>
      <c r="B24" s="423" t="s">
        <v>64</v>
      </c>
      <c r="C24" s="179"/>
      <c r="D24" s="27" t="s">
        <v>1252</v>
      </c>
      <c r="E24" s="26" t="s">
        <v>1252</v>
      </c>
      <c r="F24" s="26" t="s">
        <v>1252</v>
      </c>
      <c r="G24" s="27" t="s">
        <v>1252</v>
      </c>
      <c r="H24" s="4"/>
      <c r="I24" s="423" t="s">
        <v>64</v>
      </c>
      <c r="J24" s="69"/>
      <c r="K24" s="29" t="s">
        <v>1047</v>
      </c>
      <c r="L24" s="47" t="s">
        <v>1268</v>
      </c>
      <c r="M24" s="29" t="s">
        <v>1269</v>
      </c>
      <c r="N24" s="26" t="s">
        <v>24</v>
      </c>
    </row>
    <row r="25" spans="1:14" ht="15.75" customHeight="1" x14ac:dyDescent="0.2">
      <c r="A25" s="10"/>
      <c r="B25" s="424"/>
      <c r="C25" s="69"/>
      <c r="D25" s="29" t="s">
        <v>1043</v>
      </c>
      <c r="E25" s="29" t="s">
        <v>1270</v>
      </c>
      <c r="F25" s="29" t="s">
        <v>1271</v>
      </c>
      <c r="G25" s="29" t="s">
        <v>1272</v>
      </c>
      <c r="H25" s="4"/>
      <c r="I25" s="424"/>
      <c r="J25" s="29" t="s">
        <v>1241</v>
      </c>
      <c r="K25" s="31" t="s">
        <v>1231</v>
      </c>
      <c r="L25" s="47" t="s">
        <v>1260</v>
      </c>
      <c r="M25" s="31" t="s">
        <v>1261</v>
      </c>
      <c r="N25" s="29" t="s">
        <v>1273</v>
      </c>
    </row>
    <row r="26" spans="1:14" ht="15.75" customHeight="1" x14ac:dyDescent="0.2">
      <c r="A26" s="10"/>
      <c r="B26" s="425"/>
      <c r="C26" s="34"/>
      <c r="D26" s="32" t="s">
        <v>1274</v>
      </c>
      <c r="E26" s="32" t="s">
        <v>1275</v>
      </c>
      <c r="F26" s="29" t="s">
        <v>1265</v>
      </c>
      <c r="G26" s="32" t="s">
        <v>1266</v>
      </c>
      <c r="H26" s="4"/>
      <c r="I26" s="425"/>
      <c r="J26" s="47"/>
      <c r="K26" s="26" t="s">
        <v>24</v>
      </c>
      <c r="L26" s="31"/>
      <c r="M26" s="26" t="s">
        <v>24</v>
      </c>
      <c r="N26" s="29" t="s">
        <v>1267</v>
      </c>
    </row>
    <row r="27" spans="1:14" ht="15.75" customHeight="1" x14ac:dyDescent="0.2">
      <c r="A27" s="10"/>
      <c r="B27" s="423" t="s">
        <v>69</v>
      </c>
      <c r="C27" s="179"/>
      <c r="D27" s="321" t="s">
        <v>70</v>
      </c>
      <c r="E27" s="26" t="s">
        <v>1252</v>
      </c>
      <c r="F27" s="26" t="s">
        <v>1252</v>
      </c>
      <c r="G27" s="321" t="s">
        <v>70</v>
      </c>
      <c r="H27" s="4"/>
      <c r="I27" s="423" t="s">
        <v>69</v>
      </c>
      <c r="J27" s="27" t="s">
        <v>1241</v>
      </c>
      <c r="K27" s="29"/>
      <c r="L27" s="26" t="s">
        <v>24</v>
      </c>
      <c r="M27" s="29" t="s">
        <v>1276</v>
      </c>
      <c r="N27" s="26" t="s">
        <v>24</v>
      </c>
    </row>
    <row r="28" spans="1:14" ht="15.75" customHeight="1" x14ac:dyDescent="0.2">
      <c r="A28" s="10"/>
      <c r="B28" s="424"/>
      <c r="C28" s="69"/>
      <c r="D28" s="32" t="s">
        <v>1277</v>
      </c>
      <c r="E28" s="29" t="s">
        <v>1278</v>
      </c>
      <c r="F28" s="29"/>
      <c r="G28" s="32" t="s">
        <v>1279</v>
      </c>
      <c r="H28" s="4"/>
      <c r="I28" s="424"/>
      <c r="J28" s="29"/>
      <c r="K28" s="29" t="s">
        <v>1280</v>
      </c>
      <c r="L28" s="29" t="s">
        <v>1280</v>
      </c>
      <c r="M28" s="31" t="s">
        <v>1261</v>
      </c>
      <c r="N28" s="29"/>
    </row>
    <row r="29" spans="1:14" ht="15.75" customHeight="1" x14ac:dyDescent="0.2">
      <c r="A29" s="10"/>
      <c r="B29" s="425"/>
      <c r="C29" s="34" t="s">
        <v>1235</v>
      </c>
      <c r="D29" s="32"/>
      <c r="E29" s="29" t="s">
        <v>1281</v>
      </c>
      <c r="F29" s="29"/>
      <c r="G29" s="29"/>
      <c r="H29" s="4"/>
      <c r="I29" s="425"/>
      <c r="J29" s="47"/>
      <c r="K29" s="47" t="s">
        <v>1231</v>
      </c>
      <c r="L29" s="47" t="s">
        <v>1231</v>
      </c>
      <c r="M29" s="31"/>
      <c r="N29" s="29"/>
    </row>
    <row r="30" spans="1:14" ht="15.75" customHeight="1" x14ac:dyDescent="0.2">
      <c r="A30" s="10"/>
      <c r="B30" s="423" t="s">
        <v>77</v>
      </c>
      <c r="C30" s="179"/>
      <c r="D30" s="32" t="s">
        <v>1274</v>
      </c>
      <c r="E30" s="26"/>
      <c r="F30" s="44"/>
      <c r="G30" s="69"/>
      <c r="H30" s="4"/>
      <c r="I30" s="423" t="s">
        <v>77</v>
      </c>
      <c r="J30" s="32"/>
      <c r="K30" s="127"/>
      <c r="L30" s="126"/>
      <c r="M30" s="31"/>
      <c r="N30" s="69"/>
    </row>
    <row r="31" spans="1:14" ht="15.75" customHeight="1" x14ac:dyDescent="0.2">
      <c r="A31" s="10"/>
      <c r="B31" s="424"/>
      <c r="C31" s="34"/>
      <c r="D31" s="44"/>
      <c r="E31" s="29"/>
      <c r="F31" s="44"/>
      <c r="G31" s="34"/>
      <c r="H31" s="4"/>
      <c r="I31" s="424"/>
      <c r="J31" s="31"/>
      <c r="K31" s="10"/>
      <c r="L31" s="127"/>
      <c r="M31" s="322"/>
      <c r="N31" s="34"/>
    </row>
    <row r="32" spans="1:14" ht="15.75" customHeight="1" x14ac:dyDescent="0.2">
      <c r="A32" s="10"/>
      <c r="B32" s="425"/>
      <c r="C32" s="68"/>
      <c r="D32" s="179"/>
      <c r="E32" s="31"/>
      <c r="F32" s="179"/>
      <c r="G32" s="68"/>
      <c r="H32" s="4"/>
      <c r="I32" s="425"/>
      <c r="J32" s="127"/>
      <c r="K32" s="10"/>
      <c r="L32" s="10"/>
      <c r="M32" s="47"/>
      <c r="N32" s="10"/>
    </row>
    <row r="33" spans="1:14" ht="15.75" customHeight="1" x14ac:dyDescent="0.2">
      <c r="A33" s="10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</row>
    <row r="34" spans="1:14" ht="15.75" customHeight="1" x14ac:dyDescent="0.2">
      <c r="A34" s="10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</row>
    <row r="35" spans="1:14" ht="15.75" customHeight="1" x14ac:dyDescent="0.2">
      <c r="A35" s="10"/>
      <c r="B35" s="426" t="str">
        <f>B4</f>
        <v>KADIN  HASTALIKLARI  ve DOĞUM STAJI</v>
      </c>
      <c r="C35" s="427"/>
      <c r="D35" s="427"/>
      <c r="E35" s="427"/>
      <c r="F35" s="427"/>
      <c r="G35" s="428"/>
      <c r="H35" s="4"/>
      <c r="I35" s="426"/>
      <c r="J35" s="427"/>
      <c r="K35" s="427"/>
      <c r="L35" s="427"/>
      <c r="M35" s="427"/>
      <c r="N35" s="428"/>
    </row>
    <row r="36" spans="1:14" ht="15.75" customHeight="1" x14ac:dyDescent="0.2">
      <c r="A36" s="10"/>
      <c r="B36" s="5"/>
      <c r="C36" s="6"/>
      <c r="D36" s="11">
        <f>D5+1</f>
        <v>2</v>
      </c>
      <c r="E36" s="12" t="str">
        <f>E5</f>
        <v>HAFTA</v>
      </c>
      <c r="F36" s="9"/>
      <c r="G36" s="13"/>
      <c r="H36" s="4"/>
      <c r="I36" s="5"/>
      <c r="J36" s="6"/>
      <c r="K36" s="94" t="s">
        <v>185</v>
      </c>
      <c r="L36" s="12">
        <v>2</v>
      </c>
      <c r="M36" s="9"/>
      <c r="N36" s="13"/>
    </row>
    <row r="37" spans="1:14" ht="15.75" customHeight="1" x14ac:dyDescent="0.2">
      <c r="A37" s="10"/>
      <c r="B37" s="14"/>
      <c r="C37" s="15"/>
      <c r="D37" s="15" t="str">
        <f>D6</f>
        <v>Staj sorumluları:</v>
      </c>
      <c r="E37" s="95" t="s">
        <v>1282</v>
      </c>
      <c r="F37" s="15">
        <f>F6</f>
        <v>0</v>
      </c>
      <c r="G37" s="88"/>
      <c r="H37" s="4"/>
      <c r="I37" s="19"/>
      <c r="J37" s="4"/>
      <c r="K37" s="15" t="str">
        <f>K6</f>
        <v>Manager:</v>
      </c>
      <c r="L37" s="20" t="s">
        <v>1283</v>
      </c>
      <c r="M37" s="15"/>
      <c r="N37" s="21"/>
    </row>
    <row r="38" spans="1:14" ht="15.75" customHeight="1" x14ac:dyDescent="0.2">
      <c r="A38" s="10"/>
      <c r="B38" s="22" t="s">
        <v>10</v>
      </c>
      <c r="C38" s="316">
        <v>6</v>
      </c>
      <c r="D38" s="316">
        <v>7</v>
      </c>
      <c r="E38" s="316">
        <v>8</v>
      </c>
      <c r="F38" s="316">
        <v>9</v>
      </c>
      <c r="G38" s="316">
        <v>10</v>
      </c>
      <c r="H38" s="4"/>
      <c r="I38" s="22" t="s">
        <v>16</v>
      </c>
      <c r="J38" s="316">
        <v>6</v>
      </c>
      <c r="K38" s="316">
        <v>7</v>
      </c>
      <c r="L38" s="316">
        <v>8</v>
      </c>
      <c r="M38" s="316">
        <v>9</v>
      </c>
      <c r="N38" s="316">
        <v>10</v>
      </c>
    </row>
    <row r="39" spans="1:14" ht="15.75" customHeight="1" x14ac:dyDescent="0.2">
      <c r="A39" s="10"/>
      <c r="B39" s="423" t="s">
        <v>22</v>
      </c>
      <c r="C39" s="64"/>
      <c r="D39" s="69"/>
      <c r="E39" s="69"/>
      <c r="F39" s="44" t="s">
        <v>1284</v>
      </c>
      <c r="G39" s="34" t="s">
        <v>1233</v>
      </c>
      <c r="H39" s="4"/>
      <c r="I39" s="423" t="s">
        <v>22</v>
      </c>
      <c r="J39" s="29" t="s">
        <v>1285</v>
      </c>
      <c r="K39" s="34" t="s">
        <v>1232</v>
      </c>
      <c r="L39" s="29" t="s">
        <v>1232</v>
      </c>
      <c r="M39" s="34" t="s">
        <v>1232</v>
      </c>
      <c r="N39" s="32" t="s">
        <v>1232</v>
      </c>
    </row>
    <row r="40" spans="1:14" ht="15.75" customHeight="1" x14ac:dyDescent="0.2">
      <c r="A40" s="10"/>
      <c r="B40" s="424"/>
      <c r="C40" s="34" t="s">
        <v>1233</v>
      </c>
      <c r="D40" s="29" t="s">
        <v>1234</v>
      </c>
      <c r="E40" s="69" t="s">
        <v>1286</v>
      </c>
      <c r="F40" s="32" t="s">
        <v>1287</v>
      </c>
      <c r="G40" s="34"/>
      <c r="H40" s="4"/>
      <c r="I40" s="424"/>
      <c r="J40" s="68" t="s">
        <v>285</v>
      </c>
      <c r="K40" s="179"/>
      <c r="L40" s="29"/>
      <c r="M40" s="179"/>
      <c r="N40" s="32"/>
    </row>
    <row r="41" spans="1:14" ht="15.75" customHeight="1" x14ac:dyDescent="0.2">
      <c r="A41" s="10"/>
      <c r="B41" s="425"/>
      <c r="C41" s="179"/>
      <c r="D41" s="29"/>
      <c r="E41" s="47" t="s">
        <v>1245</v>
      </c>
      <c r="F41" s="32" t="s">
        <v>1245</v>
      </c>
      <c r="G41" s="64"/>
      <c r="H41" s="4"/>
      <c r="I41" s="425"/>
      <c r="J41" s="69"/>
      <c r="K41" s="64"/>
      <c r="L41" s="26" t="s">
        <v>1250</v>
      </c>
      <c r="M41" s="64"/>
      <c r="N41" s="44" t="s">
        <v>1250</v>
      </c>
    </row>
    <row r="42" spans="1:14" ht="15.75" customHeight="1" x14ac:dyDescent="0.2">
      <c r="A42" s="10"/>
      <c r="B42" s="423" t="s">
        <v>30</v>
      </c>
      <c r="C42" s="44" t="s">
        <v>1288</v>
      </c>
      <c r="D42" s="69"/>
      <c r="E42" s="179"/>
      <c r="F42" s="64"/>
      <c r="G42" s="32" t="s">
        <v>1289</v>
      </c>
      <c r="H42" s="4"/>
      <c r="I42" s="423" t="s">
        <v>30</v>
      </c>
      <c r="J42" s="34" t="s">
        <v>1285</v>
      </c>
      <c r="K42" s="323" t="s">
        <v>1290</v>
      </c>
      <c r="L42" s="29" t="s">
        <v>1291</v>
      </c>
      <c r="M42" s="323" t="s">
        <v>1292</v>
      </c>
      <c r="N42" s="32" t="s">
        <v>1293</v>
      </c>
    </row>
    <row r="43" spans="1:14" ht="15.75" customHeight="1" x14ac:dyDescent="0.2">
      <c r="A43" s="10"/>
      <c r="B43" s="424"/>
      <c r="C43" s="323"/>
      <c r="D43" s="29" t="s">
        <v>1294</v>
      </c>
      <c r="E43" s="64"/>
      <c r="F43" s="32" t="s">
        <v>1287</v>
      </c>
      <c r="G43" s="36" t="s">
        <v>1245</v>
      </c>
      <c r="H43" s="4"/>
      <c r="I43" s="424"/>
      <c r="J43" s="68" t="s">
        <v>285</v>
      </c>
      <c r="K43" s="47" t="s">
        <v>285</v>
      </c>
      <c r="L43" s="29" t="s">
        <v>285</v>
      </c>
      <c r="M43" s="47" t="s">
        <v>285</v>
      </c>
      <c r="N43" s="32" t="s">
        <v>285</v>
      </c>
    </row>
    <row r="44" spans="1:14" ht="15.75" customHeight="1" x14ac:dyDescent="0.2">
      <c r="A44" s="10"/>
      <c r="B44" s="425"/>
      <c r="C44" s="47" t="s">
        <v>1245</v>
      </c>
      <c r="D44" s="29" t="s">
        <v>1245</v>
      </c>
      <c r="E44" s="323" t="s">
        <v>1295</v>
      </c>
      <c r="F44" s="32" t="s">
        <v>1245</v>
      </c>
      <c r="G44" s="69"/>
      <c r="H44" s="4"/>
      <c r="I44" s="425"/>
      <c r="J44" s="69"/>
      <c r="K44" s="69"/>
      <c r="L44" s="26" t="s">
        <v>1250</v>
      </c>
      <c r="M44" s="69"/>
      <c r="N44" s="44" t="s">
        <v>1250</v>
      </c>
    </row>
    <row r="45" spans="1:14" ht="15.75" customHeight="1" x14ac:dyDescent="0.2">
      <c r="A45" s="10"/>
      <c r="B45" s="423" t="s">
        <v>33</v>
      </c>
      <c r="C45" s="26" t="s">
        <v>1288</v>
      </c>
      <c r="D45" s="69"/>
      <c r="E45" s="47" t="s">
        <v>1245</v>
      </c>
      <c r="F45" s="64"/>
      <c r="G45" s="29" t="s">
        <v>1289</v>
      </c>
      <c r="H45" s="4"/>
      <c r="I45" s="423" t="s">
        <v>33</v>
      </c>
      <c r="J45" s="34" t="s">
        <v>1250</v>
      </c>
      <c r="K45" s="29" t="s">
        <v>1290</v>
      </c>
      <c r="L45" s="29" t="s">
        <v>1291</v>
      </c>
      <c r="M45" s="29" t="s">
        <v>1292</v>
      </c>
      <c r="N45" s="32" t="s">
        <v>1293</v>
      </c>
    </row>
    <row r="46" spans="1:14" ht="15.75" customHeight="1" x14ac:dyDescent="0.2">
      <c r="A46" s="10"/>
      <c r="B46" s="424"/>
      <c r="C46" s="29"/>
      <c r="D46" s="29" t="s">
        <v>1294</v>
      </c>
      <c r="E46" s="69"/>
      <c r="F46" s="32" t="s">
        <v>1287</v>
      </c>
      <c r="G46" s="31" t="s">
        <v>1245</v>
      </c>
      <c r="H46" s="4"/>
      <c r="I46" s="424"/>
      <c r="J46" s="179"/>
      <c r="K46" s="31" t="s">
        <v>285</v>
      </c>
      <c r="L46" s="29" t="s">
        <v>285</v>
      </c>
      <c r="M46" s="31" t="s">
        <v>285</v>
      </c>
      <c r="N46" s="32" t="s">
        <v>285</v>
      </c>
    </row>
    <row r="47" spans="1:14" ht="15.75" customHeight="1" x14ac:dyDescent="0.2">
      <c r="A47" s="10"/>
      <c r="B47" s="425"/>
      <c r="C47" s="31" t="s">
        <v>1245</v>
      </c>
      <c r="D47" s="29" t="s">
        <v>1245</v>
      </c>
      <c r="E47" s="29" t="s">
        <v>1296</v>
      </c>
      <c r="F47" s="32" t="s">
        <v>1245</v>
      </c>
      <c r="G47" s="26" t="s">
        <v>1249</v>
      </c>
      <c r="H47" s="4"/>
      <c r="I47" s="425"/>
      <c r="J47" s="42" t="s">
        <v>44</v>
      </c>
      <c r="K47" s="34"/>
      <c r="L47" s="69"/>
      <c r="M47" s="34"/>
      <c r="N47" s="64"/>
    </row>
    <row r="48" spans="1:14" ht="15.75" customHeight="1" x14ac:dyDescent="0.2">
      <c r="A48" s="10"/>
      <c r="B48" s="423" t="s">
        <v>39</v>
      </c>
      <c r="C48" s="34" t="s">
        <v>1249</v>
      </c>
      <c r="D48" s="26" t="s">
        <v>1249</v>
      </c>
      <c r="E48" s="31" t="s">
        <v>1245</v>
      </c>
      <c r="F48" s="64"/>
      <c r="G48" s="34" t="s">
        <v>1251</v>
      </c>
      <c r="H48" s="4"/>
      <c r="I48" s="423" t="s">
        <v>39</v>
      </c>
      <c r="J48" s="26" t="s">
        <v>24</v>
      </c>
      <c r="K48" s="34" t="s">
        <v>1250</v>
      </c>
      <c r="L48" s="29" t="s">
        <v>1250</v>
      </c>
      <c r="M48" s="34" t="s">
        <v>1250</v>
      </c>
      <c r="N48" s="32" t="s">
        <v>1250</v>
      </c>
    </row>
    <row r="49" spans="1:14" ht="15.75" customHeight="1" x14ac:dyDescent="0.2">
      <c r="A49" s="10"/>
      <c r="B49" s="424"/>
      <c r="C49" s="34" t="s">
        <v>1251</v>
      </c>
      <c r="D49" s="29" t="s">
        <v>1251</v>
      </c>
      <c r="E49" s="34" t="s">
        <v>1249</v>
      </c>
      <c r="F49" s="32" t="s">
        <v>1287</v>
      </c>
      <c r="G49" s="68" t="s">
        <v>1245</v>
      </c>
      <c r="H49" s="4"/>
      <c r="I49" s="424"/>
      <c r="J49" s="47" t="s">
        <v>1297</v>
      </c>
      <c r="K49" s="179"/>
      <c r="L49" s="29" t="s">
        <v>285</v>
      </c>
      <c r="M49" s="179"/>
      <c r="N49" s="32" t="s">
        <v>285</v>
      </c>
    </row>
    <row r="50" spans="1:14" ht="15.75" customHeight="1" x14ac:dyDescent="0.2">
      <c r="A50" s="10"/>
      <c r="B50" s="425"/>
      <c r="C50" s="68" t="s">
        <v>1245</v>
      </c>
      <c r="D50" s="29" t="s">
        <v>1245</v>
      </c>
      <c r="E50" s="34" t="s">
        <v>1251</v>
      </c>
      <c r="F50" s="32" t="s">
        <v>1245</v>
      </c>
      <c r="G50" s="41" t="s">
        <v>44</v>
      </c>
      <c r="H50" s="4"/>
      <c r="I50" s="425"/>
      <c r="J50" s="29" t="s">
        <v>1298</v>
      </c>
      <c r="K50" s="40" t="s">
        <v>45</v>
      </c>
      <c r="L50" s="40" t="s">
        <v>45</v>
      </c>
      <c r="M50" s="40" t="s">
        <v>45</v>
      </c>
      <c r="N50" s="41" t="s">
        <v>45</v>
      </c>
    </row>
    <row r="51" spans="1:14" ht="15.75" customHeight="1" x14ac:dyDescent="0.2">
      <c r="A51" s="10"/>
      <c r="B51" s="16" t="s">
        <v>43</v>
      </c>
      <c r="C51" s="40" t="s">
        <v>44</v>
      </c>
      <c r="D51" s="40" t="s">
        <v>44</v>
      </c>
      <c r="E51" s="68" t="s">
        <v>1245</v>
      </c>
      <c r="F51" s="41" t="s">
        <v>44</v>
      </c>
      <c r="G51" s="26" t="s">
        <v>1252</v>
      </c>
      <c r="H51" s="20"/>
      <c r="I51" s="16" t="s">
        <v>43</v>
      </c>
      <c r="J51" s="26" t="s">
        <v>24</v>
      </c>
      <c r="K51" s="26" t="s">
        <v>24</v>
      </c>
      <c r="L51" s="26" t="s">
        <v>24</v>
      </c>
      <c r="M51" s="26" t="s">
        <v>24</v>
      </c>
      <c r="N51" s="26" t="s">
        <v>24</v>
      </c>
    </row>
    <row r="52" spans="1:14" ht="15.75" customHeight="1" x14ac:dyDescent="0.2">
      <c r="A52" s="10"/>
      <c r="B52" s="423" t="s">
        <v>46</v>
      </c>
      <c r="C52" s="26" t="s">
        <v>1252</v>
      </c>
      <c r="D52" s="26" t="s">
        <v>1252</v>
      </c>
      <c r="E52" s="40" t="s">
        <v>44</v>
      </c>
      <c r="F52" s="26" t="s">
        <v>1252</v>
      </c>
      <c r="G52" s="29" t="s">
        <v>1299</v>
      </c>
      <c r="H52" s="4"/>
      <c r="I52" s="423" t="s">
        <v>46</v>
      </c>
      <c r="J52" s="32" t="s">
        <v>1300</v>
      </c>
      <c r="K52" s="47" t="s">
        <v>1301</v>
      </c>
      <c r="L52" s="47" t="s">
        <v>1302</v>
      </c>
      <c r="M52" s="47" t="s">
        <v>1303</v>
      </c>
      <c r="N52" s="29" t="s">
        <v>1304</v>
      </c>
    </row>
    <row r="53" spans="1:14" ht="15.75" customHeight="1" x14ac:dyDescent="0.2">
      <c r="A53" s="10"/>
      <c r="B53" s="424"/>
      <c r="C53" s="47" t="s">
        <v>1305</v>
      </c>
      <c r="D53" s="47" t="s">
        <v>1306</v>
      </c>
      <c r="E53" s="26" t="s">
        <v>1252</v>
      </c>
      <c r="F53" s="29" t="s">
        <v>1307</v>
      </c>
      <c r="G53" s="29" t="s">
        <v>1281</v>
      </c>
      <c r="H53" s="4"/>
      <c r="I53" s="424"/>
      <c r="J53" s="31" t="s">
        <v>1308</v>
      </c>
      <c r="K53" s="31" t="s">
        <v>1231</v>
      </c>
      <c r="L53" s="29" t="s">
        <v>1309</v>
      </c>
      <c r="M53" s="31" t="s">
        <v>1261</v>
      </c>
      <c r="N53" s="47" t="s">
        <v>1260</v>
      </c>
    </row>
    <row r="54" spans="1:14" ht="15.75" customHeight="1" x14ac:dyDescent="0.2">
      <c r="A54" s="10"/>
      <c r="B54" s="425"/>
      <c r="C54" s="32" t="s">
        <v>1274</v>
      </c>
      <c r="D54" s="32" t="s">
        <v>1309</v>
      </c>
      <c r="E54" s="47" t="s">
        <v>1310</v>
      </c>
      <c r="F54" s="324" t="s">
        <v>1311</v>
      </c>
      <c r="G54" s="26" t="s">
        <v>1252</v>
      </c>
      <c r="H54" s="4"/>
      <c r="I54" s="425"/>
      <c r="J54" s="26" t="s">
        <v>24</v>
      </c>
      <c r="K54" s="26" t="s">
        <v>24</v>
      </c>
      <c r="L54" s="26" t="s">
        <v>24</v>
      </c>
      <c r="M54" s="26" t="s">
        <v>24</v>
      </c>
      <c r="N54" s="26" t="s">
        <v>24</v>
      </c>
    </row>
    <row r="55" spans="1:14" ht="15.75" customHeight="1" x14ac:dyDescent="0.2">
      <c r="A55" s="10"/>
      <c r="B55" s="423" t="s">
        <v>64</v>
      </c>
      <c r="C55" s="26" t="s">
        <v>1252</v>
      </c>
      <c r="D55" s="44" t="s">
        <v>1252</v>
      </c>
      <c r="E55" s="31" t="s">
        <v>1312</v>
      </c>
      <c r="F55" s="26" t="s">
        <v>1252</v>
      </c>
      <c r="G55" s="29" t="s">
        <v>1313</v>
      </c>
      <c r="H55" s="4"/>
      <c r="I55" s="423" t="s">
        <v>64</v>
      </c>
      <c r="J55" s="32" t="s">
        <v>1314</v>
      </c>
      <c r="K55" s="29" t="s">
        <v>1315</v>
      </c>
      <c r="L55" s="29" t="s">
        <v>1316</v>
      </c>
      <c r="M55" s="47" t="s">
        <v>1317</v>
      </c>
      <c r="N55" s="29" t="s">
        <v>1318</v>
      </c>
    </row>
    <row r="56" spans="1:14" ht="15.75" customHeight="1" x14ac:dyDescent="0.2">
      <c r="A56" s="10"/>
      <c r="B56" s="424"/>
      <c r="C56" s="29" t="s">
        <v>1319</v>
      </c>
      <c r="D56" s="47" t="s">
        <v>1320</v>
      </c>
      <c r="E56" s="26" t="s">
        <v>1252</v>
      </c>
      <c r="F56" s="29" t="s">
        <v>1321</v>
      </c>
      <c r="G56" s="31" t="s">
        <v>1312</v>
      </c>
      <c r="H56" s="4"/>
      <c r="I56" s="424"/>
      <c r="J56" s="31" t="s">
        <v>1308</v>
      </c>
      <c r="K56" s="31" t="s">
        <v>1231</v>
      </c>
      <c r="L56" s="29" t="s">
        <v>1309</v>
      </c>
      <c r="M56" s="31" t="s">
        <v>1261</v>
      </c>
      <c r="N56" s="47" t="s">
        <v>1260</v>
      </c>
    </row>
    <row r="57" spans="1:14" ht="15.75" customHeight="1" x14ac:dyDescent="0.2">
      <c r="A57" s="10"/>
      <c r="B57" s="425"/>
      <c r="C57" s="32" t="s">
        <v>1274</v>
      </c>
      <c r="D57" s="325" t="s">
        <v>1309</v>
      </c>
      <c r="E57" s="47" t="s">
        <v>1322</v>
      </c>
      <c r="F57" s="324" t="s">
        <v>1323</v>
      </c>
      <c r="G57" s="29" t="s">
        <v>1252</v>
      </c>
      <c r="H57" s="4"/>
      <c r="I57" s="425"/>
      <c r="J57" s="26" t="s">
        <v>24</v>
      </c>
      <c r="K57" s="26" t="s">
        <v>24</v>
      </c>
      <c r="L57" s="26" t="s">
        <v>24</v>
      </c>
      <c r="M57" s="26" t="s">
        <v>24</v>
      </c>
      <c r="N57" s="26" t="s">
        <v>24</v>
      </c>
    </row>
    <row r="58" spans="1:14" ht="15.75" customHeight="1" x14ac:dyDescent="0.2">
      <c r="A58" s="10"/>
      <c r="B58" s="423" t="s">
        <v>69</v>
      </c>
      <c r="C58" s="26" t="s">
        <v>1252</v>
      </c>
      <c r="D58" s="26" t="s">
        <v>1252</v>
      </c>
      <c r="E58" s="31" t="s">
        <v>1312</v>
      </c>
      <c r="F58" s="44" t="s">
        <v>1252</v>
      </c>
      <c r="G58" s="29" t="s">
        <v>1324</v>
      </c>
      <c r="H58" s="4"/>
      <c r="I58" s="423" t="s">
        <v>69</v>
      </c>
      <c r="J58" s="32" t="s">
        <v>1325</v>
      </c>
      <c r="K58" s="29"/>
      <c r="L58" s="29" t="s">
        <v>1326</v>
      </c>
      <c r="M58" s="29" t="s">
        <v>1327</v>
      </c>
      <c r="N58" s="32" t="s">
        <v>1328</v>
      </c>
    </row>
    <row r="59" spans="1:14" ht="15.75" customHeight="1" x14ac:dyDescent="0.2">
      <c r="A59" s="10"/>
      <c r="B59" s="424"/>
      <c r="C59" s="29"/>
      <c r="D59" s="29" t="s">
        <v>1329</v>
      </c>
      <c r="E59" s="26" t="s">
        <v>1252</v>
      </c>
      <c r="F59" s="32" t="s">
        <v>1330</v>
      </c>
      <c r="G59" s="26" t="s">
        <v>1331</v>
      </c>
      <c r="H59" s="4"/>
      <c r="I59" s="424"/>
      <c r="J59" s="32"/>
      <c r="K59" s="31"/>
      <c r="L59" s="31" t="s">
        <v>1309</v>
      </c>
      <c r="M59" s="29"/>
      <c r="N59" s="47" t="s">
        <v>1260</v>
      </c>
    </row>
    <row r="60" spans="1:14" ht="15.75" customHeight="1" x14ac:dyDescent="0.2">
      <c r="A60" s="10"/>
      <c r="B60" s="424"/>
      <c r="C60" s="31"/>
      <c r="D60" s="32" t="s">
        <v>1309</v>
      </c>
      <c r="E60" s="29" t="s">
        <v>1332</v>
      </c>
      <c r="F60" s="47" t="s">
        <v>1323</v>
      </c>
      <c r="G60" s="29"/>
      <c r="H60" s="4"/>
      <c r="I60" s="424"/>
      <c r="J60" s="31" t="s">
        <v>1308</v>
      </c>
      <c r="K60" s="26"/>
      <c r="L60" s="31" t="s">
        <v>24</v>
      </c>
      <c r="M60" s="31" t="s">
        <v>1261</v>
      </c>
      <c r="N60" s="125"/>
    </row>
    <row r="61" spans="1:14" ht="15.75" customHeight="1" x14ac:dyDescent="0.2">
      <c r="A61" s="10"/>
      <c r="B61" s="425"/>
      <c r="C61" s="26" t="s">
        <v>1252</v>
      </c>
      <c r="D61" s="26" t="s">
        <v>1252</v>
      </c>
      <c r="E61" s="29"/>
      <c r="F61" s="26"/>
      <c r="G61" s="34"/>
      <c r="H61" s="4"/>
      <c r="I61" s="425"/>
      <c r="J61" s="10"/>
      <c r="K61" s="32"/>
      <c r="L61" s="322" t="s">
        <v>1333</v>
      </c>
      <c r="M61" s="326"/>
      <c r="N61" s="126"/>
    </row>
    <row r="62" spans="1:14" ht="15.75" customHeight="1" x14ac:dyDescent="0.2">
      <c r="A62" s="10"/>
      <c r="B62" s="1"/>
      <c r="C62" s="47"/>
      <c r="D62" s="29" t="s">
        <v>1334</v>
      </c>
      <c r="E62" s="29" t="s">
        <v>1335</v>
      </c>
      <c r="F62" s="47"/>
      <c r="G62" s="327"/>
      <c r="H62" s="1"/>
      <c r="I62" s="2"/>
      <c r="J62" s="322"/>
      <c r="K62" s="34"/>
      <c r="L62" s="322" t="s">
        <v>1336</v>
      </c>
      <c r="M62" s="328"/>
      <c r="N62" s="127"/>
    </row>
    <row r="63" spans="1:14" ht="15.75" customHeight="1" x14ac:dyDescent="0.2">
      <c r="A63" s="10"/>
      <c r="B63" s="10"/>
      <c r="C63" s="31"/>
      <c r="D63" s="31" t="s">
        <v>1309</v>
      </c>
      <c r="E63" s="68"/>
      <c r="F63" s="32"/>
      <c r="G63" s="179"/>
      <c r="H63" s="1"/>
      <c r="I63" s="2"/>
      <c r="J63" s="322"/>
      <c r="K63" s="179"/>
      <c r="L63" s="1"/>
      <c r="M63" s="29"/>
      <c r="N63" s="47"/>
    </row>
    <row r="64" spans="1:14" ht="15.75" customHeight="1" x14ac:dyDescent="0.2">
      <c r="A64" s="10"/>
      <c r="B64" s="426" t="str">
        <f>B35</f>
        <v>KADIN  HASTALIKLARI  ve DOĞUM STAJI</v>
      </c>
      <c r="C64" s="427"/>
      <c r="D64" s="427"/>
      <c r="E64" s="427"/>
      <c r="F64" s="427"/>
      <c r="G64" s="428"/>
      <c r="H64" s="4"/>
      <c r="I64" s="426"/>
      <c r="J64" s="427"/>
      <c r="K64" s="427"/>
      <c r="L64" s="427"/>
      <c r="M64" s="427"/>
      <c r="N64" s="428"/>
    </row>
    <row r="65" spans="1:14" ht="15.75" customHeight="1" x14ac:dyDescent="0.2">
      <c r="A65" s="10"/>
      <c r="B65" s="5"/>
      <c r="C65" s="6"/>
      <c r="D65" s="11">
        <f>D36+1</f>
        <v>3</v>
      </c>
      <c r="E65" s="12" t="str">
        <f>E36</f>
        <v>HAFTA</v>
      </c>
      <c r="F65" s="9"/>
      <c r="G65" s="13"/>
      <c r="H65" s="4"/>
      <c r="I65" s="5"/>
      <c r="J65" s="6"/>
      <c r="K65" s="94" t="s">
        <v>185</v>
      </c>
      <c r="L65" s="12">
        <v>3</v>
      </c>
      <c r="M65" s="9"/>
      <c r="N65" s="13"/>
    </row>
    <row r="66" spans="1:14" ht="15.75" customHeight="1" x14ac:dyDescent="0.2">
      <c r="A66" s="10"/>
      <c r="B66" s="14"/>
      <c r="C66" s="15"/>
      <c r="D66" s="15" t="str">
        <f>D37</f>
        <v>Staj sorumluları:</v>
      </c>
      <c r="E66" s="95" t="s">
        <v>1337</v>
      </c>
      <c r="F66" s="15"/>
      <c r="G66" s="88"/>
      <c r="H66" s="4"/>
      <c r="I66" s="19"/>
      <c r="J66" s="4"/>
      <c r="K66" s="20" t="s">
        <v>535</v>
      </c>
      <c r="L66" s="20" t="s">
        <v>1283</v>
      </c>
      <c r="M66" s="15"/>
      <c r="N66" s="21"/>
    </row>
    <row r="67" spans="1:14" ht="15.75" customHeight="1" x14ac:dyDescent="0.2">
      <c r="A67" s="10"/>
      <c r="B67" s="22" t="s">
        <v>10</v>
      </c>
      <c r="C67" s="316">
        <v>11</v>
      </c>
      <c r="D67" s="316">
        <v>12</v>
      </c>
      <c r="E67" s="316">
        <v>13</v>
      </c>
      <c r="F67" s="316">
        <v>14</v>
      </c>
      <c r="G67" s="316">
        <v>15</v>
      </c>
      <c r="H67" s="4"/>
      <c r="I67" s="22" t="s">
        <v>16</v>
      </c>
      <c r="J67" s="321">
        <v>11</v>
      </c>
      <c r="K67" s="321">
        <v>12</v>
      </c>
      <c r="L67" s="329">
        <v>13</v>
      </c>
      <c r="M67" s="110">
        <v>14</v>
      </c>
      <c r="N67" s="329">
        <v>15</v>
      </c>
    </row>
    <row r="68" spans="1:14" ht="15.75" customHeight="1" x14ac:dyDescent="0.2">
      <c r="A68" s="10"/>
      <c r="B68" s="423" t="s">
        <v>22</v>
      </c>
      <c r="C68" s="69"/>
      <c r="D68" s="64"/>
      <c r="E68" s="64"/>
      <c r="F68" s="64"/>
      <c r="G68" s="29" t="s">
        <v>1233</v>
      </c>
      <c r="H68" s="4"/>
      <c r="I68" s="423" t="s">
        <v>22</v>
      </c>
      <c r="J68" s="34" t="s">
        <v>1232</v>
      </c>
      <c r="K68" s="29" t="s">
        <v>1232</v>
      </c>
      <c r="L68" s="318"/>
      <c r="M68" s="47"/>
      <c r="N68" s="32"/>
    </row>
    <row r="69" spans="1:14" ht="15.75" customHeight="1" x14ac:dyDescent="0.2">
      <c r="A69" s="10"/>
      <c r="B69" s="424"/>
      <c r="C69" s="29" t="s">
        <v>1233</v>
      </c>
      <c r="D69" s="32" t="s">
        <v>1233</v>
      </c>
      <c r="E69" s="47" t="s">
        <v>1234</v>
      </c>
      <c r="F69" s="32" t="s">
        <v>1338</v>
      </c>
      <c r="G69" s="49"/>
      <c r="H69" s="4"/>
      <c r="I69" s="424"/>
      <c r="J69" s="34"/>
      <c r="K69" s="49"/>
      <c r="L69" s="29" t="s">
        <v>1232</v>
      </c>
      <c r="M69" s="44" t="s">
        <v>1250</v>
      </c>
      <c r="N69" s="29" t="s">
        <v>1232</v>
      </c>
    </row>
    <row r="70" spans="1:14" ht="15.75" customHeight="1" x14ac:dyDescent="0.2">
      <c r="A70" s="10"/>
      <c r="B70" s="425"/>
      <c r="C70" s="49"/>
      <c r="D70" s="318"/>
      <c r="E70" s="47"/>
      <c r="F70" s="32" t="s">
        <v>1245</v>
      </c>
      <c r="G70" s="34"/>
      <c r="H70" s="4"/>
      <c r="I70" s="425"/>
      <c r="J70" s="64"/>
      <c r="K70" s="26" t="s">
        <v>1250</v>
      </c>
      <c r="L70" s="29" t="s">
        <v>1285</v>
      </c>
      <c r="M70" s="47" t="s">
        <v>1339</v>
      </c>
      <c r="N70" s="32" t="s">
        <v>1340</v>
      </c>
    </row>
    <row r="71" spans="1:14" ht="47.25" customHeight="1" x14ac:dyDescent="0.2">
      <c r="A71" s="10"/>
      <c r="B71" s="423" t="s">
        <v>30</v>
      </c>
      <c r="C71" s="69"/>
      <c r="D71" s="69"/>
      <c r="E71" s="64"/>
      <c r="F71" s="64"/>
      <c r="G71" s="32" t="s">
        <v>1341</v>
      </c>
      <c r="H71" s="4"/>
      <c r="I71" s="423" t="s">
        <v>30</v>
      </c>
      <c r="J71" s="32" t="s">
        <v>1342</v>
      </c>
      <c r="K71" s="29" t="s">
        <v>1343</v>
      </c>
      <c r="L71" s="31" t="s">
        <v>285</v>
      </c>
      <c r="M71" s="47" t="s">
        <v>285</v>
      </c>
      <c r="N71" s="32" t="s">
        <v>285</v>
      </c>
    </row>
    <row r="72" spans="1:14" ht="15.75" customHeight="1" x14ac:dyDescent="0.2">
      <c r="A72" s="10"/>
      <c r="B72" s="424"/>
      <c r="C72" s="29" t="s">
        <v>1344</v>
      </c>
      <c r="D72" s="29" t="s">
        <v>1240</v>
      </c>
      <c r="E72" s="29" t="s">
        <v>1345</v>
      </c>
      <c r="F72" s="32" t="s">
        <v>1346</v>
      </c>
      <c r="G72" s="31" t="s">
        <v>1245</v>
      </c>
      <c r="H72" s="4"/>
      <c r="I72" s="424"/>
      <c r="J72" s="36" t="s">
        <v>285</v>
      </c>
      <c r="K72" s="31" t="s">
        <v>285</v>
      </c>
      <c r="L72" s="64"/>
      <c r="M72" s="44" t="s">
        <v>1250</v>
      </c>
      <c r="N72" s="64"/>
    </row>
    <row r="73" spans="1:14" ht="15.75" customHeight="1" x14ac:dyDescent="0.2">
      <c r="A73" s="10"/>
      <c r="B73" s="425"/>
      <c r="C73" s="31" t="s">
        <v>1245</v>
      </c>
      <c r="D73" s="31" t="s">
        <v>1245</v>
      </c>
      <c r="E73" s="47" t="s">
        <v>1245</v>
      </c>
      <c r="F73" s="32" t="s">
        <v>1245</v>
      </c>
      <c r="G73" s="64"/>
      <c r="H73" s="4"/>
      <c r="I73" s="425"/>
      <c r="J73" s="69"/>
      <c r="K73" s="26" t="s">
        <v>1250</v>
      </c>
      <c r="L73" s="32" t="s">
        <v>1285</v>
      </c>
      <c r="M73" s="47" t="s">
        <v>1339</v>
      </c>
      <c r="N73" s="32" t="s">
        <v>1340</v>
      </c>
    </row>
    <row r="74" spans="1:14" ht="47.25" customHeight="1" x14ac:dyDescent="0.2">
      <c r="A74" s="10"/>
      <c r="B74" s="423" t="s">
        <v>33</v>
      </c>
      <c r="C74" s="69"/>
      <c r="D74" s="64"/>
      <c r="E74" s="29"/>
      <c r="F74" s="64"/>
      <c r="G74" s="29" t="s">
        <v>1341</v>
      </c>
      <c r="H74" s="4"/>
      <c r="I74" s="423" t="s">
        <v>33</v>
      </c>
      <c r="J74" s="29" t="s">
        <v>1342</v>
      </c>
      <c r="K74" s="29" t="s">
        <v>1343</v>
      </c>
      <c r="L74" s="36" t="s">
        <v>285</v>
      </c>
      <c r="M74" s="47" t="s">
        <v>285</v>
      </c>
      <c r="N74" s="32" t="s">
        <v>285</v>
      </c>
    </row>
    <row r="75" spans="1:14" ht="15.75" customHeight="1" x14ac:dyDescent="0.2">
      <c r="A75" s="10"/>
      <c r="B75" s="424"/>
      <c r="C75" s="29" t="s">
        <v>1344</v>
      </c>
      <c r="D75" s="32" t="s">
        <v>1240</v>
      </c>
      <c r="E75" s="29" t="s">
        <v>1345</v>
      </c>
      <c r="F75" s="32" t="s">
        <v>1346</v>
      </c>
      <c r="G75" s="31" t="s">
        <v>1245</v>
      </c>
      <c r="H75" s="4"/>
      <c r="I75" s="424"/>
      <c r="J75" s="31" t="s">
        <v>285</v>
      </c>
      <c r="K75" s="31" t="s">
        <v>285</v>
      </c>
      <c r="L75" s="69"/>
      <c r="M75" s="64"/>
      <c r="N75" s="69"/>
    </row>
    <row r="76" spans="1:14" ht="15.75" customHeight="1" x14ac:dyDescent="0.2">
      <c r="A76" s="10"/>
      <c r="B76" s="425"/>
      <c r="C76" s="31" t="s">
        <v>1245</v>
      </c>
      <c r="D76" s="36" t="s">
        <v>1245</v>
      </c>
      <c r="E76" s="47" t="s">
        <v>1245</v>
      </c>
      <c r="F76" s="32" t="s">
        <v>1245</v>
      </c>
      <c r="G76" s="34" t="s">
        <v>1249</v>
      </c>
      <c r="H76" s="4"/>
      <c r="I76" s="425"/>
      <c r="J76" s="69"/>
      <c r="K76" s="69"/>
      <c r="L76" s="29" t="s">
        <v>1250</v>
      </c>
      <c r="M76" s="47" t="s">
        <v>1250</v>
      </c>
      <c r="N76" s="34" t="s">
        <v>1250</v>
      </c>
    </row>
    <row r="77" spans="1:14" ht="15.75" customHeight="1" x14ac:dyDescent="0.2">
      <c r="A77" s="10"/>
      <c r="B77" s="423" t="s">
        <v>39</v>
      </c>
      <c r="C77" s="26" t="s">
        <v>1249</v>
      </c>
      <c r="D77" s="26" t="s">
        <v>1249</v>
      </c>
      <c r="E77" s="44" t="s">
        <v>1249</v>
      </c>
      <c r="F77" s="26" t="s">
        <v>1249</v>
      </c>
      <c r="G77" s="32" t="s">
        <v>1251</v>
      </c>
      <c r="H77" s="4"/>
      <c r="I77" s="423" t="s">
        <v>39</v>
      </c>
      <c r="J77" s="34" t="s">
        <v>1250</v>
      </c>
      <c r="K77" s="29" t="s">
        <v>1250</v>
      </c>
      <c r="L77" s="49"/>
      <c r="M77" s="47" t="s">
        <v>285</v>
      </c>
      <c r="N77" s="68" t="s">
        <v>285</v>
      </c>
    </row>
    <row r="78" spans="1:14" ht="15.75" customHeight="1" x14ac:dyDescent="0.2">
      <c r="A78" s="10"/>
      <c r="B78" s="424"/>
      <c r="C78" s="29" t="s">
        <v>1251</v>
      </c>
      <c r="D78" s="29" t="s">
        <v>1251</v>
      </c>
      <c r="E78" s="47" t="s">
        <v>1251</v>
      </c>
      <c r="F78" s="34" t="s">
        <v>1251</v>
      </c>
      <c r="G78" s="31" t="s">
        <v>1245</v>
      </c>
      <c r="H78" s="4"/>
      <c r="I78" s="424"/>
      <c r="J78" s="179"/>
      <c r="K78" s="31" t="s">
        <v>285</v>
      </c>
      <c r="L78" s="39" t="s">
        <v>45</v>
      </c>
      <c r="M78" s="40" t="s">
        <v>45</v>
      </c>
      <c r="N78" s="41" t="s">
        <v>45</v>
      </c>
    </row>
    <row r="79" spans="1:14" ht="15.75" customHeight="1" x14ac:dyDescent="0.2">
      <c r="A79" s="10"/>
      <c r="B79" s="425"/>
      <c r="C79" s="31" t="s">
        <v>1245</v>
      </c>
      <c r="D79" s="31" t="s">
        <v>1245</v>
      </c>
      <c r="E79" s="47" t="s">
        <v>1245</v>
      </c>
      <c r="F79" s="68" t="s">
        <v>1245</v>
      </c>
      <c r="G79" s="41" t="s">
        <v>44</v>
      </c>
      <c r="H79" s="4"/>
      <c r="I79" s="425"/>
      <c r="J79" s="41" t="s">
        <v>45</v>
      </c>
      <c r="K79" s="41" t="s">
        <v>45</v>
      </c>
      <c r="L79" s="26" t="s">
        <v>24</v>
      </c>
      <c r="M79" s="26" t="s">
        <v>24</v>
      </c>
      <c r="N79" s="26" t="s">
        <v>24</v>
      </c>
    </row>
    <row r="80" spans="1:14" ht="15.75" customHeight="1" x14ac:dyDescent="0.2">
      <c r="A80" s="10"/>
      <c r="B80" s="16" t="s">
        <v>43</v>
      </c>
      <c r="C80" s="41" t="s">
        <v>44</v>
      </c>
      <c r="D80" s="39" t="s">
        <v>44</v>
      </c>
      <c r="E80" s="40" t="s">
        <v>44</v>
      </c>
      <c r="F80" s="40" t="s">
        <v>44</v>
      </c>
      <c r="G80" s="26"/>
      <c r="H80" s="20"/>
      <c r="I80" s="16" t="s">
        <v>43</v>
      </c>
      <c r="J80" s="10"/>
      <c r="K80" s="10"/>
      <c r="L80" s="29" t="s">
        <v>1347</v>
      </c>
      <c r="M80" s="29" t="s">
        <v>1348</v>
      </c>
      <c r="N80" s="29" t="s">
        <v>1349</v>
      </c>
    </row>
    <row r="81" spans="1:14" ht="15.75" customHeight="1" x14ac:dyDescent="0.2">
      <c r="A81" s="10"/>
      <c r="B81" s="423" t="s">
        <v>46</v>
      </c>
      <c r="C81" s="26" t="s">
        <v>1252</v>
      </c>
      <c r="D81" s="26" t="s">
        <v>1252</v>
      </c>
      <c r="E81" s="26" t="s">
        <v>1252</v>
      </c>
      <c r="F81" s="26" t="s">
        <v>1252</v>
      </c>
      <c r="G81" s="26" t="s">
        <v>1252</v>
      </c>
      <c r="H81" s="4"/>
      <c r="I81" s="423" t="s">
        <v>46</v>
      </c>
      <c r="J81" s="26" t="s">
        <v>24</v>
      </c>
      <c r="K81" s="26" t="s">
        <v>24</v>
      </c>
      <c r="L81" s="47" t="s">
        <v>1260</v>
      </c>
      <c r="M81" s="29" t="s">
        <v>1309</v>
      </c>
      <c r="N81" s="29" t="s">
        <v>1350</v>
      </c>
    </row>
    <row r="82" spans="1:14" ht="15.75" customHeight="1" x14ac:dyDescent="0.2">
      <c r="A82" s="10"/>
      <c r="B82" s="424"/>
      <c r="C82" s="29" t="s">
        <v>1351</v>
      </c>
      <c r="D82" s="29" t="s">
        <v>1352</v>
      </c>
      <c r="E82" s="29" t="s">
        <v>1353</v>
      </c>
      <c r="F82" s="29" t="s">
        <v>1354</v>
      </c>
      <c r="G82" s="29" t="s">
        <v>1355</v>
      </c>
      <c r="H82" s="4"/>
      <c r="I82" s="424"/>
      <c r="J82" s="29" t="s">
        <v>1356</v>
      </c>
      <c r="K82" s="29" t="s">
        <v>1357</v>
      </c>
      <c r="L82" s="26" t="s">
        <v>24</v>
      </c>
      <c r="M82" s="26" t="s">
        <v>24</v>
      </c>
      <c r="N82" s="27" t="s">
        <v>1358</v>
      </c>
    </row>
    <row r="83" spans="1:14" ht="15.75" customHeight="1" x14ac:dyDescent="0.2">
      <c r="A83" s="10"/>
      <c r="B83" s="425"/>
      <c r="C83" s="31" t="s">
        <v>1265</v>
      </c>
      <c r="D83" s="31" t="s">
        <v>1323</v>
      </c>
      <c r="E83" s="325" t="s">
        <v>1309</v>
      </c>
      <c r="F83" s="29" t="s">
        <v>1228</v>
      </c>
      <c r="G83" s="31" t="s">
        <v>1359</v>
      </c>
      <c r="H83" s="4"/>
      <c r="I83" s="425"/>
      <c r="J83" s="31" t="s">
        <v>1261</v>
      </c>
      <c r="K83" s="47" t="s">
        <v>1360</v>
      </c>
      <c r="L83" s="29" t="s">
        <v>1361</v>
      </c>
      <c r="M83" s="32" t="s">
        <v>1362</v>
      </c>
      <c r="N83" s="29" t="s">
        <v>1350</v>
      </c>
    </row>
    <row r="84" spans="1:14" ht="15.75" customHeight="1" x14ac:dyDescent="0.2">
      <c r="A84" s="10"/>
      <c r="B84" s="423" t="s">
        <v>64</v>
      </c>
      <c r="C84" s="26" t="s">
        <v>1252</v>
      </c>
      <c r="D84" s="26" t="s">
        <v>1252</v>
      </c>
      <c r="E84" s="26" t="s">
        <v>1252</v>
      </c>
      <c r="F84" s="27" t="s">
        <v>1363</v>
      </c>
      <c r="G84" s="26" t="s">
        <v>1252</v>
      </c>
      <c r="H84" s="4"/>
      <c r="I84" s="423" t="s">
        <v>64</v>
      </c>
      <c r="J84" s="26" t="s">
        <v>24</v>
      </c>
      <c r="K84" s="26" t="s">
        <v>24</v>
      </c>
      <c r="L84" s="47" t="s">
        <v>1260</v>
      </c>
      <c r="M84" s="29" t="s">
        <v>1309</v>
      </c>
      <c r="N84" s="27" t="s">
        <v>1358</v>
      </c>
    </row>
    <row r="85" spans="1:14" ht="15.75" customHeight="1" x14ac:dyDescent="0.2">
      <c r="A85" s="10"/>
      <c r="B85" s="424"/>
      <c r="C85" s="29" t="s">
        <v>1364</v>
      </c>
      <c r="D85" s="29" t="s">
        <v>1365</v>
      </c>
      <c r="E85" s="32" t="s">
        <v>1366</v>
      </c>
      <c r="F85" s="29" t="s">
        <v>1228</v>
      </c>
      <c r="G85" s="29" t="s">
        <v>1367</v>
      </c>
      <c r="H85" s="4"/>
      <c r="I85" s="424"/>
      <c r="J85" s="29" t="s">
        <v>1368</v>
      </c>
      <c r="K85" s="29" t="s">
        <v>1369</v>
      </c>
      <c r="L85" s="26" t="s">
        <v>24</v>
      </c>
      <c r="M85" s="26" t="s">
        <v>24</v>
      </c>
      <c r="N85" s="29" t="s">
        <v>1350</v>
      </c>
    </row>
    <row r="86" spans="1:14" ht="15.75" customHeight="1" x14ac:dyDescent="0.2">
      <c r="A86" s="10"/>
      <c r="B86" s="425"/>
      <c r="C86" s="31" t="s">
        <v>1359</v>
      </c>
      <c r="D86" s="31" t="s">
        <v>1323</v>
      </c>
      <c r="E86" s="47" t="s">
        <v>1309</v>
      </c>
      <c r="F86" s="27" t="s">
        <v>1363</v>
      </c>
      <c r="G86" s="10"/>
      <c r="H86" s="4"/>
      <c r="I86" s="425"/>
      <c r="J86" s="31" t="s">
        <v>1261</v>
      </c>
      <c r="K86" s="47" t="s">
        <v>1360</v>
      </c>
      <c r="L86" s="29" t="s">
        <v>1370</v>
      </c>
      <c r="M86" s="47" t="s">
        <v>1371</v>
      </c>
      <c r="N86" s="27" t="s">
        <v>1372</v>
      </c>
    </row>
    <row r="87" spans="1:14" ht="16.5" customHeight="1" x14ac:dyDescent="0.2">
      <c r="A87" s="10"/>
      <c r="B87" s="423" t="s">
        <v>69</v>
      </c>
      <c r="C87" s="26" t="s">
        <v>1252</v>
      </c>
      <c r="D87" s="26" t="s">
        <v>1252</v>
      </c>
      <c r="E87" s="44" t="s">
        <v>1252</v>
      </c>
      <c r="F87" s="29" t="s">
        <v>1252</v>
      </c>
      <c r="G87" s="31" t="s">
        <v>1359</v>
      </c>
      <c r="H87" s="4"/>
      <c r="I87" s="423" t="s">
        <v>69</v>
      </c>
      <c r="J87" s="26"/>
      <c r="K87" s="26" t="s">
        <v>24</v>
      </c>
      <c r="L87" s="31" t="s">
        <v>1373</v>
      </c>
      <c r="M87" s="47" t="s">
        <v>1309</v>
      </c>
      <c r="N87" s="29" t="s">
        <v>1350</v>
      </c>
    </row>
    <row r="88" spans="1:14" ht="15.75" customHeight="1" x14ac:dyDescent="0.2">
      <c r="A88" s="10"/>
      <c r="B88" s="424"/>
      <c r="C88" s="29" t="s">
        <v>1374</v>
      </c>
      <c r="D88" s="29"/>
      <c r="E88" s="47" t="s">
        <v>1375</v>
      </c>
      <c r="F88" s="26" t="s">
        <v>1376</v>
      </c>
      <c r="G88" s="49"/>
      <c r="H88" s="4"/>
      <c r="I88" s="424"/>
      <c r="J88" s="29"/>
      <c r="K88" s="29" t="s">
        <v>1377</v>
      </c>
      <c r="L88" s="330"/>
      <c r="M88" s="31" t="s">
        <v>1378</v>
      </c>
      <c r="N88" s="26"/>
    </row>
    <row r="89" spans="1:14" ht="15.75" customHeight="1" x14ac:dyDescent="0.2">
      <c r="A89" s="10"/>
      <c r="B89" s="425"/>
      <c r="C89" s="47" t="s">
        <v>1265</v>
      </c>
      <c r="D89" s="31"/>
      <c r="E89" s="47" t="s">
        <v>1309</v>
      </c>
      <c r="F89" s="29" t="s">
        <v>1228</v>
      </c>
      <c r="G89" s="47"/>
      <c r="H89" s="4"/>
      <c r="I89" s="425"/>
      <c r="J89" s="47"/>
      <c r="K89" s="47" t="s">
        <v>1360</v>
      </c>
      <c r="L89" s="331"/>
      <c r="M89" s="326"/>
      <c r="N89" s="29"/>
    </row>
    <row r="90" spans="1:14" ht="15.75" customHeight="1" x14ac:dyDescent="0.2">
      <c r="A90" s="10"/>
      <c r="B90" s="423" t="s">
        <v>77</v>
      </c>
      <c r="C90" s="32"/>
      <c r="D90" s="29"/>
      <c r="E90" s="125"/>
      <c r="F90" s="29"/>
      <c r="G90" s="10"/>
      <c r="H90" s="4"/>
      <c r="I90" s="423" t="s">
        <v>77</v>
      </c>
      <c r="J90" s="26"/>
      <c r="K90" s="331"/>
      <c r="L90" s="332"/>
      <c r="M90" s="328"/>
      <c r="N90" s="127"/>
    </row>
    <row r="91" spans="1:14" ht="15.75" customHeight="1" x14ac:dyDescent="0.2">
      <c r="A91" s="10"/>
      <c r="B91" s="424"/>
      <c r="C91" s="26"/>
      <c r="D91" s="29"/>
      <c r="E91" s="126"/>
      <c r="F91" s="34"/>
      <c r="G91" s="331"/>
      <c r="H91" s="4"/>
      <c r="I91" s="424"/>
      <c r="J91" s="29"/>
      <c r="K91" s="332"/>
      <c r="L91" s="126"/>
      <c r="M91" s="26"/>
      <c r="N91" s="331"/>
    </row>
    <row r="92" spans="1:14" ht="15.75" customHeight="1" x14ac:dyDescent="0.2">
      <c r="A92" s="10"/>
      <c r="B92" s="425"/>
      <c r="C92" s="29"/>
      <c r="D92" s="326"/>
      <c r="E92" s="127"/>
      <c r="F92" s="327"/>
      <c r="G92" s="332"/>
      <c r="H92" s="4"/>
      <c r="I92" s="425"/>
      <c r="J92" s="322"/>
      <c r="K92" s="328"/>
      <c r="L92" s="127"/>
      <c r="M92" s="29"/>
      <c r="N92" s="332"/>
    </row>
    <row r="93" spans="1:14" ht="15.75" customHeight="1" x14ac:dyDescent="0.2">
      <c r="A93" s="10"/>
      <c r="B93" s="1"/>
      <c r="C93" s="3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</row>
    <row r="94" spans="1:14" ht="15.75" customHeight="1" x14ac:dyDescent="0.2">
      <c r="A94" s="10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</row>
    <row r="95" spans="1:14" ht="15.75" customHeight="1" x14ac:dyDescent="0.2">
      <c r="A95" s="10"/>
      <c r="B95" s="426" t="str">
        <f>B64</f>
        <v>KADIN  HASTALIKLARI  ve DOĞUM STAJI</v>
      </c>
      <c r="C95" s="427"/>
      <c r="D95" s="427"/>
      <c r="E95" s="427"/>
      <c r="F95" s="427"/>
      <c r="G95" s="428"/>
      <c r="H95" s="4"/>
      <c r="I95" s="426"/>
      <c r="J95" s="427"/>
      <c r="K95" s="427"/>
      <c r="L95" s="427"/>
      <c r="M95" s="427"/>
      <c r="N95" s="428"/>
    </row>
    <row r="96" spans="1:14" ht="15.75" customHeight="1" x14ac:dyDescent="0.2">
      <c r="A96" s="10"/>
      <c r="B96" s="5"/>
      <c r="C96" s="6"/>
      <c r="D96" s="11">
        <f>D65+1</f>
        <v>4</v>
      </c>
      <c r="E96" s="12" t="str">
        <f>E65</f>
        <v>HAFTA</v>
      </c>
      <c r="F96" s="9"/>
      <c r="G96" s="13"/>
      <c r="H96" s="4"/>
      <c r="I96" s="5"/>
      <c r="J96" s="6"/>
      <c r="K96" s="94" t="s">
        <v>185</v>
      </c>
      <c r="L96" s="12">
        <v>4</v>
      </c>
      <c r="M96" s="9"/>
      <c r="N96" s="13"/>
    </row>
    <row r="97" spans="1:14" ht="15.75" customHeight="1" x14ac:dyDescent="0.2">
      <c r="A97" s="10"/>
      <c r="B97" s="14"/>
      <c r="C97" s="15"/>
      <c r="D97" s="15" t="str">
        <f>D66</f>
        <v>Staj sorumluları:</v>
      </c>
      <c r="E97" s="95" t="s">
        <v>1379</v>
      </c>
      <c r="F97" s="15">
        <f>F66</f>
        <v>0</v>
      </c>
      <c r="G97" s="88"/>
      <c r="H97" s="4"/>
      <c r="I97" s="19"/>
      <c r="J97" s="4"/>
      <c r="K97" s="20" t="s">
        <v>535</v>
      </c>
      <c r="L97" s="20" t="s">
        <v>1283</v>
      </c>
      <c r="M97" s="15"/>
      <c r="N97" s="21"/>
    </row>
    <row r="98" spans="1:14" ht="15.75" customHeight="1" x14ac:dyDescent="0.2">
      <c r="A98" s="10"/>
      <c r="B98" s="22" t="s">
        <v>10</v>
      </c>
      <c r="C98" s="316">
        <v>16</v>
      </c>
      <c r="D98" s="316">
        <v>17</v>
      </c>
      <c r="E98" s="316">
        <v>18</v>
      </c>
      <c r="F98" s="316">
        <v>19</v>
      </c>
      <c r="G98" s="316">
        <v>20</v>
      </c>
      <c r="H98" s="4"/>
      <c r="I98" s="22" t="s">
        <v>16</v>
      </c>
      <c r="J98" s="316">
        <v>16</v>
      </c>
      <c r="K98" s="316">
        <v>17</v>
      </c>
      <c r="L98" s="316">
        <v>18</v>
      </c>
      <c r="M98" s="316">
        <v>19</v>
      </c>
      <c r="N98" s="316">
        <v>20</v>
      </c>
    </row>
    <row r="99" spans="1:14" ht="15.75" customHeight="1" x14ac:dyDescent="0.2">
      <c r="A99" s="10"/>
      <c r="B99" s="423" t="s">
        <v>22</v>
      </c>
      <c r="C99" s="69"/>
      <c r="D99" s="69"/>
      <c r="E99" s="69"/>
      <c r="F99" s="69"/>
      <c r="G99" s="64"/>
      <c r="H99" s="4"/>
      <c r="I99" s="423" t="s">
        <v>22</v>
      </c>
      <c r="J99" s="64"/>
      <c r="K99" s="69"/>
      <c r="L99" s="29" t="s">
        <v>1232</v>
      </c>
      <c r="M99" s="69"/>
      <c r="N99" s="69"/>
    </row>
    <row r="100" spans="1:14" ht="15.75" customHeight="1" x14ac:dyDescent="0.2">
      <c r="A100" s="10"/>
      <c r="B100" s="424"/>
      <c r="C100" s="34" t="s">
        <v>1233</v>
      </c>
      <c r="D100" s="29" t="s">
        <v>1234</v>
      </c>
      <c r="E100" s="34" t="s">
        <v>1233</v>
      </c>
      <c r="F100" s="34" t="s">
        <v>1233</v>
      </c>
      <c r="G100" s="29" t="s">
        <v>1233</v>
      </c>
      <c r="H100" s="4"/>
      <c r="I100" s="424"/>
      <c r="J100" s="29" t="s">
        <v>1232</v>
      </c>
      <c r="K100" s="34" t="s">
        <v>1232</v>
      </c>
      <c r="L100" s="29"/>
      <c r="M100" s="34" t="s">
        <v>1232</v>
      </c>
      <c r="N100" s="34" t="s">
        <v>1232</v>
      </c>
    </row>
    <row r="101" spans="1:14" ht="15.75" customHeight="1" x14ac:dyDescent="0.2">
      <c r="A101" s="10"/>
      <c r="B101" s="425"/>
      <c r="C101" s="34"/>
      <c r="D101" s="29"/>
      <c r="E101" s="34"/>
      <c r="F101" s="179"/>
      <c r="G101" s="49"/>
      <c r="H101" s="4"/>
      <c r="I101" s="425"/>
      <c r="J101" s="49"/>
      <c r="K101" s="34"/>
      <c r="L101" s="69"/>
      <c r="M101" s="34"/>
      <c r="N101" s="179"/>
    </row>
    <row r="102" spans="1:14" ht="15.75" customHeight="1" x14ac:dyDescent="0.2">
      <c r="A102" s="10"/>
      <c r="B102" s="423" t="s">
        <v>30</v>
      </c>
      <c r="C102" s="26" t="s">
        <v>1380</v>
      </c>
      <c r="D102" s="69"/>
      <c r="E102" s="44" t="s">
        <v>1381</v>
      </c>
      <c r="F102" s="44" t="s">
        <v>1288</v>
      </c>
      <c r="G102" s="34"/>
      <c r="H102" s="4"/>
      <c r="I102" s="423" t="s">
        <v>30</v>
      </c>
      <c r="J102" s="34" t="s">
        <v>1250</v>
      </c>
      <c r="K102" s="69"/>
      <c r="L102" s="34" t="s">
        <v>1382</v>
      </c>
      <c r="M102" s="64"/>
      <c r="N102" s="64"/>
    </row>
    <row r="103" spans="1:14" ht="15.75" customHeight="1" x14ac:dyDescent="0.2">
      <c r="A103" s="10"/>
      <c r="B103" s="424"/>
      <c r="C103" s="29"/>
      <c r="D103" s="34" t="s">
        <v>1383</v>
      </c>
      <c r="E103" s="32"/>
      <c r="F103" s="323"/>
      <c r="G103" s="32" t="s">
        <v>1341</v>
      </c>
      <c r="H103" s="4"/>
      <c r="I103" s="424"/>
      <c r="J103" s="32" t="s">
        <v>1384</v>
      </c>
      <c r="K103" s="29" t="s">
        <v>1385</v>
      </c>
      <c r="L103" s="31" t="s">
        <v>285</v>
      </c>
      <c r="M103" s="32" t="s">
        <v>1386</v>
      </c>
      <c r="N103" s="323" t="s">
        <v>1290</v>
      </c>
    </row>
    <row r="104" spans="1:14" ht="15.75" customHeight="1" x14ac:dyDescent="0.2">
      <c r="A104" s="10"/>
      <c r="B104" s="425"/>
      <c r="C104" s="31" t="s">
        <v>1245</v>
      </c>
      <c r="D104" s="31" t="s">
        <v>1245</v>
      </c>
      <c r="E104" s="36" t="s">
        <v>1245</v>
      </c>
      <c r="F104" s="47" t="s">
        <v>1245</v>
      </c>
      <c r="G104" s="31" t="s">
        <v>1245</v>
      </c>
      <c r="H104" s="4"/>
      <c r="I104" s="425"/>
      <c r="J104" s="31" t="s">
        <v>285</v>
      </c>
      <c r="K104" s="31" t="s">
        <v>285</v>
      </c>
      <c r="L104" s="69"/>
      <c r="M104" s="36" t="s">
        <v>285</v>
      </c>
      <c r="N104" s="47" t="s">
        <v>285</v>
      </c>
    </row>
    <row r="105" spans="1:14" ht="15.75" customHeight="1" x14ac:dyDescent="0.2">
      <c r="A105" s="10"/>
      <c r="B105" s="423" t="s">
        <v>33</v>
      </c>
      <c r="C105" s="26" t="s">
        <v>1380</v>
      </c>
      <c r="D105" s="69"/>
      <c r="E105" s="26" t="s">
        <v>1381</v>
      </c>
      <c r="F105" s="26" t="s">
        <v>1288</v>
      </c>
      <c r="G105" s="64"/>
      <c r="H105" s="4"/>
      <c r="I105" s="423" t="s">
        <v>33</v>
      </c>
      <c r="J105" s="44" t="s">
        <v>1250</v>
      </c>
      <c r="K105" s="69"/>
      <c r="L105" s="34" t="s">
        <v>1382</v>
      </c>
      <c r="M105" s="69"/>
      <c r="N105" s="69"/>
    </row>
    <row r="106" spans="1:14" ht="15.75" customHeight="1" x14ac:dyDescent="0.2">
      <c r="A106" s="10"/>
      <c r="B106" s="424"/>
      <c r="C106" s="29"/>
      <c r="D106" s="29" t="s">
        <v>1383</v>
      </c>
      <c r="E106" s="180"/>
      <c r="F106" s="29"/>
      <c r="G106" s="29" t="s">
        <v>1341</v>
      </c>
      <c r="H106" s="4"/>
      <c r="I106" s="424"/>
      <c r="J106" s="29" t="s">
        <v>1384</v>
      </c>
      <c r="K106" s="29" t="s">
        <v>1385</v>
      </c>
      <c r="L106" s="31" t="s">
        <v>285</v>
      </c>
      <c r="M106" s="30" t="s">
        <v>1386</v>
      </c>
      <c r="N106" s="29" t="s">
        <v>1290</v>
      </c>
    </row>
    <row r="107" spans="1:14" ht="15.75" customHeight="1" x14ac:dyDescent="0.2">
      <c r="A107" s="10"/>
      <c r="B107" s="425"/>
      <c r="C107" s="31" t="s">
        <v>1245</v>
      </c>
      <c r="D107" s="31" t="s">
        <v>1245</v>
      </c>
      <c r="E107" s="108" t="s">
        <v>1245</v>
      </c>
      <c r="F107" s="31" t="s">
        <v>1245</v>
      </c>
      <c r="G107" s="31" t="s">
        <v>1245</v>
      </c>
      <c r="H107" s="4"/>
      <c r="I107" s="425"/>
      <c r="J107" s="31" t="s">
        <v>285</v>
      </c>
      <c r="K107" s="31" t="s">
        <v>285</v>
      </c>
      <c r="L107" s="69"/>
      <c r="M107" s="108" t="s">
        <v>285</v>
      </c>
      <c r="N107" s="31" t="s">
        <v>285</v>
      </c>
    </row>
    <row r="108" spans="1:14" ht="15.75" customHeight="1" x14ac:dyDescent="0.2">
      <c r="A108" s="10"/>
      <c r="B108" s="423" t="s">
        <v>39</v>
      </c>
      <c r="C108" s="26" t="s">
        <v>1249</v>
      </c>
      <c r="D108" s="26" t="s">
        <v>1249</v>
      </c>
      <c r="E108" s="26" t="s">
        <v>1249</v>
      </c>
      <c r="F108" s="34" t="s">
        <v>1249</v>
      </c>
      <c r="G108" s="34" t="s">
        <v>1249</v>
      </c>
      <c r="H108" s="4"/>
      <c r="I108" s="423" t="s">
        <v>39</v>
      </c>
      <c r="J108" s="64"/>
      <c r="K108" s="69"/>
      <c r="L108" s="29" t="s">
        <v>1250</v>
      </c>
      <c r="M108" s="69"/>
      <c r="N108" s="34"/>
    </row>
    <row r="109" spans="1:14" ht="15.75" customHeight="1" x14ac:dyDescent="0.2">
      <c r="A109" s="10"/>
      <c r="B109" s="424"/>
      <c r="C109" s="34" t="s">
        <v>1251</v>
      </c>
      <c r="D109" s="29" t="s">
        <v>1239</v>
      </c>
      <c r="E109" s="34" t="s">
        <v>1251</v>
      </c>
      <c r="F109" s="34" t="s">
        <v>1251</v>
      </c>
      <c r="G109" s="32" t="s">
        <v>1251</v>
      </c>
      <c r="H109" s="4"/>
      <c r="I109" s="424"/>
      <c r="J109" s="29" t="s">
        <v>1250</v>
      </c>
      <c r="K109" s="34" t="s">
        <v>1250</v>
      </c>
      <c r="L109" s="31" t="s">
        <v>285</v>
      </c>
      <c r="M109" s="34" t="s">
        <v>1250</v>
      </c>
      <c r="N109" s="34" t="s">
        <v>1250</v>
      </c>
    </row>
    <row r="110" spans="1:14" ht="15.75" customHeight="1" x14ac:dyDescent="0.2">
      <c r="A110" s="10"/>
      <c r="B110" s="425"/>
      <c r="C110" s="68" t="s">
        <v>1245</v>
      </c>
      <c r="D110" s="31" t="s">
        <v>1245</v>
      </c>
      <c r="E110" s="68" t="s">
        <v>1245</v>
      </c>
      <c r="F110" s="68" t="s">
        <v>1245</v>
      </c>
      <c r="G110" s="31" t="s">
        <v>1245</v>
      </c>
      <c r="H110" s="4"/>
      <c r="I110" s="425"/>
      <c r="J110" s="31" t="s">
        <v>285</v>
      </c>
      <c r="K110" s="179"/>
      <c r="L110" s="42" t="s">
        <v>45</v>
      </c>
      <c r="M110" s="179"/>
      <c r="N110" s="179"/>
    </row>
    <row r="111" spans="1:14" ht="15.75" customHeight="1" x14ac:dyDescent="0.2">
      <c r="A111" s="10"/>
      <c r="B111" s="16" t="s">
        <v>43</v>
      </c>
      <c r="C111" s="41" t="s">
        <v>44</v>
      </c>
      <c r="D111" s="39" t="s">
        <v>44</v>
      </c>
      <c r="E111" s="26" t="s">
        <v>1252</v>
      </c>
      <c r="F111" s="26" t="s">
        <v>1252</v>
      </c>
      <c r="G111" s="41" t="s">
        <v>44</v>
      </c>
      <c r="H111" s="20"/>
      <c r="I111" s="16" t="s">
        <v>43</v>
      </c>
      <c r="J111" s="41" t="s">
        <v>45</v>
      </c>
      <c r="K111" s="41" t="s">
        <v>45</v>
      </c>
      <c r="L111" s="26" t="s">
        <v>24</v>
      </c>
      <c r="M111" s="41" t="s">
        <v>45</v>
      </c>
      <c r="N111" s="26" t="s">
        <v>24</v>
      </c>
    </row>
    <row r="112" spans="1:14" ht="15.75" customHeight="1" x14ac:dyDescent="0.2">
      <c r="A112" s="10"/>
      <c r="B112" s="429" t="s">
        <v>46</v>
      </c>
      <c r="C112" s="26" t="s">
        <v>1252</v>
      </c>
      <c r="D112" s="26" t="s">
        <v>1252</v>
      </c>
      <c r="E112" s="29" t="s">
        <v>1387</v>
      </c>
      <c r="F112" s="47" t="s">
        <v>1388</v>
      </c>
      <c r="G112" s="26" t="s">
        <v>1252</v>
      </c>
      <c r="H112" s="4"/>
      <c r="I112" s="429" t="s">
        <v>46</v>
      </c>
      <c r="J112" s="26"/>
      <c r="K112" s="26" t="s">
        <v>24</v>
      </c>
      <c r="L112" s="47" t="s">
        <v>1389</v>
      </c>
      <c r="M112" s="26" t="s">
        <v>24</v>
      </c>
      <c r="N112" s="47" t="s">
        <v>1390</v>
      </c>
    </row>
    <row r="113" spans="1:14" ht="15.75" customHeight="1" x14ac:dyDescent="0.2">
      <c r="A113" s="10"/>
      <c r="B113" s="430"/>
      <c r="C113" s="29" t="s">
        <v>1391</v>
      </c>
      <c r="D113" s="47" t="s">
        <v>1392</v>
      </c>
      <c r="E113" s="31" t="s">
        <v>1228</v>
      </c>
      <c r="F113" s="32" t="s">
        <v>1393</v>
      </c>
      <c r="G113" s="29" t="s">
        <v>1394</v>
      </c>
      <c r="H113" s="4"/>
      <c r="I113" s="430"/>
      <c r="J113" s="29" t="s">
        <v>1395</v>
      </c>
      <c r="K113" s="29" t="s">
        <v>1396</v>
      </c>
      <c r="L113" s="29" t="s">
        <v>1397</v>
      </c>
      <c r="M113" s="29" t="s">
        <v>1398</v>
      </c>
      <c r="N113" s="31" t="s">
        <v>1397</v>
      </c>
    </row>
    <row r="114" spans="1:14" ht="15.75" customHeight="1" x14ac:dyDescent="0.2">
      <c r="A114" s="10"/>
      <c r="B114" s="431"/>
      <c r="C114" s="324" t="s">
        <v>1399</v>
      </c>
      <c r="D114" s="47" t="s">
        <v>1400</v>
      </c>
      <c r="E114" s="26" t="s">
        <v>1252</v>
      </c>
      <c r="F114" s="26" t="s">
        <v>1252</v>
      </c>
      <c r="G114" s="31" t="s">
        <v>1401</v>
      </c>
      <c r="H114" s="4"/>
      <c r="I114" s="431"/>
      <c r="J114" s="31" t="s">
        <v>1267</v>
      </c>
      <c r="K114" s="47" t="s">
        <v>1231</v>
      </c>
      <c r="L114" s="26" t="s">
        <v>24</v>
      </c>
      <c r="M114" s="31" t="s">
        <v>1350</v>
      </c>
      <c r="N114" s="26" t="s">
        <v>24</v>
      </c>
    </row>
    <row r="115" spans="1:14" ht="15.75" customHeight="1" x14ac:dyDescent="0.2">
      <c r="A115" s="10"/>
      <c r="B115" s="423" t="s">
        <v>64</v>
      </c>
      <c r="C115" s="26" t="s">
        <v>1252</v>
      </c>
      <c r="D115" s="44" t="s">
        <v>1252</v>
      </c>
      <c r="E115" s="29" t="s">
        <v>1402</v>
      </c>
      <c r="F115" s="29" t="s">
        <v>1403</v>
      </c>
      <c r="G115" s="26" t="s">
        <v>1252</v>
      </c>
      <c r="H115" s="4"/>
      <c r="I115" s="423" t="s">
        <v>64</v>
      </c>
      <c r="J115" s="26"/>
      <c r="K115" s="26" t="s">
        <v>24</v>
      </c>
      <c r="L115" s="29" t="s">
        <v>1404</v>
      </c>
      <c r="M115" s="26" t="s">
        <v>24</v>
      </c>
      <c r="N115" s="29" t="s">
        <v>1405</v>
      </c>
    </row>
    <row r="116" spans="1:14" ht="15.75" customHeight="1" x14ac:dyDescent="0.2">
      <c r="A116" s="10"/>
      <c r="B116" s="424"/>
      <c r="C116" s="29" t="s">
        <v>1406</v>
      </c>
      <c r="D116" s="47" t="s">
        <v>1407</v>
      </c>
      <c r="E116" s="31" t="s">
        <v>1228</v>
      </c>
      <c r="F116" s="32" t="s">
        <v>1393</v>
      </c>
      <c r="G116" s="29" t="s">
        <v>1408</v>
      </c>
      <c r="H116" s="4"/>
      <c r="I116" s="424"/>
      <c r="J116" s="29" t="s">
        <v>1409</v>
      </c>
      <c r="K116" s="29" t="s">
        <v>1410</v>
      </c>
      <c r="L116" s="29" t="s">
        <v>1397</v>
      </c>
      <c r="M116" s="29" t="s">
        <v>1411</v>
      </c>
      <c r="N116" s="31" t="s">
        <v>1397</v>
      </c>
    </row>
    <row r="117" spans="1:14" ht="15.75" customHeight="1" x14ac:dyDescent="0.2">
      <c r="A117" s="10"/>
      <c r="B117" s="425"/>
      <c r="C117" s="324" t="s">
        <v>1399</v>
      </c>
      <c r="D117" s="325" t="s">
        <v>1400</v>
      </c>
      <c r="E117" s="26" t="s">
        <v>1252</v>
      </c>
      <c r="F117" s="26" t="s">
        <v>1252</v>
      </c>
      <c r="G117" s="31" t="s">
        <v>1401</v>
      </c>
      <c r="H117" s="4"/>
      <c r="I117" s="425"/>
      <c r="J117" s="31" t="s">
        <v>1267</v>
      </c>
      <c r="K117" s="47" t="s">
        <v>1231</v>
      </c>
      <c r="L117" s="26" t="s">
        <v>24</v>
      </c>
      <c r="M117" s="31" t="s">
        <v>1350</v>
      </c>
      <c r="N117" s="26" t="s">
        <v>24</v>
      </c>
    </row>
    <row r="118" spans="1:14" ht="15.75" customHeight="1" x14ac:dyDescent="0.2">
      <c r="A118" s="10"/>
      <c r="B118" s="423" t="s">
        <v>69</v>
      </c>
      <c r="C118" s="26" t="s">
        <v>1252</v>
      </c>
      <c r="D118" s="26" t="s">
        <v>1252</v>
      </c>
      <c r="E118" s="29" t="s">
        <v>1412</v>
      </c>
      <c r="F118" s="29"/>
      <c r="G118" s="10"/>
      <c r="H118" s="4"/>
      <c r="I118" s="423" t="s">
        <v>69</v>
      </c>
      <c r="J118" s="26"/>
      <c r="K118" s="26" t="s">
        <v>24</v>
      </c>
      <c r="L118" s="29" t="s">
        <v>1413</v>
      </c>
      <c r="M118" s="26" t="s">
        <v>24</v>
      </c>
      <c r="N118" s="29"/>
    </row>
    <row r="119" spans="1:14" ht="15.75" customHeight="1" x14ac:dyDescent="0.2">
      <c r="A119" s="10"/>
      <c r="B119" s="424"/>
      <c r="C119" s="29" t="s">
        <v>1414</v>
      </c>
      <c r="D119" s="29" t="s">
        <v>1415</v>
      </c>
      <c r="E119" s="31" t="s">
        <v>1228</v>
      </c>
      <c r="F119" s="31" t="s">
        <v>1416</v>
      </c>
      <c r="G119" s="29" t="s">
        <v>1417</v>
      </c>
      <c r="H119" s="4"/>
      <c r="I119" s="424"/>
      <c r="J119" s="29"/>
      <c r="K119" s="29" t="s">
        <v>1418</v>
      </c>
      <c r="L119" s="31" t="s">
        <v>1397</v>
      </c>
      <c r="M119" s="29" t="s">
        <v>1419</v>
      </c>
      <c r="N119" s="31" t="s">
        <v>1420</v>
      </c>
    </row>
    <row r="120" spans="1:14" ht="15.75" customHeight="1" x14ac:dyDescent="0.2">
      <c r="A120" s="10"/>
      <c r="B120" s="425"/>
      <c r="C120" s="47" t="s">
        <v>1421</v>
      </c>
      <c r="D120" s="32" t="s">
        <v>1422</v>
      </c>
      <c r="E120" s="44"/>
      <c r="F120" s="26" t="s">
        <v>1252</v>
      </c>
      <c r="G120" s="49" t="s">
        <v>1401</v>
      </c>
      <c r="H120" s="4"/>
      <c r="I120" s="425"/>
      <c r="J120" s="47"/>
      <c r="K120" s="47" t="s">
        <v>1423</v>
      </c>
      <c r="L120" s="31" t="s">
        <v>24</v>
      </c>
      <c r="M120" s="31" t="s">
        <v>1350</v>
      </c>
      <c r="N120" s="26" t="s">
        <v>1397</v>
      </c>
    </row>
    <row r="121" spans="1:14" ht="15.75" customHeight="1" x14ac:dyDescent="0.2">
      <c r="A121" s="10"/>
      <c r="B121" s="429" t="s">
        <v>77</v>
      </c>
      <c r="C121" s="10"/>
      <c r="D121" s="26" t="s">
        <v>1252</v>
      </c>
      <c r="E121" s="64"/>
      <c r="F121" s="29"/>
      <c r="G121" s="331"/>
      <c r="H121" s="4"/>
      <c r="I121" s="423" t="s">
        <v>77</v>
      </c>
      <c r="J121" s="330"/>
      <c r="K121" s="31"/>
      <c r="L121" s="322" t="s">
        <v>1424</v>
      </c>
      <c r="M121" s="26"/>
      <c r="N121" s="32"/>
    </row>
    <row r="122" spans="1:14" ht="15.75" customHeight="1" x14ac:dyDescent="0.2">
      <c r="A122" s="10"/>
      <c r="B122" s="430"/>
      <c r="C122" s="331"/>
      <c r="D122" s="29" t="s">
        <v>1425</v>
      </c>
      <c r="E122" s="32"/>
      <c r="F122" s="34"/>
      <c r="G122" s="331"/>
      <c r="H122" s="4"/>
      <c r="I122" s="424"/>
      <c r="J122" s="331"/>
      <c r="K122" s="326"/>
      <c r="L122" s="322" t="s">
        <v>1397</v>
      </c>
      <c r="M122" s="32"/>
      <c r="N122" s="29"/>
    </row>
    <row r="123" spans="1:14" ht="15.75" customHeight="1" x14ac:dyDescent="0.2">
      <c r="A123" s="10"/>
      <c r="B123" s="431"/>
      <c r="C123" s="332"/>
      <c r="D123" s="31" t="s">
        <v>1266</v>
      </c>
      <c r="E123" s="32"/>
      <c r="F123" s="68"/>
      <c r="G123" s="332"/>
      <c r="H123" s="4"/>
      <c r="I123" s="425"/>
      <c r="J123" s="332"/>
      <c r="K123" s="328"/>
      <c r="L123" s="127"/>
      <c r="M123" s="29"/>
      <c r="N123" s="34"/>
    </row>
    <row r="124" spans="1:14" ht="15.75" customHeight="1" x14ac:dyDescent="0.2">
      <c r="A124" s="10"/>
      <c r="B124" s="1"/>
      <c r="C124" s="1"/>
      <c r="D124" s="1"/>
      <c r="E124" s="64"/>
      <c r="F124" s="1"/>
      <c r="G124" s="1"/>
      <c r="H124" s="1"/>
      <c r="I124" s="2"/>
      <c r="J124" s="1"/>
      <c r="K124" s="1"/>
      <c r="L124" s="1"/>
      <c r="M124" s="47"/>
      <c r="N124" s="1"/>
    </row>
    <row r="125" spans="1:14" ht="15.75" customHeight="1" x14ac:dyDescent="0.2">
      <c r="A125" s="10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0"/>
      <c r="N125" s="1"/>
    </row>
    <row r="126" spans="1:14" ht="15.75" customHeight="1" x14ac:dyDescent="0.2">
      <c r="A126" s="10"/>
      <c r="B126" s="426" t="str">
        <f>B95</f>
        <v>KADIN  HASTALIKLARI  ve DOĞUM STAJI</v>
      </c>
      <c r="C126" s="427"/>
      <c r="D126" s="427"/>
      <c r="E126" s="427"/>
      <c r="F126" s="427"/>
      <c r="G126" s="428"/>
      <c r="H126" s="4"/>
      <c r="I126" s="426">
        <f>I95</f>
        <v>0</v>
      </c>
      <c r="J126" s="427"/>
      <c r="K126" s="427"/>
      <c r="L126" s="427"/>
      <c r="M126" s="427"/>
      <c r="N126" s="428"/>
    </row>
    <row r="127" spans="1:14" ht="15.75" customHeight="1" x14ac:dyDescent="0.2">
      <c r="A127" s="10"/>
      <c r="B127" s="5"/>
      <c r="C127" s="6"/>
      <c r="D127" s="11">
        <f>D96+1</f>
        <v>5</v>
      </c>
      <c r="E127" s="12" t="str">
        <f>E96</f>
        <v>HAFTA</v>
      </c>
      <c r="F127" s="9"/>
      <c r="G127" s="13"/>
      <c r="H127" s="4"/>
      <c r="I127" s="5"/>
      <c r="J127" s="6"/>
      <c r="K127" s="94" t="s">
        <v>185</v>
      </c>
      <c r="L127" s="12">
        <v>5</v>
      </c>
      <c r="M127" s="9"/>
      <c r="N127" s="13"/>
    </row>
    <row r="128" spans="1:14" ht="15.75" customHeight="1" x14ac:dyDescent="0.2">
      <c r="A128" s="10"/>
      <c r="B128" s="14"/>
      <c r="C128" s="15"/>
      <c r="D128" s="15" t="str">
        <f>D97</f>
        <v>Staj sorumluları:</v>
      </c>
      <c r="E128" s="95" t="s">
        <v>1426</v>
      </c>
      <c r="F128" s="15">
        <f>F97</f>
        <v>0</v>
      </c>
      <c r="G128" s="88"/>
      <c r="H128" s="4"/>
      <c r="I128" s="19"/>
      <c r="J128" s="4"/>
      <c r="K128" s="20" t="s">
        <v>535</v>
      </c>
      <c r="L128" s="20" t="s">
        <v>1427</v>
      </c>
      <c r="M128" s="15">
        <f>M97</f>
        <v>0</v>
      </c>
      <c r="N128" s="21"/>
    </row>
    <row r="129" spans="1:14" ht="15.75" customHeight="1" x14ac:dyDescent="0.2">
      <c r="A129" s="10"/>
      <c r="B129" s="22" t="s">
        <v>10</v>
      </c>
      <c r="C129" s="316">
        <v>21</v>
      </c>
      <c r="D129" s="316">
        <v>22</v>
      </c>
      <c r="E129" s="316">
        <v>23</v>
      </c>
      <c r="F129" s="316">
        <v>24</v>
      </c>
      <c r="G129" s="316">
        <v>25</v>
      </c>
      <c r="H129" s="4"/>
      <c r="I129" s="22" t="s">
        <v>16</v>
      </c>
      <c r="J129" s="316">
        <v>21</v>
      </c>
      <c r="K129" s="316">
        <v>22</v>
      </c>
      <c r="L129" s="316">
        <v>23</v>
      </c>
      <c r="M129" s="316">
        <v>24</v>
      </c>
      <c r="N129" s="316">
        <v>25</v>
      </c>
    </row>
    <row r="130" spans="1:14" ht="15.75" customHeight="1" x14ac:dyDescent="0.2">
      <c r="A130" s="10"/>
      <c r="B130" s="423" t="s">
        <v>22</v>
      </c>
      <c r="C130" s="32" t="s">
        <v>1234</v>
      </c>
      <c r="D130" s="69"/>
      <c r="E130" s="69"/>
      <c r="F130" s="64"/>
      <c r="G130" s="64"/>
      <c r="H130" s="4"/>
      <c r="I130" s="423" t="s">
        <v>22</v>
      </c>
      <c r="J130" s="64"/>
      <c r="K130" s="64"/>
      <c r="L130" s="29" t="s">
        <v>1232</v>
      </c>
      <c r="M130" s="47" t="s">
        <v>1232</v>
      </c>
      <c r="N130" s="49"/>
    </row>
    <row r="131" spans="1:14" ht="15.75" customHeight="1" x14ac:dyDescent="0.2">
      <c r="A131" s="10"/>
      <c r="B131" s="424"/>
      <c r="C131" s="32"/>
      <c r="D131" s="29" t="s">
        <v>1234</v>
      </c>
      <c r="E131" s="29" t="s">
        <v>1234</v>
      </c>
      <c r="F131" s="47" t="s">
        <v>1233</v>
      </c>
      <c r="G131" s="47" t="s">
        <v>1234</v>
      </c>
      <c r="H131" s="4"/>
      <c r="I131" s="424"/>
      <c r="J131" s="29" t="s">
        <v>1232</v>
      </c>
      <c r="K131" s="32" t="s">
        <v>1232</v>
      </c>
      <c r="L131" s="29"/>
      <c r="M131" s="47"/>
      <c r="N131" s="34" t="s">
        <v>1244</v>
      </c>
    </row>
    <row r="132" spans="1:14" ht="15.75" customHeight="1" x14ac:dyDescent="0.2">
      <c r="A132" s="10"/>
      <c r="B132" s="425"/>
      <c r="C132" s="69"/>
      <c r="D132" s="49"/>
      <c r="E132" s="29"/>
      <c r="F132" s="47"/>
      <c r="G132" s="47"/>
      <c r="H132" s="4"/>
      <c r="I132" s="425"/>
      <c r="J132" s="49"/>
      <c r="K132" s="32"/>
      <c r="L132" s="69"/>
      <c r="M132" s="64"/>
      <c r="N132" s="31" t="s">
        <v>285</v>
      </c>
    </row>
    <row r="133" spans="1:14" ht="31.5" customHeight="1" x14ac:dyDescent="0.2">
      <c r="A133" s="10"/>
      <c r="B133" s="423" t="s">
        <v>30</v>
      </c>
      <c r="C133" s="34" t="s">
        <v>1428</v>
      </c>
      <c r="D133" s="69"/>
      <c r="E133" s="69"/>
      <c r="F133" s="64"/>
      <c r="G133" s="69"/>
      <c r="H133" s="4"/>
      <c r="I133" s="423" t="s">
        <v>30</v>
      </c>
      <c r="J133" s="34" t="s">
        <v>1250</v>
      </c>
      <c r="K133" s="69"/>
      <c r="L133" s="34" t="s">
        <v>1382</v>
      </c>
      <c r="M133" s="47" t="s">
        <v>1429</v>
      </c>
      <c r="N133" s="69"/>
    </row>
    <row r="134" spans="1:14" ht="15.75" customHeight="1" x14ac:dyDescent="0.2">
      <c r="A134" s="10"/>
      <c r="B134" s="424"/>
      <c r="C134" s="68" t="s">
        <v>1245</v>
      </c>
      <c r="D134" s="29" t="s">
        <v>1430</v>
      </c>
      <c r="E134" s="34" t="s">
        <v>1383</v>
      </c>
      <c r="F134" s="47" t="e">
        <f ca="1">ARRAY_CONSTRAIN(ARRAYFORMULA(-iud e yaklaşım), 1, 1)</f>
        <v>#NAME?</v>
      </c>
      <c r="G134" s="34" t="s">
        <v>1239</v>
      </c>
      <c r="H134" s="4"/>
      <c r="I134" s="424"/>
      <c r="J134" s="32" t="s">
        <v>1384</v>
      </c>
      <c r="K134" s="34" t="s">
        <v>1431</v>
      </c>
      <c r="L134" s="31" t="s">
        <v>285</v>
      </c>
      <c r="M134" s="47" t="s">
        <v>285</v>
      </c>
      <c r="N134" s="34" t="s">
        <v>1244</v>
      </c>
    </row>
    <row r="135" spans="1:14" ht="15.75" customHeight="1" x14ac:dyDescent="0.2">
      <c r="A135" s="10"/>
      <c r="B135" s="425"/>
      <c r="C135" s="69"/>
      <c r="D135" s="68" t="s">
        <v>1245</v>
      </c>
      <c r="E135" s="31" t="s">
        <v>1245</v>
      </c>
      <c r="F135" s="47" t="s">
        <v>1245</v>
      </c>
      <c r="G135" s="68" t="s">
        <v>1245</v>
      </c>
      <c r="H135" s="4"/>
      <c r="I135" s="425"/>
      <c r="J135" s="31" t="s">
        <v>285</v>
      </c>
      <c r="K135" s="68" t="s">
        <v>285</v>
      </c>
      <c r="L135" s="69"/>
      <c r="M135" s="69"/>
      <c r="N135" s="31" t="s">
        <v>285</v>
      </c>
    </row>
    <row r="136" spans="1:14" ht="31.5" customHeight="1" x14ac:dyDescent="0.2">
      <c r="A136" s="10"/>
      <c r="B136" s="423" t="s">
        <v>33</v>
      </c>
      <c r="C136" s="34" t="s">
        <v>1428</v>
      </c>
      <c r="D136" s="69"/>
      <c r="E136" s="69"/>
      <c r="F136" s="69"/>
      <c r="G136" s="69"/>
      <c r="H136" s="4"/>
      <c r="I136" s="423" t="s">
        <v>33</v>
      </c>
      <c r="J136" s="44" t="s">
        <v>1250</v>
      </c>
      <c r="K136" s="69"/>
      <c r="L136" s="34" t="s">
        <v>1382</v>
      </c>
      <c r="M136" s="29" t="s">
        <v>1429</v>
      </c>
      <c r="N136" s="64"/>
    </row>
    <row r="137" spans="1:14" ht="15.75" customHeight="1" x14ac:dyDescent="0.2">
      <c r="A137" s="10"/>
      <c r="B137" s="424"/>
      <c r="C137" s="68" t="s">
        <v>1245</v>
      </c>
      <c r="D137" s="34" t="s">
        <v>1430</v>
      </c>
      <c r="E137" s="29" t="s">
        <v>1383</v>
      </c>
      <c r="F137" s="29" t="s">
        <v>1432</v>
      </c>
      <c r="G137" s="34" t="s">
        <v>1239</v>
      </c>
      <c r="H137" s="4"/>
      <c r="I137" s="424"/>
      <c r="J137" s="29" t="s">
        <v>1384</v>
      </c>
      <c r="K137" s="34" t="s">
        <v>1431</v>
      </c>
      <c r="L137" s="31" t="s">
        <v>285</v>
      </c>
      <c r="M137" s="31" t="s">
        <v>285</v>
      </c>
      <c r="N137" s="47" t="s">
        <v>1250</v>
      </c>
    </row>
    <row r="138" spans="1:14" ht="15.75" customHeight="1" x14ac:dyDescent="0.2">
      <c r="A138" s="10"/>
      <c r="B138" s="425"/>
      <c r="C138" s="44" t="s">
        <v>1249</v>
      </c>
      <c r="D138" s="68" t="s">
        <v>1245</v>
      </c>
      <c r="E138" s="31" t="s">
        <v>1245</v>
      </c>
      <c r="F138" s="47" t="s">
        <v>1245</v>
      </c>
      <c r="G138" s="68" t="s">
        <v>1245</v>
      </c>
      <c r="H138" s="4"/>
      <c r="I138" s="425"/>
      <c r="J138" s="31" t="s">
        <v>285</v>
      </c>
      <c r="K138" s="68" t="s">
        <v>285</v>
      </c>
      <c r="L138" s="69"/>
      <c r="M138" s="34"/>
      <c r="N138" s="31" t="s">
        <v>285</v>
      </c>
    </row>
    <row r="139" spans="1:14" ht="15.75" customHeight="1" x14ac:dyDescent="0.2">
      <c r="A139" s="10"/>
      <c r="B139" s="423" t="s">
        <v>39</v>
      </c>
      <c r="C139" s="32" t="s">
        <v>1251</v>
      </c>
      <c r="D139" s="26" t="s">
        <v>1249</v>
      </c>
      <c r="E139" s="26" t="s">
        <v>1249</v>
      </c>
      <c r="F139" s="34" t="s">
        <v>1249</v>
      </c>
      <c r="G139" s="44" t="s">
        <v>1249</v>
      </c>
      <c r="H139" s="4"/>
      <c r="I139" s="423" t="s">
        <v>39</v>
      </c>
      <c r="J139" s="64"/>
      <c r="K139" s="64"/>
      <c r="L139" s="29" t="s">
        <v>1250</v>
      </c>
      <c r="M139" s="34" t="s">
        <v>1250</v>
      </c>
      <c r="N139" s="69"/>
    </row>
    <row r="140" spans="1:14" ht="15.75" customHeight="1" x14ac:dyDescent="0.2">
      <c r="A140" s="10"/>
      <c r="B140" s="424"/>
      <c r="C140" s="31" t="s">
        <v>1245</v>
      </c>
      <c r="D140" s="29" t="s">
        <v>1251</v>
      </c>
      <c r="E140" s="29" t="s">
        <v>1239</v>
      </c>
      <c r="F140" s="34" t="s">
        <v>1251</v>
      </c>
      <c r="G140" s="47" t="s">
        <v>1251</v>
      </c>
      <c r="H140" s="4"/>
      <c r="I140" s="424"/>
      <c r="J140" s="29" t="s">
        <v>1250</v>
      </c>
      <c r="K140" s="32" t="s">
        <v>1250</v>
      </c>
      <c r="L140" s="31" t="s">
        <v>285</v>
      </c>
      <c r="M140" s="68" t="s">
        <v>285</v>
      </c>
      <c r="N140" s="29"/>
    </row>
    <row r="141" spans="1:14" ht="15.75" customHeight="1" x14ac:dyDescent="0.2">
      <c r="A141" s="10"/>
      <c r="B141" s="425"/>
      <c r="C141" s="41" t="s">
        <v>44</v>
      </c>
      <c r="D141" s="31" t="s">
        <v>1245</v>
      </c>
      <c r="E141" s="31" t="s">
        <v>1245</v>
      </c>
      <c r="F141" s="68" t="s">
        <v>1245</v>
      </c>
      <c r="G141" s="31" t="s">
        <v>1245</v>
      </c>
      <c r="H141" s="4"/>
      <c r="I141" s="425"/>
      <c r="J141" s="31" t="s">
        <v>285</v>
      </c>
      <c r="K141" s="31" t="s">
        <v>285</v>
      </c>
      <c r="L141" s="42" t="s">
        <v>45</v>
      </c>
      <c r="M141" s="26" t="s">
        <v>24</v>
      </c>
      <c r="N141" s="179"/>
    </row>
    <row r="142" spans="1:14" ht="15.75" customHeight="1" x14ac:dyDescent="0.2">
      <c r="A142" s="10"/>
      <c r="B142" s="16" t="s">
        <v>43</v>
      </c>
      <c r="C142" s="34" t="s">
        <v>1252</v>
      </c>
      <c r="D142" s="41"/>
      <c r="E142" s="39" t="s">
        <v>44</v>
      </c>
      <c r="F142" s="44" t="s">
        <v>44</v>
      </c>
      <c r="G142" s="41" t="s">
        <v>44</v>
      </c>
      <c r="H142" s="20"/>
      <c r="I142" s="16" t="s">
        <v>43</v>
      </c>
      <c r="J142" s="41" t="s">
        <v>45</v>
      </c>
      <c r="K142" s="42" t="s">
        <v>45</v>
      </c>
      <c r="L142" s="26" t="s">
        <v>24</v>
      </c>
      <c r="M142" s="32" t="s">
        <v>1433</v>
      </c>
      <c r="N142" s="42" t="s">
        <v>44</v>
      </c>
    </row>
    <row r="143" spans="1:14" ht="15.75" customHeight="1" x14ac:dyDescent="0.2">
      <c r="A143" s="10"/>
      <c r="B143" s="423" t="s">
        <v>46</v>
      </c>
      <c r="C143" s="32" t="s">
        <v>1434</v>
      </c>
      <c r="D143" s="26"/>
      <c r="E143" s="26" t="s">
        <v>1252</v>
      </c>
      <c r="F143" s="44" t="s">
        <v>1252</v>
      </c>
      <c r="G143" s="26" t="s">
        <v>1252</v>
      </c>
      <c r="H143" s="4"/>
      <c r="I143" s="423" t="s">
        <v>46</v>
      </c>
      <c r="J143" s="26" t="s">
        <v>24</v>
      </c>
      <c r="K143" s="26" t="s">
        <v>24</v>
      </c>
      <c r="L143" s="29" t="s">
        <v>1435</v>
      </c>
      <c r="M143" s="31" t="s">
        <v>1260</v>
      </c>
      <c r="N143" s="26" t="s">
        <v>24</v>
      </c>
    </row>
    <row r="144" spans="1:14" ht="15.75" customHeight="1" x14ac:dyDescent="0.2">
      <c r="A144" s="10"/>
      <c r="B144" s="424"/>
      <c r="C144" s="68"/>
      <c r="D144" s="29"/>
      <c r="E144" s="29" t="s">
        <v>1436</v>
      </c>
      <c r="F144" s="32" t="s">
        <v>1437</v>
      </c>
      <c r="G144" s="32" t="s">
        <v>1438</v>
      </c>
      <c r="H144" s="4"/>
      <c r="I144" s="424"/>
      <c r="J144" s="29" t="s">
        <v>1439</v>
      </c>
      <c r="K144" s="32" t="s">
        <v>1440</v>
      </c>
      <c r="L144" s="29" t="s">
        <v>1267</v>
      </c>
      <c r="M144" s="26" t="s">
        <v>24</v>
      </c>
      <c r="N144" s="32" t="s">
        <v>1441</v>
      </c>
    </row>
    <row r="145" spans="1:14" ht="15.75" customHeight="1" x14ac:dyDescent="0.2">
      <c r="A145" s="10"/>
      <c r="B145" s="425"/>
      <c r="C145" s="29" t="s">
        <v>1252</v>
      </c>
      <c r="D145" s="29"/>
      <c r="E145" s="47" t="s">
        <v>1265</v>
      </c>
      <c r="F145" s="32" t="s">
        <v>1323</v>
      </c>
      <c r="G145" s="31" t="s">
        <v>1228</v>
      </c>
      <c r="H145" s="4"/>
      <c r="I145" s="425"/>
      <c r="J145" s="31" t="s">
        <v>1442</v>
      </c>
      <c r="K145" s="47"/>
      <c r="L145" s="26" t="s">
        <v>24</v>
      </c>
      <c r="M145" s="29" t="s">
        <v>1443</v>
      </c>
      <c r="N145" s="31" t="s">
        <v>1350</v>
      </c>
    </row>
    <row r="146" spans="1:14" ht="15.75" customHeight="1" x14ac:dyDescent="0.2">
      <c r="A146" s="10"/>
      <c r="B146" s="429" t="s">
        <v>64</v>
      </c>
      <c r="C146" s="331" t="s">
        <v>1444</v>
      </c>
      <c r="D146" s="44"/>
      <c r="E146" s="26" t="s">
        <v>1252</v>
      </c>
      <c r="F146" s="26" t="s">
        <v>1252</v>
      </c>
      <c r="G146" s="32"/>
      <c r="H146" s="4"/>
      <c r="I146" s="423" t="s">
        <v>64</v>
      </c>
      <c r="J146" s="26" t="s">
        <v>24</v>
      </c>
      <c r="K146" s="47" t="s">
        <v>24</v>
      </c>
      <c r="L146" s="47" t="s">
        <v>1445</v>
      </c>
      <c r="M146" s="31" t="s">
        <v>1446</v>
      </c>
      <c r="N146" s="31" t="s">
        <v>1350</v>
      </c>
    </row>
    <row r="147" spans="1:14" ht="15.75" customHeight="1" x14ac:dyDescent="0.2">
      <c r="A147" s="10"/>
      <c r="B147" s="430"/>
      <c r="C147" s="327" t="s">
        <v>1401</v>
      </c>
      <c r="D147" s="32"/>
      <c r="E147" s="47" t="s">
        <v>1447</v>
      </c>
      <c r="F147" s="29" t="s">
        <v>1448</v>
      </c>
      <c r="G147" s="31" t="s">
        <v>1449</v>
      </c>
      <c r="H147" s="4"/>
      <c r="I147" s="424"/>
      <c r="J147" s="29" t="s">
        <v>1450</v>
      </c>
      <c r="K147" s="331" t="s">
        <v>1451</v>
      </c>
      <c r="L147" s="29" t="s">
        <v>1267</v>
      </c>
      <c r="M147" s="26"/>
      <c r="N147" s="26" t="s">
        <v>24</v>
      </c>
    </row>
    <row r="148" spans="1:14" ht="15.75" customHeight="1" x14ac:dyDescent="0.2">
      <c r="A148" s="10"/>
      <c r="B148" s="431"/>
      <c r="C148" s="325"/>
      <c r="D148" s="32"/>
      <c r="E148" s="47" t="s">
        <v>1265</v>
      </c>
      <c r="F148" s="47" t="s">
        <v>1323</v>
      </c>
      <c r="G148" s="32" t="s">
        <v>1228</v>
      </c>
      <c r="H148" s="4"/>
      <c r="I148" s="425"/>
      <c r="J148" s="31" t="s">
        <v>1442</v>
      </c>
      <c r="K148" s="47" t="s">
        <v>1442</v>
      </c>
      <c r="L148" s="29"/>
      <c r="M148" s="26"/>
      <c r="N148" s="32" t="s">
        <v>1452</v>
      </c>
    </row>
    <row r="149" spans="1:14" ht="15.75" customHeight="1" x14ac:dyDescent="0.2">
      <c r="A149" s="10"/>
      <c r="B149" s="423" t="s">
        <v>69</v>
      </c>
      <c r="C149" s="26"/>
      <c r="D149" s="26"/>
      <c r="E149" s="26"/>
      <c r="F149" s="69"/>
      <c r="G149" s="32"/>
      <c r="H149" s="4"/>
      <c r="I149" s="423" t="s">
        <v>69</v>
      </c>
      <c r="J149" s="26" t="s">
        <v>24</v>
      </c>
      <c r="K149" s="26"/>
      <c r="L149" s="31"/>
      <c r="M149" s="26"/>
      <c r="N149" s="32"/>
    </row>
    <row r="150" spans="1:14" ht="15.75" customHeight="1" x14ac:dyDescent="0.2">
      <c r="A150" s="10"/>
      <c r="B150" s="424"/>
      <c r="C150" s="29"/>
      <c r="D150" s="29"/>
      <c r="E150" s="31"/>
      <c r="F150" s="31"/>
      <c r="G150" s="29"/>
      <c r="H150" s="4"/>
      <c r="I150" s="424"/>
      <c r="J150" s="29" t="s">
        <v>1453</v>
      </c>
      <c r="K150" s="29"/>
      <c r="L150" s="29"/>
      <c r="M150" s="26"/>
      <c r="N150" s="31" t="s">
        <v>1350</v>
      </c>
    </row>
    <row r="151" spans="1:14" ht="15.75" customHeight="1" x14ac:dyDescent="0.2">
      <c r="A151" s="10"/>
      <c r="B151" s="425"/>
      <c r="C151" s="32"/>
      <c r="D151" s="31"/>
      <c r="E151" s="44"/>
      <c r="F151" s="26"/>
      <c r="G151" s="49"/>
      <c r="H151" s="4"/>
      <c r="I151" s="425"/>
      <c r="J151" s="47" t="s">
        <v>1442</v>
      </c>
      <c r="K151" s="31"/>
      <c r="L151" s="26"/>
      <c r="M151" s="26"/>
      <c r="N151" s="32"/>
    </row>
    <row r="152" spans="1:14" ht="15.75" customHeight="1" x14ac:dyDescent="0.2">
      <c r="A152" s="10"/>
      <c r="B152" s="423" t="s">
        <v>77</v>
      </c>
      <c r="C152" s="26"/>
      <c r="D152" s="34"/>
      <c r="E152" s="32"/>
      <c r="F152" s="47"/>
      <c r="G152" s="333"/>
      <c r="H152" s="4"/>
      <c r="I152" s="423" t="s">
        <v>77</v>
      </c>
      <c r="J152" s="333"/>
      <c r="K152" s="26"/>
      <c r="L152" s="69"/>
      <c r="M152" s="29"/>
      <c r="N152" s="31"/>
    </row>
    <row r="153" spans="1:14" ht="15.75" customHeight="1" x14ac:dyDescent="0.2">
      <c r="A153" s="10"/>
      <c r="B153" s="424"/>
      <c r="C153" s="29"/>
      <c r="D153" s="32"/>
      <c r="E153" s="47"/>
      <c r="F153" s="32"/>
      <c r="G153" s="333"/>
      <c r="H153" s="4"/>
      <c r="I153" s="424"/>
      <c r="J153" s="333"/>
      <c r="K153" s="331"/>
      <c r="L153" s="34"/>
      <c r="M153" s="29"/>
      <c r="N153" s="127"/>
    </row>
    <row r="154" spans="1:14" ht="15.75" customHeight="1" x14ac:dyDescent="0.2">
      <c r="A154" s="10"/>
      <c r="B154" s="425"/>
      <c r="C154" s="31"/>
      <c r="D154" s="179"/>
      <c r="E154" s="26"/>
      <c r="F154" s="34"/>
      <c r="G154" s="327"/>
      <c r="H154" s="4"/>
      <c r="I154" s="425"/>
      <c r="J154" s="327"/>
      <c r="K154" s="326"/>
      <c r="L154" s="179"/>
      <c r="M154" s="29"/>
      <c r="N154" s="26"/>
    </row>
    <row r="155" spans="1:14" ht="15.75" customHeight="1" x14ac:dyDescent="0.2">
      <c r="A155" s="10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26"/>
      <c r="M155" s="26"/>
      <c r="N155" s="26"/>
    </row>
    <row r="156" spans="1:14" ht="15.75" customHeight="1" x14ac:dyDescent="0.2">
      <c r="A156" s="10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</row>
    <row r="157" spans="1:14" ht="15.75" customHeight="1" x14ac:dyDescent="0.2">
      <c r="A157" s="10"/>
      <c r="B157" s="426" t="str">
        <f>B126</f>
        <v>KADIN  HASTALIKLARI  ve DOĞUM STAJI</v>
      </c>
      <c r="C157" s="427"/>
      <c r="D157" s="427"/>
      <c r="E157" s="427"/>
      <c r="F157" s="427"/>
      <c r="G157" s="428"/>
      <c r="H157" s="4"/>
      <c r="I157" s="426">
        <f>I126</f>
        <v>0</v>
      </c>
      <c r="J157" s="427"/>
      <c r="K157" s="427"/>
      <c r="L157" s="427"/>
      <c r="M157" s="427"/>
      <c r="N157" s="428"/>
    </row>
    <row r="158" spans="1:14" ht="15.75" customHeight="1" x14ac:dyDescent="0.2">
      <c r="A158" s="10"/>
      <c r="B158" s="5"/>
      <c r="C158" s="6"/>
      <c r="D158" s="11">
        <f>D127+1</f>
        <v>6</v>
      </c>
      <c r="E158" s="12" t="str">
        <f>E127</f>
        <v>HAFTA</v>
      </c>
      <c r="F158" s="9"/>
      <c r="G158" s="13"/>
      <c r="H158" s="4"/>
      <c r="I158" s="5"/>
      <c r="J158" s="6"/>
      <c r="K158" s="94" t="s">
        <v>185</v>
      </c>
      <c r="L158" s="12">
        <v>6</v>
      </c>
      <c r="M158" s="9"/>
      <c r="N158" s="13"/>
    </row>
    <row r="159" spans="1:14" ht="15.75" customHeight="1" x14ac:dyDescent="0.2">
      <c r="A159" s="10"/>
      <c r="B159" s="14"/>
      <c r="C159" s="15"/>
      <c r="D159" s="15"/>
      <c r="E159" s="15" t="s">
        <v>1228</v>
      </c>
      <c r="F159" s="15">
        <f>F128</f>
        <v>0</v>
      </c>
      <c r="G159" s="88"/>
      <c r="H159" s="4"/>
      <c r="I159" s="19"/>
      <c r="J159" s="4"/>
      <c r="K159" s="20" t="s">
        <v>535</v>
      </c>
      <c r="L159" s="20" t="s">
        <v>1229</v>
      </c>
      <c r="M159" s="15">
        <f>M128</f>
        <v>0</v>
      </c>
      <c r="N159" s="21"/>
    </row>
    <row r="160" spans="1:14" ht="15.75" customHeight="1" x14ac:dyDescent="0.2">
      <c r="A160" s="10"/>
      <c r="B160" s="22" t="s">
        <v>10</v>
      </c>
      <c r="C160" s="321">
        <v>26</v>
      </c>
      <c r="D160" s="334">
        <v>27</v>
      </c>
      <c r="E160" s="316">
        <v>28</v>
      </c>
      <c r="F160" s="321">
        <v>29</v>
      </c>
      <c r="G160" s="316">
        <v>30</v>
      </c>
      <c r="H160" s="4"/>
      <c r="I160" s="22" t="s">
        <v>16</v>
      </c>
      <c r="J160" s="335">
        <v>26</v>
      </c>
      <c r="K160" s="65">
        <v>27</v>
      </c>
      <c r="L160" s="316">
        <v>28</v>
      </c>
      <c r="M160" s="316">
        <v>29</v>
      </c>
      <c r="N160" s="316">
        <v>30</v>
      </c>
    </row>
    <row r="161" spans="1:14" ht="15.75" customHeight="1" x14ac:dyDescent="0.2">
      <c r="A161" s="10"/>
      <c r="B161" s="423" t="s">
        <v>22</v>
      </c>
      <c r="C161" s="34" t="s">
        <v>1233</v>
      </c>
      <c r="D161" s="29" t="s">
        <v>1234</v>
      </c>
      <c r="E161" s="69"/>
      <c r="F161" s="29"/>
      <c r="G161" s="69"/>
      <c r="H161" s="4"/>
      <c r="I161" s="423" t="s">
        <v>22</v>
      </c>
      <c r="J161" s="336" t="s">
        <v>1232</v>
      </c>
      <c r="K161" s="336" t="s">
        <v>1232</v>
      </c>
      <c r="L161" s="336" t="s">
        <v>1232</v>
      </c>
      <c r="M161" s="336"/>
      <c r="N161" s="69"/>
    </row>
    <row r="162" spans="1:14" ht="15.75" customHeight="1" x14ac:dyDescent="0.2">
      <c r="A162" s="10"/>
      <c r="B162" s="424"/>
      <c r="C162" s="34"/>
      <c r="D162" s="49"/>
      <c r="E162" s="34" t="s">
        <v>1233</v>
      </c>
      <c r="F162" s="49"/>
      <c r="G162" s="69"/>
      <c r="H162" s="4"/>
      <c r="I162" s="424"/>
      <c r="J162" s="64"/>
      <c r="K162" s="69"/>
      <c r="L162" s="34" t="s">
        <v>1232</v>
      </c>
      <c r="M162" s="29"/>
      <c r="N162" s="69"/>
    </row>
    <row r="163" spans="1:14" ht="15.75" customHeight="1" x14ac:dyDescent="0.2">
      <c r="A163" s="10"/>
      <c r="B163" s="425"/>
      <c r="C163" s="44" t="s">
        <v>1454</v>
      </c>
      <c r="D163" s="69"/>
      <c r="E163" s="34"/>
      <c r="F163" s="69"/>
      <c r="G163" s="34"/>
      <c r="H163" s="4"/>
      <c r="I163" s="425"/>
      <c r="J163" s="32" t="s">
        <v>1455</v>
      </c>
      <c r="K163" s="29" t="s">
        <v>1456</v>
      </c>
      <c r="L163" s="34"/>
      <c r="M163" s="49"/>
      <c r="N163" s="34"/>
    </row>
    <row r="164" spans="1:14" ht="15.75" customHeight="1" x14ac:dyDescent="0.2">
      <c r="A164" s="10"/>
      <c r="B164" s="423" t="s">
        <v>30</v>
      </c>
      <c r="C164" s="32"/>
      <c r="D164" s="29" t="s">
        <v>1457</v>
      </c>
      <c r="E164" s="26" t="s">
        <v>1458</v>
      </c>
      <c r="F164" s="29"/>
      <c r="G164" s="34"/>
      <c r="H164" s="4"/>
      <c r="I164" s="423" t="s">
        <v>30</v>
      </c>
      <c r="J164" s="36" t="s">
        <v>285</v>
      </c>
      <c r="K164" s="68" t="s">
        <v>285</v>
      </c>
      <c r="L164" s="69"/>
      <c r="M164" s="69"/>
      <c r="N164" s="34"/>
    </row>
    <row r="165" spans="1:14" ht="15.75" customHeight="1" x14ac:dyDescent="0.2">
      <c r="A165" s="10"/>
      <c r="B165" s="424"/>
      <c r="C165" s="36" t="s">
        <v>1245</v>
      </c>
      <c r="D165" s="68" t="s">
        <v>1245</v>
      </c>
      <c r="E165" s="29"/>
      <c r="F165" s="68"/>
      <c r="G165" s="26"/>
      <c r="H165" s="4"/>
      <c r="I165" s="424"/>
      <c r="J165" s="69"/>
      <c r="K165" s="69"/>
      <c r="L165" s="29" t="s">
        <v>1459</v>
      </c>
      <c r="M165" s="29"/>
      <c r="N165" s="69"/>
    </row>
    <row r="166" spans="1:14" ht="15.75" customHeight="1" x14ac:dyDescent="0.2">
      <c r="A166" s="10"/>
      <c r="B166" s="425"/>
      <c r="C166" s="26" t="s">
        <v>1454</v>
      </c>
      <c r="D166" s="69"/>
      <c r="E166" s="31" t="s">
        <v>1245</v>
      </c>
      <c r="F166" s="69"/>
      <c r="G166" s="29"/>
      <c r="H166" s="4"/>
      <c r="I166" s="425"/>
      <c r="J166" s="29" t="s">
        <v>1455</v>
      </c>
      <c r="K166" s="34" t="s">
        <v>1456</v>
      </c>
      <c r="L166" s="31" t="s">
        <v>285</v>
      </c>
      <c r="M166" s="68" t="s">
        <v>1460</v>
      </c>
      <c r="N166" s="34" t="s">
        <v>1461</v>
      </c>
    </row>
    <row r="167" spans="1:14" ht="15.75" customHeight="1" x14ac:dyDescent="0.2">
      <c r="A167" s="10"/>
      <c r="B167" s="423" t="s">
        <v>33</v>
      </c>
      <c r="C167" s="29"/>
      <c r="D167" s="34" t="s">
        <v>1457</v>
      </c>
      <c r="E167" s="26" t="s">
        <v>1458</v>
      </c>
      <c r="F167" s="34"/>
      <c r="G167" s="31"/>
      <c r="H167" s="4"/>
      <c r="I167" s="423" t="s">
        <v>33</v>
      </c>
      <c r="J167" s="31" t="s">
        <v>285</v>
      </c>
      <c r="K167" s="68" t="s">
        <v>285</v>
      </c>
      <c r="L167" s="69"/>
      <c r="M167" s="69"/>
      <c r="N167" s="34"/>
    </row>
    <row r="168" spans="1:14" ht="15.75" customHeight="1" x14ac:dyDescent="0.2">
      <c r="A168" s="10"/>
      <c r="B168" s="424"/>
      <c r="C168" s="31" t="s">
        <v>1245</v>
      </c>
      <c r="D168" s="68" t="s">
        <v>1245</v>
      </c>
      <c r="E168" s="29"/>
      <c r="F168" s="68"/>
      <c r="G168" s="26"/>
      <c r="H168" s="4"/>
      <c r="I168" s="424"/>
      <c r="J168" s="69"/>
      <c r="K168" s="64"/>
      <c r="L168" s="29" t="s">
        <v>1459</v>
      </c>
      <c r="M168" s="34"/>
      <c r="N168" s="69"/>
    </row>
    <row r="169" spans="1:14" ht="15.75" customHeight="1" x14ac:dyDescent="0.2">
      <c r="A169" s="10"/>
      <c r="B169" s="425"/>
      <c r="C169" s="26" t="s">
        <v>1249</v>
      </c>
      <c r="D169" s="44" t="s">
        <v>1249</v>
      </c>
      <c r="E169" s="31" t="s">
        <v>1245</v>
      </c>
      <c r="F169" s="26"/>
      <c r="G169" s="29"/>
      <c r="H169" s="4"/>
      <c r="I169" s="425"/>
      <c r="J169" s="34" t="s">
        <v>1250</v>
      </c>
      <c r="K169" s="29" t="s">
        <v>1250</v>
      </c>
      <c r="L169" s="31" t="s">
        <v>285</v>
      </c>
      <c r="M169" s="68"/>
      <c r="N169" s="34"/>
    </row>
    <row r="170" spans="1:14" ht="15.75" customHeight="1" x14ac:dyDescent="0.2">
      <c r="A170" s="10"/>
      <c r="B170" s="423" t="s">
        <v>39</v>
      </c>
      <c r="C170" s="34" t="s">
        <v>1251</v>
      </c>
      <c r="D170" s="29" t="s">
        <v>1251</v>
      </c>
      <c r="E170" s="26" t="s">
        <v>1249</v>
      </c>
      <c r="F170" s="29"/>
      <c r="G170" s="31"/>
      <c r="H170" s="4"/>
      <c r="I170" s="423" t="s">
        <v>39</v>
      </c>
      <c r="J170" s="179"/>
      <c r="K170" s="31" t="s">
        <v>285</v>
      </c>
      <c r="L170" s="69"/>
      <c r="M170" s="69"/>
      <c r="N170" s="34"/>
    </row>
    <row r="171" spans="1:14" ht="15.75" customHeight="1" x14ac:dyDescent="0.2">
      <c r="A171" s="10"/>
      <c r="B171" s="424"/>
      <c r="C171" s="68" t="s">
        <v>1245</v>
      </c>
      <c r="D171" s="31" t="s">
        <v>1245</v>
      </c>
      <c r="E171" s="34" t="s">
        <v>1251</v>
      </c>
      <c r="F171" s="31"/>
      <c r="G171" s="26"/>
      <c r="H171" s="4"/>
      <c r="I171" s="424"/>
      <c r="J171" s="41" t="s">
        <v>45</v>
      </c>
      <c r="K171" s="42" t="s">
        <v>45</v>
      </c>
      <c r="L171" s="34" t="s">
        <v>1250</v>
      </c>
      <c r="M171" s="68" t="s">
        <v>1460</v>
      </c>
      <c r="N171" s="69" t="s">
        <v>1461</v>
      </c>
    </row>
    <row r="172" spans="1:14" ht="15.75" customHeight="1" x14ac:dyDescent="0.2">
      <c r="A172" s="10"/>
      <c r="B172" s="425"/>
      <c r="C172" s="41" t="s">
        <v>44</v>
      </c>
      <c r="D172" s="41" t="s">
        <v>44</v>
      </c>
      <c r="E172" s="68" t="s">
        <v>1245</v>
      </c>
      <c r="F172" s="41" t="s">
        <v>44</v>
      </c>
      <c r="G172" s="34"/>
      <c r="H172" s="4"/>
      <c r="I172" s="425"/>
      <c r="J172" s="26" t="s">
        <v>24</v>
      </c>
      <c r="K172" s="26" t="s">
        <v>24</v>
      </c>
      <c r="L172" s="179"/>
      <c r="M172" s="31"/>
      <c r="N172" s="69"/>
    </row>
    <row r="173" spans="1:14" ht="15.75" customHeight="1" x14ac:dyDescent="0.2">
      <c r="A173" s="10"/>
      <c r="B173" s="16" t="s">
        <v>43</v>
      </c>
      <c r="C173" s="26" t="s">
        <v>1252</v>
      </c>
      <c r="D173" s="26" t="s">
        <v>1252</v>
      </c>
      <c r="E173" s="41" t="s">
        <v>44</v>
      </c>
      <c r="F173" s="10"/>
      <c r="G173" s="68"/>
      <c r="H173" s="20"/>
      <c r="I173" s="16" t="s">
        <v>43</v>
      </c>
      <c r="J173" s="29" t="s">
        <v>1462</v>
      </c>
      <c r="K173" s="29" t="s">
        <v>1463</v>
      </c>
      <c r="L173" s="41" t="s">
        <v>45</v>
      </c>
      <c r="M173" s="42"/>
      <c r="N173" s="34"/>
    </row>
    <row r="174" spans="1:14" ht="16.5" customHeight="1" x14ac:dyDescent="0.2">
      <c r="A174" s="10"/>
      <c r="B174" s="423" t="s">
        <v>46</v>
      </c>
      <c r="C174" s="29" t="s">
        <v>1464</v>
      </c>
      <c r="D174" s="26" t="s">
        <v>1252</v>
      </c>
      <c r="E174" s="26" t="s">
        <v>1252</v>
      </c>
      <c r="F174" s="44"/>
      <c r="G174" s="41"/>
      <c r="H174" s="4"/>
      <c r="I174" s="423" t="s">
        <v>46</v>
      </c>
      <c r="J174" s="31" t="s">
        <v>1442</v>
      </c>
      <c r="K174" s="31" t="s">
        <v>1267</v>
      </c>
      <c r="L174" s="26" t="s">
        <v>24</v>
      </c>
      <c r="M174" s="26"/>
      <c r="N174" s="34"/>
    </row>
    <row r="175" spans="1:14" ht="15.75" customHeight="1" x14ac:dyDescent="0.2">
      <c r="A175" s="10"/>
      <c r="B175" s="424"/>
      <c r="C175" s="31" t="s">
        <v>1401</v>
      </c>
      <c r="D175" s="29" t="s">
        <v>1465</v>
      </c>
      <c r="E175" s="29" t="s">
        <v>1466</v>
      </c>
      <c r="F175" s="47" t="s">
        <v>1467</v>
      </c>
      <c r="G175" s="26"/>
      <c r="H175" s="4"/>
      <c r="I175" s="424"/>
      <c r="J175" s="26" t="s">
        <v>24</v>
      </c>
      <c r="K175" s="26" t="s">
        <v>24</v>
      </c>
      <c r="L175" s="29" t="s">
        <v>1468</v>
      </c>
      <c r="M175" s="47"/>
      <c r="N175" s="26"/>
    </row>
    <row r="176" spans="1:14" ht="15.75" customHeight="1" x14ac:dyDescent="0.2">
      <c r="A176" s="10"/>
      <c r="B176" s="425"/>
      <c r="C176" s="26" t="s">
        <v>1252</v>
      </c>
      <c r="D176" s="31" t="s">
        <v>1469</v>
      </c>
      <c r="E176" s="29" t="s">
        <v>1309</v>
      </c>
      <c r="F176" s="47"/>
      <c r="G176" s="29" t="s">
        <v>1470</v>
      </c>
      <c r="H176" s="4"/>
      <c r="I176" s="425"/>
      <c r="J176" s="29" t="s">
        <v>1471</v>
      </c>
      <c r="K176" s="29" t="s">
        <v>1472</v>
      </c>
      <c r="L176" s="29" t="s">
        <v>1309</v>
      </c>
      <c r="M176" s="47"/>
      <c r="N176" s="69"/>
    </row>
    <row r="177" spans="1:14" ht="16.5" customHeight="1" x14ac:dyDescent="0.2">
      <c r="A177" s="10"/>
      <c r="B177" s="423" t="s">
        <v>64</v>
      </c>
      <c r="C177" s="29" t="s">
        <v>1473</v>
      </c>
      <c r="D177" s="26" t="s">
        <v>1252</v>
      </c>
      <c r="E177" s="44" t="s">
        <v>1252</v>
      </c>
      <c r="F177" s="44"/>
      <c r="G177" s="29"/>
      <c r="H177" s="4"/>
      <c r="I177" s="423" t="s">
        <v>64</v>
      </c>
      <c r="J177" s="31" t="s">
        <v>1442</v>
      </c>
      <c r="K177" s="31" t="s">
        <v>1267</v>
      </c>
      <c r="L177" s="26" t="s">
        <v>24</v>
      </c>
      <c r="M177" s="44"/>
      <c r="N177" s="34"/>
    </row>
    <row r="178" spans="1:14" ht="15.75" customHeight="1" x14ac:dyDescent="0.2">
      <c r="A178" s="10"/>
      <c r="B178" s="424"/>
      <c r="C178" s="31" t="s">
        <v>1401</v>
      </c>
      <c r="D178" s="29" t="s">
        <v>1474</v>
      </c>
      <c r="E178" s="32" t="s">
        <v>1475</v>
      </c>
      <c r="F178" s="47"/>
      <c r="G178" s="44"/>
      <c r="H178" s="4"/>
      <c r="I178" s="424"/>
      <c r="J178" s="331"/>
      <c r="K178" s="34"/>
      <c r="L178" s="32" t="s">
        <v>1476</v>
      </c>
      <c r="M178" s="47"/>
      <c r="N178" s="34"/>
    </row>
    <row r="179" spans="1:14" ht="15.75" customHeight="1" x14ac:dyDescent="0.2">
      <c r="A179" s="10"/>
      <c r="B179" s="425"/>
      <c r="C179" s="34" t="s">
        <v>1252</v>
      </c>
      <c r="D179" s="31" t="s">
        <v>1469</v>
      </c>
      <c r="E179" s="32" t="s">
        <v>1309</v>
      </c>
      <c r="F179" s="47"/>
      <c r="G179" s="32"/>
      <c r="H179" s="4"/>
      <c r="I179" s="425"/>
      <c r="J179" s="47"/>
      <c r="K179" s="34"/>
      <c r="L179" s="29" t="s">
        <v>1309</v>
      </c>
      <c r="M179" s="47"/>
      <c r="N179" s="69"/>
    </row>
    <row r="180" spans="1:14" ht="16.5" customHeight="1" x14ac:dyDescent="0.2">
      <c r="A180" s="10"/>
      <c r="B180" s="423" t="s">
        <v>69</v>
      </c>
      <c r="C180" s="44" t="s">
        <v>1252</v>
      </c>
      <c r="D180" s="44" t="s">
        <v>1252</v>
      </c>
      <c r="E180" s="26" t="s">
        <v>1252</v>
      </c>
      <c r="F180" s="32"/>
      <c r="G180" s="32"/>
      <c r="H180" s="4"/>
      <c r="I180" s="423" t="s">
        <v>69</v>
      </c>
      <c r="J180" s="26"/>
      <c r="K180" s="29"/>
      <c r="L180" s="26"/>
      <c r="M180" s="26"/>
      <c r="N180" s="34"/>
    </row>
    <row r="181" spans="1:14" ht="15.75" customHeight="1" x14ac:dyDescent="0.2">
      <c r="A181" s="10"/>
      <c r="B181" s="424"/>
      <c r="C181" s="47" t="s">
        <v>1477</v>
      </c>
      <c r="D181" s="47" t="s">
        <v>1478</v>
      </c>
      <c r="E181" s="29"/>
      <c r="F181" s="26"/>
      <c r="G181" s="26"/>
      <c r="H181" s="4"/>
      <c r="I181" s="424"/>
      <c r="J181" s="29"/>
      <c r="K181" s="29"/>
      <c r="L181" s="29"/>
      <c r="M181" s="32"/>
      <c r="N181" s="34"/>
    </row>
    <row r="182" spans="1:14" ht="15.75" customHeight="1" x14ac:dyDescent="0.2">
      <c r="A182" s="10"/>
      <c r="B182" s="425"/>
      <c r="C182" s="47" t="s">
        <v>1323</v>
      </c>
      <c r="D182" s="47" t="s">
        <v>1323</v>
      </c>
      <c r="E182" s="68"/>
      <c r="F182" s="29"/>
      <c r="G182" s="29"/>
      <c r="H182" s="4"/>
      <c r="I182" s="425"/>
      <c r="J182" s="31"/>
      <c r="K182" s="47"/>
      <c r="L182" s="29"/>
      <c r="M182" s="47"/>
      <c r="N182" s="29"/>
    </row>
    <row r="183" spans="1:14" ht="15.75" customHeight="1" x14ac:dyDescent="0.2">
      <c r="A183" s="10"/>
      <c r="B183" s="429" t="s">
        <v>77</v>
      </c>
      <c r="C183" s="29"/>
      <c r="D183" s="29"/>
      <c r="E183" s="29"/>
      <c r="F183" s="10"/>
      <c r="G183" s="34"/>
      <c r="H183" s="4"/>
      <c r="I183" s="429" t="s">
        <v>77</v>
      </c>
      <c r="J183" s="26"/>
      <c r="K183" s="26"/>
      <c r="L183" s="26"/>
      <c r="M183" s="26"/>
      <c r="N183" s="29"/>
    </row>
    <row r="184" spans="1:14" ht="15.75" customHeight="1" x14ac:dyDescent="0.2">
      <c r="A184" s="10"/>
      <c r="B184" s="430"/>
      <c r="C184" s="331"/>
      <c r="D184" s="331"/>
      <c r="E184" s="331"/>
      <c r="F184" s="333"/>
      <c r="G184" s="32"/>
      <c r="H184" s="4"/>
      <c r="I184" s="430"/>
      <c r="J184" s="331"/>
      <c r="K184" s="42"/>
      <c r="L184" s="29"/>
      <c r="M184" s="29"/>
      <c r="N184" s="29"/>
    </row>
    <row r="185" spans="1:14" ht="15.75" customHeight="1" x14ac:dyDescent="0.2">
      <c r="A185" s="10"/>
      <c r="B185" s="431"/>
      <c r="C185" s="326"/>
      <c r="D185" s="332"/>
      <c r="E185" s="327"/>
      <c r="F185" s="333"/>
      <c r="G185" s="179"/>
      <c r="H185" s="4"/>
      <c r="I185" s="431"/>
      <c r="J185" s="326"/>
      <c r="K185" s="26"/>
      <c r="L185" s="47"/>
      <c r="M185" s="29"/>
      <c r="N185" s="47"/>
    </row>
    <row r="186" spans="1:14" ht="15.75" customHeight="1" thickBot="1" x14ac:dyDescent="0.25">
      <c r="A186" s="10"/>
      <c r="B186" s="10"/>
      <c r="C186" s="23"/>
      <c r="D186" s="23"/>
      <c r="E186" s="23"/>
      <c r="F186" s="23"/>
      <c r="G186" s="23"/>
      <c r="H186" s="10"/>
      <c r="I186" s="10"/>
      <c r="J186" s="10"/>
      <c r="K186" s="10"/>
      <c r="L186" s="10"/>
      <c r="M186" s="10"/>
      <c r="N186" s="10"/>
    </row>
  </sheetData>
  <mergeCells count="108">
    <mergeCell ref="I1:N1"/>
    <mergeCell ref="I4:N4"/>
    <mergeCell ref="I52:I54"/>
    <mergeCell ref="I55:I57"/>
    <mergeCell ref="I58:I61"/>
    <mergeCell ref="I45:I47"/>
    <mergeCell ref="I48:I50"/>
    <mergeCell ref="I30:I32"/>
    <mergeCell ref="I35:N35"/>
    <mergeCell ref="I11:I13"/>
    <mergeCell ref="I8:I10"/>
    <mergeCell ref="I42:I44"/>
    <mergeCell ref="I39:I41"/>
    <mergeCell ref="I21:I23"/>
    <mergeCell ref="I24:I26"/>
    <mergeCell ref="I27:I29"/>
    <mergeCell ref="I14:I16"/>
    <mergeCell ref="I17:I19"/>
    <mergeCell ref="B1:G1"/>
    <mergeCell ref="B4:G4"/>
    <mergeCell ref="B52:B54"/>
    <mergeCell ref="B55:B57"/>
    <mergeCell ref="B58:B61"/>
    <mergeCell ref="B45:B47"/>
    <mergeCell ref="B48:B50"/>
    <mergeCell ref="B30:B32"/>
    <mergeCell ref="B35:G35"/>
    <mergeCell ref="I68:I70"/>
    <mergeCell ref="B71:B73"/>
    <mergeCell ref="I71:I73"/>
    <mergeCell ref="B11:B13"/>
    <mergeCell ref="B8:B10"/>
    <mergeCell ref="B42:B44"/>
    <mergeCell ref="B39:B41"/>
    <mergeCell ref="B21:B23"/>
    <mergeCell ref="B24:B26"/>
    <mergeCell ref="B27:B29"/>
    <mergeCell ref="B14:B16"/>
    <mergeCell ref="B17:B19"/>
    <mergeCell ref="B64:G64"/>
    <mergeCell ref="I64:N64"/>
    <mergeCell ref="B143:B145"/>
    <mergeCell ref="B136:B138"/>
    <mergeCell ref="B133:B135"/>
    <mergeCell ref="B115:B117"/>
    <mergeCell ref="B118:B120"/>
    <mergeCell ref="B121:B123"/>
    <mergeCell ref="B108:B110"/>
    <mergeCell ref="B112:B114"/>
    <mergeCell ref="B68:B70"/>
    <mergeCell ref="B105:B107"/>
    <mergeCell ref="B84:B86"/>
    <mergeCell ref="B87:B89"/>
    <mergeCell ref="B90:B92"/>
    <mergeCell ref="B74:B76"/>
    <mergeCell ref="B77:B79"/>
    <mergeCell ref="B81:B83"/>
    <mergeCell ref="B126:G126"/>
    <mergeCell ref="B130:B132"/>
    <mergeCell ref="B95:G95"/>
    <mergeCell ref="B99:B101"/>
    <mergeCell ref="B102:B104"/>
    <mergeCell ref="I74:I76"/>
    <mergeCell ref="I77:I79"/>
    <mergeCell ref="B177:B179"/>
    <mergeCell ref="B174:B176"/>
    <mergeCell ref="I177:I179"/>
    <mergeCell ref="B180:B182"/>
    <mergeCell ref="I180:I182"/>
    <mergeCell ref="B183:B185"/>
    <mergeCell ref="I183:I185"/>
    <mergeCell ref="I170:I172"/>
    <mergeCell ref="I174:I176"/>
    <mergeCell ref="I167:I169"/>
    <mergeCell ref="B157:G157"/>
    <mergeCell ref="I157:N157"/>
    <mergeCell ref="B161:B163"/>
    <mergeCell ref="I161:I163"/>
    <mergeCell ref="B164:B166"/>
    <mergeCell ref="I164:I166"/>
    <mergeCell ref="B167:B169"/>
    <mergeCell ref="B170:B172"/>
    <mergeCell ref="B146:B148"/>
    <mergeCell ref="B149:B151"/>
    <mergeCell ref="B152:B154"/>
    <mergeCell ref="B139:B141"/>
    <mergeCell ref="I149:I151"/>
    <mergeCell ref="I152:I154"/>
    <mergeCell ref="I136:I138"/>
    <mergeCell ref="I139:I141"/>
    <mergeCell ref="I143:I145"/>
    <mergeCell ref="I126:N126"/>
    <mergeCell ref="I84:I86"/>
    <mergeCell ref="I81:I83"/>
    <mergeCell ref="I95:N95"/>
    <mergeCell ref="I99:I101"/>
    <mergeCell ref="I102:I104"/>
    <mergeCell ref="I87:I89"/>
    <mergeCell ref="I90:I92"/>
    <mergeCell ref="I130:I132"/>
    <mergeCell ref="I133:I135"/>
    <mergeCell ref="I115:I117"/>
    <mergeCell ref="I118:I120"/>
    <mergeCell ref="I121:I123"/>
    <mergeCell ref="I105:I107"/>
    <mergeCell ref="I108:I110"/>
    <mergeCell ref="I112:I114"/>
    <mergeCell ref="I146:I148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"/>
  <sheetViews>
    <sheetView tabSelected="1" workbookViewId="0">
      <selection activeCell="D1" sqref="D1:D1048576"/>
    </sheetView>
  </sheetViews>
  <sheetFormatPr baseColWidth="10" defaultColWidth="14.5" defaultRowHeight="15" customHeight="1" x14ac:dyDescent="0.2"/>
  <cols>
    <col min="1" max="1" width="4.83203125" customWidth="1"/>
    <col min="2" max="2" width="12.1640625" customWidth="1"/>
    <col min="3" max="3" width="34.5" customWidth="1"/>
    <col min="4" max="4" width="32.83203125" customWidth="1"/>
    <col min="5" max="5" width="45.5" customWidth="1"/>
    <col min="6" max="6" width="22.83203125" customWidth="1"/>
    <col min="7" max="7" width="32.83203125" customWidth="1"/>
    <col min="8" max="8" width="36" customWidth="1"/>
    <col min="9" max="9" width="24.1640625" customWidth="1"/>
    <col min="10" max="10" width="33" customWidth="1"/>
    <col min="11" max="11" width="10.83203125" customWidth="1"/>
    <col min="12" max="12" width="31.83203125" customWidth="1"/>
    <col min="13" max="13" width="28.1640625" customWidth="1"/>
    <col min="14" max="14" width="24.1640625" customWidth="1"/>
    <col min="15" max="15" width="22.83203125" customWidth="1"/>
    <col min="16" max="16" width="33.83203125" customWidth="1"/>
    <col min="17" max="17" width="22.83203125" customWidth="1"/>
    <col min="18" max="18" width="25.5" customWidth="1"/>
    <col min="19" max="19" width="31.83203125" customWidth="1"/>
    <col min="20" max="20" width="19.5" customWidth="1"/>
    <col min="21" max="22" width="8.6640625" customWidth="1"/>
  </cols>
  <sheetData>
    <row r="1" spans="1:22" ht="25.5" customHeight="1" x14ac:dyDescent="0.2">
      <c r="A1" s="86"/>
      <c r="B1" s="205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  <c r="T1" s="208"/>
      <c r="U1" s="86"/>
      <c r="V1" s="86"/>
    </row>
    <row r="2" spans="1:22" ht="26.25" customHeight="1" x14ac:dyDescent="0.25">
      <c r="A2" s="209"/>
      <c r="B2" s="496" t="s">
        <v>1178</v>
      </c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4"/>
      <c r="T2" s="208"/>
      <c r="U2" s="209"/>
      <c r="V2" s="209"/>
    </row>
    <row r="3" spans="1:22" ht="24" customHeight="1" x14ac:dyDescent="0.2">
      <c r="A3" s="86"/>
      <c r="B3" s="473" t="s">
        <v>1179</v>
      </c>
      <c r="C3" s="474"/>
      <c r="D3" s="474"/>
      <c r="E3" s="474"/>
      <c r="F3" s="474"/>
      <c r="G3" s="474"/>
      <c r="H3" s="474"/>
      <c r="I3" s="474"/>
      <c r="J3" s="475"/>
      <c r="K3" s="476" t="s">
        <v>1180</v>
      </c>
      <c r="L3" s="474"/>
      <c r="M3" s="474"/>
      <c r="N3" s="474"/>
      <c r="O3" s="474"/>
      <c r="P3" s="474"/>
      <c r="Q3" s="474"/>
      <c r="R3" s="474"/>
      <c r="S3" s="475"/>
      <c r="T3" s="208"/>
      <c r="U3" s="86"/>
      <c r="V3" s="86"/>
    </row>
    <row r="4" spans="1:22" ht="33" customHeight="1" x14ac:dyDescent="0.2">
      <c r="A4" s="86"/>
      <c r="B4" s="210" t="s">
        <v>1181</v>
      </c>
      <c r="C4" s="211" t="s">
        <v>1182</v>
      </c>
      <c r="D4" s="211" t="s">
        <v>1183</v>
      </c>
      <c r="E4" s="497" t="s">
        <v>1184</v>
      </c>
      <c r="F4" s="498"/>
      <c r="G4" s="499"/>
      <c r="H4" s="497" t="s">
        <v>1185</v>
      </c>
      <c r="I4" s="498"/>
      <c r="J4" s="498"/>
      <c r="K4" s="212" t="s">
        <v>1181</v>
      </c>
      <c r="L4" s="213" t="s">
        <v>1182</v>
      </c>
      <c r="M4" s="211" t="s">
        <v>1183</v>
      </c>
      <c r="N4" s="497" t="s">
        <v>1184</v>
      </c>
      <c r="O4" s="499"/>
      <c r="P4" s="497" t="s">
        <v>1185</v>
      </c>
      <c r="Q4" s="499"/>
      <c r="R4" s="497" t="s">
        <v>1186</v>
      </c>
      <c r="S4" s="499"/>
      <c r="T4" s="208"/>
      <c r="U4" s="86"/>
      <c r="V4" s="86"/>
    </row>
    <row r="5" spans="1:22" ht="24" customHeight="1" x14ac:dyDescent="0.2">
      <c r="A5" s="86"/>
      <c r="B5" s="205"/>
      <c r="C5" s="214"/>
      <c r="D5" s="215"/>
      <c r="E5" s="500" t="s">
        <v>1187</v>
      </c>
      <c r="F5" s="487"/>
      <c r="G5" s="488"/>
      <c r="H5" s="501" t="s">
        <v>1188</v>
      </c>
      <c r="I5" s="487"/>
      <c r="J5" s="502"/>
      <c r="K5" s="477">
        <v>30</v>
      </c>
      <c r="L5" s="503">
        <v>46412</v>
      </c>
      <c r="M5" s="504">
        <v>46451</v>
      </c>
      <c r="N5" s="495" t="s">
        <v>1189</v>
      </c>
      <c r="O5" s="499"/>
      <c r="P5" s="484" t="s">
        <v>1190</v>
      </c>
      <c r="Q5" s="499"/>
      <c r="R5" s="216" t="s">
        <v>1191</v>
      </c>
      <c r="S5" s="217" t="s">
        <v>1192</v>
      </c>
      <c r="T5" s="208"/>
      <c r="U5" s="86"/>
      <c r="V5" s="86"/>
    </row>
    <row r="6" spans="1:22" ht="25.5" customHeight="1" x14ac:dyDescent="0.2">
      <c r="A6" s="86"/>
      <c r="B6" s="218">
        <v>45</v>
      </c>
      <c r="C6" s="219">
        <v>46272</v>
      </c>
      <c r="D6" s="220">
        <f>WORKDAY(C6,46,C24:C38)</f>
        <v>46336</v>
      </c>
      <c r="E6" s="221">
        <f>G6-1</f>
        <v>46335</v>
      </c>
      <c r="F6" s="221"/>
      <c r="G6" s="222">
        <f>D6</f>
        <v>46336</v>
      </c>
      <c r="H6" s="223">
        <f>J6-1</f>
        <v>46335</v>
      </c>
      <c r="I6" s="223"/>
      <c r="J6" s="223">
        <f>D6</f>
        <v>46336</v>
      </c>
      <c r="K6" s="478"/>
      <c r="L6" s="466"/>
      <c r="M6" s="458"/>
      <c r="N6" s="224">
        <v>46450</v>
      </c>
      <c r="O6" s="224">
        <v>46451</v>
      </c>
      <c r="P6" s="225">
        <v>46450</v>
      </c>
      <c r="Q6" s="225">
        <v>46451</v>
      </c>
      <c r="R6" s="226">
        <f>WORKDAY(L5,14,L24:L34)</f>
        <v>46430</v>
      </c>
      <c r="S6" s="227">
        <v>46451</v>
      </c>
      <c r="T6" s="208"/>
      <c r="U6" s="86"/>
      <c r="V6" s="86"/>
    </row>
    <row r="7" spans="1:22" ht="24" customHeight="1" x14ac:dyDescent="0.2">
      <c r="A7" s="86"/>
      <c r="B7" s="228"/>
      <c r="C7" s="229"/>
      <c r="D7" s="230"/>
      <c r="E7" s="231"/>
      <c r="F7" s="231"/>
      <c r="G7" s="232"/>
      <c r="H7" s="233"/>
      <c r="I7" s="233"/>
      <c r="J7" s="233"/>
      <c r="K7" s="477">
        <v>30</v>
      </c>
      <c r="L7" s="505">
        <v>46461</v>
      </c>
      <c r="M7" s="504">
        <v>46499</v>
      </c>
      <c r="N7" s="484" t="s">
        <v>1190</v>
      </c>
      <c r="O7" s="499"/>
      <c r="P7" s="216" t="s">
        <v>1191</v>
      </c>
      <c r="Q7" s="217" t="s">
        <v>1192</v>
      </c>
      <c r="R7" s="495" t="s">
        <v>1189</v>
      </c>
      <c r="S7" s="499"/>
      <c r="T7" s="208"/>
      <c r="U7" s="86"/>
      <c r="V7" s="86"/>
    </row>
    <row r="8" spans="1:22" ht="24" customHeight="1" x14ac:dyDescent="0.2">
      <c r="A8" s="86"/>
      <c r="B8" s="205"/>
      <c r="C8" s="214"/>
      <c r="D8" s="234"/>
      <c r="E8" s="508" t="s">
        <v>1188</v>
      </c>
      <c r="F8" s="487"/>
      <c r="G8" s="488"/>
      <c r="H8" s="509" t="s">
        <v>1187</v>
      </c>
      <c r="I8" s="498"/>
      <c r="J8" s="485"/>
      <c r="K8" s="478"/>
      <c r="L8" s="507"/>
      <c r="M8" s="458"/>
      <c r="N8" s="225">
        <v>46498</v>
      </c>
      <c r="O8" s="225">
        <v>46499</v>
      </c>
      <c r="P8" s="226">
        <v>46479</v>
      </c>
      <c r="Q8" s="235">
        <v>46499</v>
      </c>
      <c r="R8" s="236">
        <v>46498</v>
      </c>
      <c r="S8" s="237">
        <v>46499</v>
      </c>
      <c r="T8" s="208"/>
      <c r="U8" s="86"/>
      <c r="V8" s="86"/>
    </row>
    <row r="9" spans="1:22" ht="24" customHeight="1" x14ac:dyDescent="0.2">
      <c r="A9" s="86"/>
      <c r="B9" s="218">
        <v>45</v>
      </c>
      <c r="C9" s="229">
        <f>WORKDAY(D6,1,C24:C38)</f>
        <v>46337</v>
      </c>
      <c r="D9" s="220">
        <f>WORKDAY(C9,45,C24:C38)</f>
        <v>46400</v>
      </c>
      <c r="E9" s="223">
        <f>G9-1</f>
        <v>46399</v>
      </c>
      <c r="F9" s="223"/>
      <c r="G9" s="238">
        <f>D9</f>
        <v>46400</v>
      </c>
      <c r="H9" s="239">
        <f>J9-1</f>
        <v>46399</v>
      </c>
      <c r="I9" s="221"/>
      <c r="J9" s="221">
        <f>D9</f>
        <v>46400</v>
      </c>
      <c r="K9" s="477">
        <v>30</v>
      </c>
      <c r="L9" s="505">
        <v>46503</v>
      </c>
      <c r="M9" s="504">
        <v>46549</v>
      </c>
      <c r="N9" s="216" t="s">
        <v>1191</v>
      </c>
      <c r="O9" s="217" t="s">
        <v>1192</v>
      </c>
      <c r="P9" s="495" t="s">
        <v>1189</v>
      </c>
      <c r="Q9" s="499"/>
      <c r="R9" s="484" t="s">
        <v>1190</v>
      </c>
      <c r="S9" s="499"/>
      <c r="T9" s="208"/>
      <c r="U9" s="86"/>
      <c r="V9" s="86"/>
    </row>
    <row r="10" spans="1:22" ht="25.5" customHeight="1" x14ac:dyDescent="0.2">
      <c r="A10" s="86"/>
      <c r="B10" s="240"/>
      <c r="C10" s="241"/>
      <c r="D10" s="242"/>
      <c r="E10" s="243"/>
      <c r="F10" s="243"/>
      <c r="G10" s="244"/>
      <c r="H10" s="245"/>
      <c r="I10" s="246"/>
      <c r="J10" s="246"/>
      <c r="K10" s="425"/>
      <c r="L10" s="506"/>
      <c r="M10" s="483"/>
      <c r="N10" s="247">
        <v>46521</v>
      </c>
      <c r="O10" s="248">
        <v>46549</v>
      </c>
      <c r="P10" s="249">
        <v>46548</v>
      </c>
      <c r="Q10" s="249">
        <v>46549</v>
      </c>
      <c r="R10" s="250">
        <v>46548</v>
      </c>
      <c r="S10" s="251">
        <v>46549</v>
      </c>
      <c r="T10" s="208"/>
      <c r="U10" s="86"/>
      <c r="V10" s="86"/>
    </row>
    <row r="11" spans="1:22" ht="25.5" customHeight="1" x14ac:dyDescent="0.2">
      <c r="A11" s="86"/>
      <c r="B11" s="208"/>
      <c r="C11" s="252"/>
      <c r="D11" s="252"/>
      <c r="E11" s="208"/>
      <c r="F11" s="252"/>
      <c r="G11" s="252"/>
      <c r="H11" s="252"/>
      <c r="I11" s="252"/>
      <c r="J11" s="208"/>
      <c r="K11" s="208"/>
      <c r="L11" s="252"/>
      <c r="M11" s="252"/>
      <c r="N11" s="252"/>
      <c r="O11" s="252"/>
      <c r="P11" s="252"/>
      <c r="Q11" s="252"/>
      <c r="R11" s="252"/>
      <c r="S11" s="252"/>
      <c r="T11" s="208"/>
      <c r="U11" s="86"/>
      <c r="V11" s="86"/>
    </row>
    <row r="12" spans="1:22" ht="26.25" customHeight="1" x14ac:dyDescent="0.2">
      <c r="A12" s="86"/>
      <c r="B12" s="514" t="s">
        <v>1193</v>
      </c>
      <c r="C12" s="427"/>
      <c r="D12" s="427"/>
      <c r="E12" s="427"/>
      <c r="F12" s="427"/>
      <c r="G12" s="427"/>
      <c r="H12" s="427"/>
      <c r="I12" s="427"/>
      <c r="J12" s="427"/>
      <c r="K12" s="427"/>
      <c r="L12" s="427"/>
      <c r="M12" s="427"/>
      <c r="N12" s="427"/>
      <c r="O12" s="427"/>
      <c r="P12" s="427"/>
      <c r="Q12" s="427"/>
      <c r="R12" s="427"/>
      <c r="S12" s="428"/>
      <c r="T12" s="208"/>
      <c r="U12" s="86"/>
      <c r="V12" s="86"/>
    </row>
    <row r="13" spans="1:22" ht="24" customHeight="1" x14ac:dyDescent="0.2">
      <c r="A13" s="86"/>
      <c r="B13" s="473" t="s">
        <v>1194</v>
      </c>
      <c r="C13" s="474"/>
      <c r="D13" s="474"/>
      <c r="E13" s="474"/>
      <c r="F13" s="474"/>
      <c r="G13" s="474"/>
      <c r="H13" s="474"/>
      <c r="I13" s="474"/>
      <c r="J13" s="475"/>
      <c r="K13" s="476" t="s">
        <v>1195</v>
      </c>
      <c r="L13" s="474"/>
      <c r="M13" s="474"/>
      <c r="N13" s="474"/>
      <c r="O13" s="474"/>
      <c r="P13" s="474"/>
      <c r="Q13" s="474"/>
      <c r="R13" s="474"/>
      <c r="S13" s="475"/>
      <c r="T13" s="208"/>
      <c r="U13" s="86"/>
      <c r="V13" s="86"/>
    </row>
    <row r="14" spans="1:22" ht="27.75" customHeight="1" x14ac:dyDescent="0.2">
      <c r="A14" s="86"/>
      <c r="B14" s="253" t="s">
        <v>1196</v>
      </c>
      <c r="C14" s="254" t="s">
        <v>1197</v>
      </c>
      <c r="D14" s="255" t="s">
        <v>1198</v>
      </c>
      <c r="E14" s="497" t="s">
        <v>1199</v>
      </c>
      <c r="F14" s="499"/>
      <c r="G14" s="497" t="s">
        <v>1200</v>
      </c>
      <c r="H14" s="499"/>
      <c r="I14" s="497" t="s">
        <v>1201</v>
      </c>
      <c r="J14" s="498"/>
      <c r="K14" s="256" t="s">
        <v>1202</v>
      </c>
      <c r="L14" s="254" t="s">
        <v>1197</v>
      </c>
      <c r="M14" s="255" t="s">
        <v>1198</v>
      </c>
      <c r="N14" s="511" t="s">
        <v>1199</v>
      </c>
      <c r="O14" s="427"/>
      <c r="P14" s="512"/>
      <c r="Q14" s="511" t="s">
        <v>1200</v>
      </c>
      <c r="R14" s="427"/>
      <c r="S14" s="428"/>
      <c r="T14" s="208"/>
      <c r="U14" s="86"/>
      <c r="V14" s="86"/>
    </row>
    <row r="15" spans="1:22" ht="40.5" customHeight="1" x14ac:dyDescent="0.2">
      <c r="A15" s="86"/>
      <c r="B15" s="477">
        <f>NETWORKDAYS(C15,D15,C24:C38)</f>
        <v>30</v>
      </c>
      <c r="C15" s="479">
        <v>46272</v>
      </c>
      <c r="D15" s="482">
        <f>WORKDAY(C15,29,C24:C38)</f>
        <v>46311</v>
      </c>
      <c r="E15" s="495" t="s">
        <v>1203</v>
      </c>
      <c r="F15" s="499"/>
      <c r="G15" s="484" t="s">
        <v>1204</v>
      </c>
      <c r="H15" s="499"/>
      <c r="I15" s="216" t="s">
        <v>1205</v>
      </c>
      <c r="J15" s="257" t="s">
        <v>1206</v>
      </c>
      <c r="K15" s="258"/>
      <c r="L15" s="259"/>
      <c r="M15" s="259"/>
      <c r="N15" s="509" t="s">
        <v>1207</v>
      </c>
      <c r="O15" s="498"/>
      <c r="P15" s="499"/>
      <c r="Q15" s="501" t="s">
        <v>1208</v>
      </c>
      <c r="R15" s="487"/>
      <c r="S15" s="513"/>
      <c r="T15" s="208"/>
      <c r="U15" s="86"/>
      <c r="V15" s="86"/>
    </row>
    <row r="16" spans="1:22" ht="25.5" customHeight="1" x14ac:dyDescent="0.2">
      <c r="A16" s="86"/>
      <c r="B16" s="478"/>
      <c r="C16" s="480"/>
      <c r="D16" s="458"/>
      <c r="E16" s="260">
        <f>WORKDAY(C15,28,C24:C38)</f>
        <v>46310</v>
      </c>
      <c r="F16" s="260">
        <f>WORKDAY(C15,29,C24:C38)</f>
        <v>46311</v>
      </c>
      <c r="G16" s="261">
        <f>WORKDAY(C15,28,C24:C38)</f>
        <v>46310</v>
      </c>
      <c r="H16" s="261">
        <f>WORKDAY(C15,29,C24:C38)</f>
        <v>46311</v>
      </c>
      <c r="I16" s="262">
        <f>WORKDAY(C15,14,C24:C38)</f>
        <v>46290</v>
      </c>
      <c r="J16" s="263">
        <f>WORKDAY(C15,29,C24:C38)</f>
        <v>46311</v>
      </c>
      <c r="K16" s="199">
        <v>45</v>
      </c>
      <c r="L16" s="264">
        <v>46412</v>
      </c>
      <c r="M16" s="265">
        <v>46479</v>
      </c>
      <c r="N16" s="266">
        <v>46478</v>
      </c>
      <c r="O16" s="267"/>
      <c r="P16" s="267">
        <v>46479</v>
      </c>
      <c r="Q16" s="268">
        <v>46478</v>
      </c>
      <c r="R16" s="223"/>
      <c r="S16" s="269">
        <f>P16</f>
        <v>46479</v>
      </c>
      <c r="T16" s="208"/>
      <c r="U16" s="86"/>
      <c r="V16" s="86"/>
    </row>
    <row r="17" spans="1:22" ht="40.5" customHeight="1" x14ac:dyDescent="0.2">
      <c r="A17" s="86"/>
      <c r="B17" s="477">
        <f>NETWORKDAYS(C17,D17,C24:C38)</f>
        <v>32</v>
      </c>
      <c r="C17" s="479">
        <v>46314</v>
      </c>
      <c r="D17" s="482">
        <v>46357</v>
      </c>
      <c r="E17" s="484" t="s">
        <v>1204</v>
      </c>
      <c r="F17" s="499"/>
      <c r="G17" s="216" t="s">
        <v>1205</v>
      </c>
      <c r="H17" s="270" t="s">
        <v>1206</v>
      </c>
      <c r="I17" s="510" t="s">
        <v>1203</v>
      </c>
      <c r="J17" s="485"/>
      <c r="K17" s="271"/>
      <c r="L17" s="272"/>
      <c r="M17" s="272"/>
      <c r="N17" s="273"/>
      <c r="O17" s="273"/>
      <c r="P17" s="273"/>
      <c r="Q17" s="274"/>
      <c r="R17" s="275"/>
      <c r="S17" s="276"/>
      <c r="T17" s="208"/>
      <c r="U17" s="86"/>
      <c r="V17" s="86"/>
    </row>
    <row r="18" spans="1:22" ht="24" customHeight="1" x14ac:dyDescent="0.2">
      <c r="A18" s="86"/>
      <c r="B18" s="478"/>
      <c r="C18" s="480"/>
      <c r="D18" s="458"/>
      <c r="E18" s="277">
        <v>46356</v>
      </c>
      <c r="F18" s="277">
        <v>46357</v>
      </c>
      <c r="G18" s="262">
        <v>46336</v>
      </c>
      <c r="H18" s="278">
        <v>46357</v>
      </c>
      <c r="I18" s="279">
        <v>46356</v>
      </c>
      <c r="J18" s="279">
        <v>46357</v>
      </c>
      <c r="K18" s="258"/>
      <c r="L18" s="259"/>
      <c r="M18" s="280"/>
      <c r="N18" s="486" t="s">
        <v>1208</v>
      </c>
      <c r="O18" s="487"/>
      <c r="P18" s="488"/>
      <c r="Q18" s="489" t="s">
        <v>1207</v>
      </c>
      <c r="R18" s="490"/>
      <c r="S18" s="491"/>
      <c r="T18" s="208"/>
      <c r="U18" s="86"/>
      <c r="V18" s="86"/>
    </row>
    <row r="19" spans="1:22" ht="24" customHeight="1" x14ac:dyDescent="0.2">
      <c r="A19" s="86"/>
      <c r="B19" s="477">
        <v>32</v>
      </c>
      <c r="C19" s="479">
        <v>46723</v>
      </c>
      <c r="D19" s="482">
        <v>46400</v>
      </c>
      <c r="E19" s="216" t="s">
        <v>1205</v>
      </c>
      <c r="F19" s="270" t="s">
        <v>1206</v>
      </c>
      <c r="G19" s="495" t="s">
        <v>1203</v>
      </c>
      <c r="H19" s="499"/>
      <c r="I19" s="484" t="s">
        <v>1204</v>
      </c>
      <c r="J19" s="485"/>
      <c r="K19" s="199">
        <v>45</v>
      </c>
      <c r="L19" s="265">
        <v>46482</v>
      </c>
      <c r="M19" s="281">
        <v>46549</v>
      </c>
      <c r="N19" s="282">
        <v>46548</v>
      </c>
      <c r="O19" s="283"/>
      <c r="P19" s="284">
        <f>M19</f>
        <v>46549</v>
      </c>
      <c r="Q19" s="266">
        <v>46548</v>
      </c>
      <c r="R19" s="267"/>
      <c r="S19" s="285">
        <f>P19</f>
        <v>46549</v>
      </c>
      <c r="T19" s="208"/>
      <c r="U19" s="86"/>
      <c r="V19" s="86"/>
    </row>
    <row r="20" spans="1:22" ht="25.5" customHeight="1" x14ac:dyDescent="0.2">
      <c r="A20" s="86"/>
      <c r="B20" s="425"/>
      <c r="C20" s="481"/>
      <c r="D20" s="483"/>
      <c r="E20" s="286">
        <f>WORKDAY(C19,14,C24:C38)</f>
        <v>46743</v>
      </c>
      <c r="F20" s="287">
        <v>46400</v>
      </c>
      <c r="G20" s="288">
        <v>46399</v>
      </c>
      <c r="H20" s="288">
        <v>46400</v>
      </c>
      <c r="I20" s="289">
        <v>46399</v>
      </c>
      <c r="J20" s="290">
        <v>46400</v>
      </c>
      <c r="K20" s="291"/>
      <c r="L20" s="292"/>
      <c r="M20" s="293"/>
      <c r="N20" s="294"/>
      <c r="O20" s="295"/>
      <c r="P20" s="296"/>
      <c r="Q20" s="297"/>
      <c r="R20" s="297"/>
      <c r="S20" s="298"/>
      <c r="T20" s="208"/>
      <c r="U20" s="86"/>
      <c r="V20" s="86"/>
    </row>
    <row r="21" spans="1:22" ht="25.5" customHeight="1" x14ac:dyDescent="0.2">
      <c r="A21" s="86"/>
      <c r="B21" s="208" t="s">
        <v>1209</v>
      </c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08"/>
      <c r="U21" s="86"/>
      <c r="V21" s="86"/>
    </row>
    <row r="22" spans="1:22" ht="25.5" hidden="1" customHeight="1" x14ac:dyDescent="0.2">
      <c r="A22" s="86"/>
      <c r="B22" s="208"/>
      <c r="C22" s="299"/>
      <c r="D22" s="299"/>
      <c r="E22" s="299"/>
      <c r="F22" s="299"/>
      <c r="G22" s="299"/>
      <c r="H22" s="299"/>
      <c r="I22" s="299"/>
      <c r="J22" s="299"/>
      <c r="K22" s="300"/>
      <c r="L22" s="299"/>
      <c r="M22" s="299"/>
      <c r="N22" s="299"/>
      <c r="O22" s="299"/>
      <c r="P22" s="299"/>
      <c r="Q22" s="299"/>
      <c r="R22" s="299"/>
      <c r="S22" s="299"/>
      <c r="T22" s="208"/>
      <c r="U22" s="86"/>
      <c r="V22" s="86"/>
    </row>
    <row r="23" spans="1:22" ht="25.5" hidden="1" customHeight="1" x14ac:dyDescent="0.25">
      <c r="A23" s="86"/>
      <c r="B23" s="208"/>
      <c r="C23" s="301" t="s">
        <v>1210</v>
      </c>
      <c r="D23" s="299"/>
      <c r="E23" s="299"/>
      <c r="F23" s="299"/>
      <c r="G23" s="299"/>
      <c r="H23" s="299"/>
      <c r="I23" s="299"/>
      <c r="J23" s="299"/>
      <c r="K23" s="299"/>
      <c r="L23" s="301" t="s">
        <v>1210</v>
      </c>
      <c r="M23" s="299"/>
      <c r="N23" s="299"/>
      <c r="O23" s="299"/>
      <c r="P23" s="299"/>
      <c r="Q23" s="299"/>
      <c r="R23" s="299"/>
      <c r="S23" s="299"/>
      <c r="T23" s="208"/>
      <c r="U23" s="86"/>
      <c r="V23" s="86"/>
    </row>
    <row r="24" spans="1:22" ht="25.5" hidden="1" customHeight="1" x14ac:dyDescent="0.2">
      <c r="A24" s="86"/>
      <c r="B24" s="208"/>
      <c r="C24" s="302">
        <v>44497</v>
      </c>
      <c r="D24" s="299"/>
      <c r="E24" s="299"/>
      <c r="F24" s="299"/>
      <c r="G24" s="299"/>
      <c r="H24" s="299"/>
      <c r="I24" s="299"/>
      <c r="J24" s="299"/>
      <c r="K24" s="299"/>
      <c r="L24" s="302">
        <v>44497</v>
      </c>
      <c r="M24" s="299"/>
      <c r="N24" s="299"/>
      <c r="O24" s="299"/>
      <c r="P24" s="299"/>
      <c r="Q24" s="299"/>
      <c r="R24" s="299"/>
      <c r="S24" s="299"/>
      <c r="T24" s="208"/>
      <c r="U24" s="86"/>
      <c r="V24" s="86"/>
    </row>
    <row r="25" spans="1:22" ht="25.5" hidden="1" customHeight="1" x14ac:dyDescent="0.2">
      <c r="A25" s="86"/>
      <c r="B25" s="208"/>
      <c r="C25" s="302">
        <v>44498</v>
      </c>
      <c r="D25" s="299"/>
      <c r="E25" s="299"/>
      <c r="F25" s="299"/>
      <c r="G25" s="299"/>
      <c r="H25" s="299"/>
      <c r="I25" s="299"/>
      <c r="J25" s="299"/>
      <c r="K25" s="299"/>
      <c r="L25" s="302">
        <v>44498</v>
      </c>
      <c r="M25" s="299"/>
      <c r="N25" s="299"/>
      <c r="O25" s="299"/>
      <c r="P25" s="299"/>
      <c r="Q25" s="299"/>
      <c r="R25" s="299"/>
      <c r="S25" s="299"/>
      <c r="T25" s="208"/>
      <c r="U25" s="86"/>
      <c r="V25" s="86"/>
    </row>
    <row r="26" spans="1:22" ht="25.5" hidden="1" customHeight="1" x14ac:dyDescent="0.2">
      <c r="A26" s="86"/>
      <c r="B26" s="208"/>
      <c r="C26" s="302">
        <v>44683</v>
      </c>
      <c r="D26" s="299"/>
      <c r="E26" s="299"/>
      <c r="F26" s="299"/>
      <c r="G26" s="299"/>
      <c r="H26" s="299"/>
      <c r="I26" s="299"/>
      <c r="J26" s="299"/>
      <c r="K26" s="299"/>
      <c r="L26" s="302">
        <v>44683</v>
      </c>
      <c r="M26" s="299"/>
      <c r="N26" s="299"/>
      <c r="O26" s="299"/>
      <c r="P26" s="299"/>
      <c r="Q26" s="299"/>
      <c r="R26" s="299"/>
      <c r="S26" s="299"/>
      <c r="T26" s="208"/>
      <c r="U26" s="86"/>
      <c r="V26" s="86"/>
    </row>
    <row r="27" spans="1:22" ht="25.5" hidden="1" customHeight="1" x14ac:dyDescent="0.2">
      <c r="A27" s="86"/>
      <c r="B27" s="208"/>
      <c r="C27" s="302">
        <v>44684</v>
      </c>
      <c r="D27" s="299"/>
      <c r="E27" s="299"/>
      <c r="F27" s="299"/>
      <c r="G27" s="299"/>
      <c r="H27" s="299"/>
      <c r="I27" s="299"/>
      <c r="J27" s="299"/>
      <c r="K27" s="299"/>
      <c r="L27" s="302">
        <v>44684</v>
      </c>
      <c r="M27" s="299"/>
      <c r="N27" s="299"/>
      <c r="O27" s="299"/>
      <c r="P27" s="299"/>
      <c r="Q27" s="299"/>
      <c r="R27" s="299"/>
      <c r="S27" s="299"/>
      <c r="T27" s="208"/>
      <c r="U27" s="86"/>
      <c r="V27" s="86"/>
    </row>
    <row r="28" spans="1:22" ht="25.5" hidden="1" customHeight="1" x14ac:dyDescent="0.2">
      <c r="A28" s="86"/>
      <c r="B28" s="208"/>
      <c r="C28" s="302">
        <v>44685</v>
      </c>
      <c r="D28" s="299"/>
      <c r="E28" s="299"/>
      <c r="F28" s="299"/>
      <c r="G28" s="299"/>
      <c r="H28" s="299"/>
      <c r="I28" s="299"/>
      <c r="J28" s="299"/>
      <c r="K28" s="299"/>
      <c r="L28" s="302">
        <v>44685</v>
      </c>
      <c r="M28" s="299"/>
      <c r="N28" s="299"/>
      <c r="O28" s="299"/>
      <c r="P28" s="299"/>
      <c r="Q28" s="299"/>
      <c r="R28" s="299"/>
      <c r="S28" s="299"/>
      <c r="T28" s="208"/>
      <c r="U28" s="86"/>
      <c r="V28" s="86"/>
    </row>
    <row r="29" spans="1:22" ht="25.5" hidden="1" customHeight="1" x14ac:dyDescent="0.2">
      <c r="A29" s="86"/>
      <c r="B29" s="208"/>
      <c r="C29" s="302">
        <v>44686</v>
      </c>
      <c r="D29" s="299"/>
      <c r="E29" s="299"/>
      <c r="F29" s="299"/>
      <c r="G29" s="299"/>
      <c r="H29" s="299"/>
      <c r="I29" s="299"/>
      <c r="J29" s="299"/>
      <c r="K29" s="299"/>
      <c r="L29" s="302">
        <v>44686</v>
      </c>
      <c r="M29" s="299"/>
      <c r="N29" s="299"/>
      <c r="O29" s="299"/>
      <c r="P29" s="299"/>
      <c r="Q29" s="299"/>
      <c r="R29" s="299"/>
      <c r="S29" s="299"/>
      <c r="T29" s="208"/>
      <c r="U29" s="86"/>
      <c r="V29" s="86"/>
    </row>
    <row r="30" spans="1:22" ht="25.5" hidden="1" customHeight="1" x14ac:dyDescent="0.2">
      <c r="A30" s="86"/>
      <c r="B30" s="208"/>
      <c r="C30" s="302">
        <v>44687</v>
      </c>
      <c r="D30" s="299"/>
      <c r="E30" s="299"/>
      <c r="F30" s="299"/>
      <c r="G30" s="299"/>
      <c r="H30" s="299"/>
      <c r="I30" s="299"/>
      <c r="J30" s="299"/>
      <c r="K30" s="299"/>
      <c r="L30" s="302">
        <v>44687</v>
      </c>
      <c r="M30" s="299"/>
      <c r="N30" s="299"/>
      <c r="O30" s="299"/>
      <c r="P30" s="299"/>
      <c r="Q30" s="299"/>
      <c r="R30" s="299"/>
      <c r="S30" s="299"/>
      <c r="T30" s="208"/>
      <c r="U30" s="86"/>
      <c r="V30" s="86"/>
    </row>
    <row r="31" spans="1:22" ht="25.5" hidden="1" customHeight="1" x14ac:dyDescent="0.2">
      <c r="A31" s="86"/>
      <c r="B31" s="208"/>
      <c r="C31" s="302">
        <v>44700</v>
      </c>
      <c r="D31" s="299"/>
      <c r="E31" s="299"/>
      <c r="F31" s="299"/>
      <c r="G31" s="299"/>
      <c r="H31" s="299"/>
      <c r="I31" s="299"/>
      <c r="J31" s="299"/>
      <c r="K31" s="299"/>
      <c r="L31" s="302">
        <v>44700</v>
      </c>
      <c r="M31" s="299"/>
      <c r="N31" s="299"/>
      <c r="O31" s="299"/>
      <c r="P31" s="299"/>
      <c r="Q31" s="299"/>
      <c r="R31" s="299"/>
      <c r="S31" s="299"/>
      <c r="T31" s="208"/>
      <c r="U31" s="86"/>
      <c r="V31" s="86"/>
    </row>
    <row r="32" spans="1:22" ht="25.5" hidden="1" customHeight="1" x14ac:dyDescent="0.2">
      <c r="A32" s="86"/>
      <c r="B32" s="208"/>
      <c r="C32" s="302">
        <v>44701</v>
      </c>
      <c r="D32" s="299"/>
      <c r="E32" s="299"/>
      <c r="F32" s="299"/>
      <c r="G32" s="299"/>
      <c r="H32" s="299"/>
      <c r="I32" s="299"/>
      <c r="J32" s="299"/>
      <c r="K32" s="299"/>
      <c r="L32" s="302">
        <v>44701</v>
      </c>
      <c r="M32" s="299"/>
      <c r="N32" s="299"/>
      <c r="O32" s="299"/>
      <c r="P32" s="299"/>
      <c r="Q32" s="299"/>
      <c r="R32" s="299"/>
      <c r="S32" s="299"/>
      <c r="T32" s="208"/>
      <c r="U32" s="86"/>
      <c r="V32" s="86"/>
    </row>
    <row r="33" spans="1:22" ht="25.5" hidden="1" customHeight="1" x14ac:dyDescent="0.2">
      <c r="A33" s="86"/>
      <c r="B33" s="208"/>
      <c r="C33" s="302">
        <v>44753</v>
      </c>
      <c r="D33" s="299"/>
      <c r="E33" s="299"/>
      <c r="F33" s="299"/>
      <c r="G33" s="299"/>
      <c r="H33" s="299"/>
      <c r="I33" s="299"/>
      <c r="J33" s="299"/>
      <c r="K33" s="299"/>
      <c r="L33" s="302">
        <v>44753</v>
      </c>
      <c r="M33" s="299"/>
      <c r="N33" s="299"/>
      <c r="O33" s="299"/>
      <c r="P33" s="299"/>
      <c r="Q33" s="299"/>
      <c r="R33" s="299"/>
      <c r="S33" s="299"/>
      <c r="T33" s="208"/>
      <c r="U33" s="86"/>
      <c r="V33" s="86"/>
    </row>
    <row r="34" spans="1:22" ht="25.5" hidden="1" customHeight="1" x14ac:dyDescent="0.2">
      <c r="A34" s="86"/>
      <c r="B34" s="208"/>
      <c r="C34" s="302">
        <v>44754</v>
      </c>
      <c r="D34" s="299"/>
      <c r="E34" s="299"/>
      <c r="F34" s="299"/>
      <c r="G34" s="299"/>
      <c r="H34" s="299"/>
      <c r="I34" s="299"/>
      <c r="J34" s="299"/>
      <c r="K34" s="299"/>
      <c r="L34" s="302">
        <v>44754</v>
      </c>
      <c r="M34" s="299"/>
      <c r="N34" s="299"/>
      <c r="O34" s="299"/>
      <c r="P34" s="299"/>
      <c r="Q34" s="299"/>
      <c r="R34" s="299"/>
      <c r="S34" s="299"/>
      <c r="T34" s="208"/>
      <c r="U34" s="86"/>
      <c r="V34" s="86"/>
    </row>
    <row r="35" spans="1:22" ht="25.5" hidden="1" customHeight="1" x14ac:dyDescent="0.2">
      <c r="A35" s="86"/>
      <c r="B35" s="208"/>
      <c r="C35" s="302">
        <v>44755</v>
      </c>
      <c r="D35" s="299"/>
      <c r="E35" s="299"/>
      <c r="F35" s="299"/>
      <c r="G35" s="299"/>
      <c r="H35" s="299"/>
      <c r="I35" s="299"/>
      <c r="J35" s="299"/>
      <c r="K35" s="299"/>
      <c r="L35" s="302">
        <v>44755</v>
      </c>
      <c r="M35" s="299"/>
      <c r="N35" s="299"/>
      <c r="O35" s="299"/>
      <c r="P35" s="299"/>
      <c r="Q35" s="299"/>
      <c r="R35" s="299"/>
      <c r="S35" s="299"/>
      <c r="T35" s="208"/>
      <c r="U35" s="86"/>
      <c r="V35" s="86"/>
    </row>
    <row r="36" spans="1:22" ht="25.5" hidden="1" customHeight="1" x14ac:dyDescent="0.2">
      <c r="A36" s="86"/>
      <c r="B36" s="208"/>
      <c r="C36" s="302">
        <v>44756</v>
      </c>
      <c r="D36" s="299"/>
      <c r="E36" s="299"/>
      <c r="F36" s="299"/>
      <c r="G36" s="299"/>
      <c r="H36" s="299"/>
      <c r="I36" s="299"/>
      <c r="J36" s="299"/>
      <c r="K36" s="299"/>
      <c r="L36" s="302">
        <v>44756</v>
      </c>
      <c r="M36" s="299"/>
      <c r="N36" s="299"/>
      <c r="O36" s="299"/>
      <c r="P36" s="299"/>
      <c r="Q36" s="299"/>
      <c r="R36" s="299"/>
      <c r="S36" s="299"/>
      <c r="T36" s="208"/>
      <c r="U36" s="86"/>
      <c r="V36" s="86"/>
    </row>
    <row r="37" spans="1:22" ht="25.5" hidden="1" customHeight="1" x14ac:dyDescent="0.2">
      <c r="A37" s="86"/>
      <c r="B37" s="208"/>
      <c r="C37" s="302">
        <v>44757</v>
      </c>
      <c r="D37" s="299"/>
      <c r="E37" s="299"/>
      <c r="F37" s="299"/>
      <c r="G37" s="299">
        <v>8</v>
      </c>
      <c r="H37" s="299"/>
      <c r="I37" s="299"/>
      <c r="J37" s="299"/>
      <c r="K37" s="299"/>
      <c r="L37" s="302">
        <v>44757</v>
      </c>
      <c r="M37" s="299"/>
      <c r="N37" s="299"/>
      <c r="O37" s="299"/>
      <c r="P37" s="299"/>
      <c r="Q37" s="299"/>
      <c r="R37" s="299"/>
      <c r="S37" s="299"/>
      <c r="T37" s="208"/>
      <c r="U37" s="86"/>
      <c r="V37" s="86"/>
    </row>
    <row r="38" spans="1:22" ht="25.5" hidden="1" customHeight="1" x14ac:dyDescent="0.2">
      <c r="A38" s="86"/>
      <c r="B38" s="208"/>
      <c r="C38" s="302">
        <v>44803</v>
      </c>
      <c r="D38" s="299"/>
      <c r="E38" s="299"/>
      <c r="F38" s="299"/>
      <c r="G38" s="299"/>
      <c r="H38" s="299"/>
      <c r="I38" s="299"/>
      <c r="J38" s="299"/>
      <c r="K38" s="299"/>
      <c r="L38" s="302">
        <v>44803</v>
      </c>
      <c r="M38" s="299"/>
      <c r="N38" s="299"/>
      <c r="O38" s="299"/>
      <c r="P38" s="299"/>
      <c r="Q38" s="299"/>
      <c r="R38" s="299"/>
      <c r="S38" s="299"/>
      <c r="T38" s="208"/>
      <c r="U38" s="86"/>
      <c r="V38" s="86"/>
    </row>
    <row r="39" spans="1:22" ht="25.5" hidden="1" customHeight="1" x14ac:dyDescent="0.2">
      <c r="A39" s="86"/>
      <c r="B39" s="208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08"/>
      <c r="U39" s="86"/>
      <c r="V39" s="86"/>
    </row>
    <row r="40" spans="1:22" ht="25.5" customHeight="1" x14ac:dyDescent="0.2">
      <c r="A40" s="86"/>
      <c r="B40" s="208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08"/>
      <c r="U40" s="86"/>
      <c r="V40" s="86"/>
    </row>
    <row r="41" spans="1:22" ht="46.5" customHeight="1" x14ac:dyDescent="0.2">
      <c r="A41" s="86"/>
      <c r="B41" s="208"/>
      <c r="C41" s="518" t="s">
        <v>1211</v>
      </c>
      <c r="D41" s="519"/>
      <c r="E41" s="519"/>
      <c r="F41" s="51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08"/>
      <c r="U41" s="86"/>
      <c r="V41" s="86"/>
    </row>
    <row r="42" spans="1:22" ht="24" customHeight="1" x14ac:dyDescent="0.2">
      <c r="A42" s="86"/>
      <c r="B42" s="208"/>
      <c r="C42" s="303">
        <v>46566</v>
      </c>
      <c r="D42" s="304"/>
      <c r="E42" s="516" t="s">
        <v>1212</v>
      </c>
      <c r="F42" s="517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08"/>
      <c r="U42" s="86"/>
      <c r="V42" s="86"/>
    </row>
    <row r="43" spans="1:22" ht="24" customHeight="1" x14ac:dyDescent="0.2">
      <c r="A43" s="86"/>
      <c r="B43" s="208"/>
      <c r="C43" s="305">
        <v>46568</v>
      </c>
      <c r="D43" s="306"/>
      <c r="E43" s="515" t="s">
        <v>1213</v>
      </c>
      <c r="F43" s="493"/>
      <c r="G43" s="307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08"/>
      <c r="U43" s="86"/>
      <c r="V43" s="86"/>
    </row>
    <row r="44" spans="1:22" ht="24" customHeight="1" x14ac:dyDescent="0.2">
      <c r="A44" s="86"/>
      <c r="B44" s="208"/>
      <c r="C44" s="305">
        <v>46573</v>
      </c>
      <c r="D44" s="306">
        <v>46574</v>
      </c>
      <c r="E44" s="484" t="s">
        <v>1214</v>
      </c>
      <c r="F44" s="493"/>
      <c r="G44" s="299"/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208"/>
      <c r="U44" s="86"/>
      <c r="V44" s="86"/>
    </row>
    <row r="45" spans="1:22" ht="24" customHeight="1" x14ac:dyDescent="0.2">
      <c r="A45" s="86"/>
      <c r="B45" s="208"/>
      <c r="C45" s="305">
        <v>46580</v>
      </c>
      <c r="D45" s="306">
        <v>46581</v>
      </c>
      <c r="E45" s="495" t="s">
        <v>1215</v>
      </c>
      <c r="F45" s="493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08"/>
      <c r="U45" s="86"/>
      <c r="V45" s="86"/>
    </row>
    <row r="46" spans="1:22" ht="24" customHeight="1" x14ac:dyDescent="0.2">
      <c r="A46" s="86"/>
      <c r="B46" s="208"/>
      <c r="C46" s="305">
        <v>46587</v>
      </c>
      <c r="D46" s="306">
        <v>46588</v>
      </c>
      <c r="E46" s="492" t="s">
        <v>1216</v>
      </c>
      <c r="F46" s="493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08"/>
      <c r="U46" s="86"/>
      <c r="V46" s="86"/>
    </row>
    <row r="47" spans="1:22" ht="24" customHeight="1" x14ac:dyDescent="0.2">
      <c r="A47" s="86"/>
      <c r="B47" s="208"/>
      <c r="C47" s="308">
        <v>46594</v>
      </c>
      <c r="D47" s="309">
        <v>46595</v>
      </c>
      <c r="E47" s="494" t="s">
        <v>1217</v>
      </c>
      <c r="F47" s="493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08"/>
      <c r="U47" s="86"/>
      <c r="V47" s="86"/>
    </row>
    <row r="48" spans="1:22" ht="25.5" customHeight="1" x14ac:dyDescent="0.2">
      <c r="A48" s="86"/>
      <c r="B48" s="208"/>
      <c r="C48" s="299"/>
      <c r="D48" s="30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08"/>
      <c r="U48" s="86"/>
      <c r="V48" s="86"/>
    </row>
    <row r="49" spans="1:22" ht="25.5" customHeight="1" x14ac:dyDescent="0.2">
      <c r="A49" s="86"/>
      <c r="B49" s="208"/>
      <c r="C49" s="299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S49" s="299"/>
      <c r="T49" s="208"/>
      <c r="U49" s="86"/>
      <c r="V49" s="86"/>
    </row>
    <row r="50" spans="1:22" ht="25.5" customHeight="1" x14ac:dyDescent="0.2">
      <c r="A50" s="86"/>
      <c r="B50" s="208"/>
      <c r="C50" s="299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S50" s="299"/>
      <c r="T50" s="208"/>
      <c r="U50" s="86"/>
      <c r="V50" s="86"/>
    </row>
    <row r="51" spans="1:22" ht="25.5" customHeight="1" x14ac:dyDescent="0.2">
      <c r="A51" s="86"/>
      <c r="B51" s="208"/>
      <c r="C51" s="310"/>
      <c r="D51" s="310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299"/>
      <c r="Q51" s="299"/>
      <c r="R51" s="299"/>
      <c r="S51" s="299"/>
      <c r="T51" s="208"/>
      <c r="U51" s="86"/>
      <c r="V51" s="86"/>
    </row>
    <row r="52" spans="1:22" ht="25.5" customHeight="1" x14ac:dyDescent="0.2">
      <c r="A52" s="86"/>
      <c r="B52" s="208"/>
      <c r="C52" s="311" t="s">
        <v>1218</v>
      </c>
      <c r="D52" s="310" t="s">
        <v>1219</v>
      </c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  <c r="P52" s="299"/>
      <c r="Q52" s="299"/>
      <c r="R52" s="299"/>
      <c r="S52" s="299"/>
      <c r="T52" s="208"/>
      <c r="U52" s="86"/>
      <c r="V52" s="86"/>
    </row>
    <row r="53" spans="1:22" ht="25.5" customHeight="1" x14ac:dyDescent="0.2">
      <c r="A53" s="86"/>
      <c r="B53" s="208"/>
      <c r="C53" s="312">
        <v>46388</v>
      </c>
      <c r="D53" s="310" t="s">
        <v>1220</v>
      </c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08"/>
      <c r="U53" s="86"/>
      <c r="V53" s="86"/>
    </row>
    <row r="54" spans="1:22" ht="25.5" customHeight="1" x14ac:dyDescent="0.2">
      <c r="A54" s="86"/>
      <c r="B54" s="208"/>
      <c r="C54" s="310" t="s">
        <v>1221</v>
      </c>
      <c r="D54" s="310" t="s">
        <v>1222</v>
      </c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08"/>
      <c r="U54" s="86"/>
      <c r="V54" s="86"/>
    </row>
    <row r="55" spans="1:22" ht="25.5" customHeight="1" x14ac:dyDescent="0.2">
      <c r="A55" s="86"/>
      <c r="B55" s="208"/>
      <c r="C55" s="312">
        <v>46500</v>
      </c>
      <c r="D55" s="310" t="s">
        <v>1223</v>
      </c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08"/>
      <c r="U55" s="86"/>
      <c r="V55" s="86"/>
    </row>
    <row r="56" spans="1:22" ht="25.5" customHeight="1" x14ac:dyDescent="0.2">
      <c r="A56" s="86"/>
      <c r="B56" s="208"/>
      <c r="C56" s="312" t="s">
        <v>1224</v>
      </c>
      <c r="D56" s="310" t="s">
        <v>1225</v>
      </c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08"/>
      <c r="U56" s="86"/>
      <c r="V56" s="86"/>
    </row>
    <row r="57" spans="1:22" ht="25.5" customHeight="1" x14ac:dyDescent="0.2">
      <c r="A57" s="86"/>
      <c r="B57" s="208"/>
      <c r="C57" s="313">
        <v>46526</v>
      </c>
      <c r="D57" s="310" t="s">
        <v>1226</v>
      </c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  <c r="R57" s="299"/>
      <c r="S57" s="299"/>
      <c r="T57" s="208"/>
      <c r="U57" s="86"/>
      <c r="V57" s="86"/>
    </row>
    <row r="58" spans="1:22" ht="25.5" customHeight="1" x14ac:dyDescent="0.2">
      <c r="A58" s="86"/>
      <c r="B58" s="208"/>
      <c r="C58" s="313"/>
      <c r="D58" s="310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08"/>
      <c r="U58" s="86"/>
      <c r="V58" s="86"/>
    </row>
    <row r="59" spans="1:22" ht="25.5" customHeight="1" x14ac:dyDescent="0.2">
      <c r="A59" s="86"/>
      <c r="B59" s="208"/>
      <c r="C59" s="313"/>
      <c r="D59" s="310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  <c r="R59" s="299"/>
      <c r="S59" s="299"/>
      <c r="T59" s="208"/>
      <c r="U59" s="86"/>
      <c r="V59" s="86"/>
    </row>
    <row r="60" spans="1:22" ht="25.5" customHeight="1" x14ac:dyDescent="0.2">
      <c r="A60" s="86"/>
      <c r="B60" s="208"/>
      <c r="C60" s="310"/>
      <c r="D60" s="310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08"/>
      <c r="U60" s="86"/>
      <c r="V60" s="86"/>
    </row>
    <row r="61" spans="1:22" ht="25.5" customHeight="1" x14ac:dyDescent="0.2">
      <c r="A61" s="86"/>
      <c r="B61" s="208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S61" s="299"/>
      <c r="T61" s="208"/>
      <c r="U61" s="86"/>
      <c r="V61" s="86"/>
    </row>
    <row r="62" spans="1:22" ht="25.5" customHeight="1" x14ac:dyDescent="0.2">
      <c r="A62" s="86"/>
      <c r="B62" s="208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08"/>
      <c r="U62" s="86"/>
      <c r="V62" s="86"/>
    </row>
    <row r="63" spans="1:22" ht="25.5" customHeight="1" x14ac:dyDescent="0.2">
      <c r="A63" s="86"/>
      <c r="B63" s="208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08"/>
      <c r="U63" s="86"/>
      <c r="V63" s="86"/>
    </row>
    <row r="64" spans="1:22" ht="25.5" customHeight="1" x14ac:dyDescent="0.2">
      <c r="A64" s="86"/>
      <c r="B64" s="208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08"/>
      <c r="U64" s="86"/>
      <c r="V64" s="86"/>
    </row>
    <row r="65" spans="1:22" ht="25.5" customHeight="1" x14ac:dyDescent="0.2">
      <c r="A65" s="86"/>
      <c r="B65" s="208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99"/>
      <c r="Q65" s="299"/>
      <c r="R65" s="299"/>
      <c r="S65" s="299"/>
      <c r="T65" s="208"/>
      <c r="U65" s="86"/>
      <c r="V65" s="86"/>
    </row>
    <row r="66" spans="1:22" ht="25.5" customHeight="1" x14ac:dyDescent="0.2">
      <c r="A66" s="86"/>
      <c r="B66" s="208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08"/>
      <c r="U66" s="86"/>
      <c r="V66" s="86"/>
    </row>
    <row r="67" spans="1:22" ht="25.5" customHeight="1" x14ac:dyDescent="0.2">
      <c r="A67" s="86"/>
      <c r="B67" s="208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08"/>
      <c r="U67" s="86"/>
      <c r="V67" s="86"/>
    </row>
    <row r="68" spans="1:22" ht="25.5" customHeight="1" x14ac:dyDescent="0.2">
      <c r="A68" s="86"/>
      <c r="B68" s="208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08"/>
      <c r="U68" s="86"/>
      <c r="V68" s="86"/>
    </row>
    <row r="69" spans="1:22" ht="25.5" customHeight="1" x14ac:dyDescent="0.2">
      <c r="A69" s="86"/>
      <c r="B69" s="208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08"/>
      <c r="U69" s="86"/>
      <c r="V69" s="86"/>
    </row>
    <row r="70" spans="1:22" ht="25.5" customHeight="1" x14ac:dyDescent="0.2">
      <c r="A70" s="86"/>
      <c r="B70" s="208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08"/>
      <c r="U70" s="86"/>
      <c r="V70" s="86"/>
    </row>
    <row r="71" spans="1:22" ht="25.5" customHeight="1" x14ac:dyDescent="0.2">
      <c r="A71" s="86"/>
      <c r="B71" s="208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08"/>
      <c r="U71" s="86"/>
      <c r="V71" s="86"/>
    </row>
    <row r="72" spans="1:22" ht="25.5" customHeight="1" x14ac:dyDescent="0.2">
      <c r="A72" s="86"/>
      <c r="B72" s="208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08"/>
      <c r="U72" s="86"/>
      <c r="V72" s="86"/>
    </row>
    <row r="73" spans="1:22" ht="25.5" customHeight="1" x14ac:dyDescent="0.2">
      <c r="A73" s="86"/>
      <c r="B73" s="208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99"/>
      <c r="Q73" s="299"/>
      <c r="R73" s="299"/>
      <c r="S73" s="299"/>
      <c r="T73" s="208"/>
      <c r="U73" s="86"/>
      <c r="V73" s="86"/>
    </row>
    <row r="74" spans="1:22" ht="25.5" customHeight="1" x14ac:dyDescent="0.2">
      <c r="A74" s="86"/>
      <c r="B74" s="208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08"/>
      <c r="U74" s="86"/>
      <c r="V74" s="86"/>
    </row>
    <row r="75" spans="1:22" ht="25.5" customHeight="1" x14ac:dyDescent="0.2">
      <c r="A75" s="86"/>
      <c r="B75" s="208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  <c r="P75" s="299"/>
      <c r="Q75" s="299"/>
      <c r="R75" s="299"/>
      <c r="S75" s="299"/>
      <c r="T75" s="208"/>
      <c r="U75" s="86"/>
      <c r="V75" s="86"/>
    </row>
    <row r="76" spans="1:22" ht="25.5" customHeight="1" x14ac:dyDescent="0.2">
      <c r="A76" s="86"/>
      <c r="B76" s="208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299"/>
      <c r="T76" s="208"/>
      <c r="U76" s="86"/>
      <c r="V76" s="86"/>
    </row>
    <row r="77" spans="1:22" ht="25.5" customHeight="1" x14ac:dyDescent="0.2">
      <c r="A77" s="86"/>
      <c r="B77" s="208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299"/>
      <c r="T77" s="208"/>
      <c r="U77" s="86"/>
      <c r="V77" s="86"/>
    </row>
    <row r="78" spans="1:22" ht="25.5" customHeight="1" x14ac:dyDescent="0.2">
      <c r="A78" s="86"/>
      <c r="B78" s="208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  <c r="P78" s="299"/>
      <c r="Q78" s="299"/>
      <c r="R78" s="299"/>
      <c r="S78" s="299"/>
      <c r="T78" s="208"/>
      <c r="U78" s="86"/>
      <c r="V78" s="86"/>
    </row>
    <row r="79" spans="1:22" ht="25.5" customHeight="1" x14ac:dyDescent="0.2">
      <c r="A79" s="86"/>
      <c r="B79" s="208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299"/>
      <c r="T79" s="208"/>
      <c r="U79" s="86"/>
      <c r="V79" s="86"/>
    </row>
    <row r="80" spans="1:22" ht="25.5" customHeight="1" x14ac:dyDescent="0.2">
      <c r="A80" s="86"/>
      <c r="B80" s="208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08"/>
      <c r="U80" s="86"/>
      <c r="V80" s="86"/>
    </row>
    <row r="81" spans="1:22" ht="25.5" customHeight="1" x14ac:dyDescent="0.2">
      <c r="A81" s="86"/>
      <c r="B81" s="208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08"/>
      <c r="U81" s="86"/>
      <c r="V81" s="86"/>
    </row>
    <row r="82" spans="1:22" ht="25.5" customHeight="1" x14ac:dyDescent="0.2">
      <c r="A82" s="86"/>
      <c r="B82" s="208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208"/>
      <c r="U82" s="86"/>
      <c r="V82" s="86"/>
    </row>
    <row r="83" spans="1:22" ht="25.5" customHeight="1" x14ac:dyDescent="0.2">
      <c r="A83" s="86"/>
      <c r="B83" s="208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08"/>
      <c r="U83" s="86"/>
      <c r="V83" s="86"/>
    </row>
    <row r="84" spans="1:22" ht="25.5" customHeight="1" x14ac:dyDescent="0.2">
      <c r="A84" s="86"/>
      <c r="B84" s="208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08"/>
      <c r="U84" s="86"/>
      <c r="V84" s="86"/>
    </row>
    <row r="85" spans="1:22" ht="25.5" customHeight="1" x14ac:dyDescent="0.2">
      <c r="A85" s="86"/>
      <c r="B85" s="208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08"/>
      <c r="U85" s="86"/>
      <c r="V85" s="86"/>
    </row>
    <row r="86" spans="1:22" ht="25.5" customHeight="1" x14ac:dyDescent="0.2">
      <c r="A86" s="86"/>
      <c r="B86" s="208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08"/>
      <c r="U86" s="86"/>
      <c r="V86" s="86"/>
    </row>
    <row r="87" spans="1:22" ht="25.5" customHeight="1" x14ac:dyDescent="0.2">
      <c r="A87" s="86"/>
      <c r="B87" s="208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08"/>
      <c r="U87" s="86"/>
      <c r="V87" s="86"/>
    </row>
    <row r="88" spans="1:22" ht="25.5" customHeight="1" x14ac:dyDescent="0.2">
      <c r="A88" s="86"/>
      <c r="B88" s="208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08"/>
      <c r="U88" s="86"/>
      <c r="V88" s="86"/>
    </row>
    <row r="89" spans="1:22" ht="25.5" customHeight="1" x14ac:dyDescent="0.2">
      <c r="A89" s="86"/>
      <c r="B89" s="208"/>
      <c r="C89" s="299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299"/>
      <c r="S89" s="299"/>
      <c r="T89" s="208"/>
      <c r="U89" s="86"/>
      <c r="V89" s="86"/>
    </row>
    <row r="90" spans="1:22" ht="25.5" customHeight="1" x14ac:dyDescent="0.2">
      <c r="A90" s="86"/>
      <c r="B90" s="208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299"/>
      <c r="S90" s="299"/>
      <c r="T90" s="208"/>
      <c r="U90" s="86"/>
      <c r="V90" s="86"/>
    </row>
    <row r="91" spans="1:22" ht="25.5" customHeight="1" x14ac:dyDescent="0.2">
      <c r="A91" s="86"/>
      <c r="B91" s="208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299"/>
      <c r="S91" s="299"/>
      <c r="T91" s="208"/>
      <c r="U91" s="86"/>
      <c r="V91" s="86"/>
    </row>
    <row r="92" spans="1:22" ht="25.5" customHeight="1" x14ac:dyDescent="0.2">
      <c r="A92" s="86"/>
      <c r="B92" s="208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299"/>
      <c r="S92" s="299"/>
      <c r="T92" s="208"/>
      <c r="U92" s="86"/>
      <c r="V92" s="86"/>
    </row>
    <row r="93" spans="1:22" ht="25.5" customHeight="1" x14ac:dyDescent="0.2">
      <c r="A93" s="86"/>
      <c r="B93" s="208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  <c r="P93" s="299"/>
      <c r="Q93" s="299"/>
      <c r="R93" s="299"/>
      <c r="S93" s="299"/>
      <c r="T93" s="208"/>
      <c r="U93" s="86"/>
      <c r="V93" s="86"/>
    </row>
    <row r="94" spans="1:22" ht="25.5" customHeight="1" x14ac:dyDescent="0.2">
      <c r="A94" s="86"/>
      <c r="B94" s="208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299"/>
      <c r="S94" s="299"/>
      <c r="T94" s="208"/>
      <c r="U94" s="86"/>
      <c r="V94" s="86"/>
    </row>
    <row r="95" spans="1:22" ht="25.5" customHeight="1" x14ac:dyDescent="0.2">
      <c r="A95" s="86"/>
      <c r="B95" s="208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299"/>
      <c r="S95" s="299"/>
      <c r="T95" s="208"/>
      <c r="U95" s="86"/>
      <c r="V95" s="86"/>
    </row>
    <row r="96" spans="1:22" ht="25.5" customHeight="1" x14ac:dyDescent="0.2">
      <c r="A96" s="86"/>
      <c r="B96" s="208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299"/>
      <c r="S96" s="299"/>
      <c r="T96" s="208"/>
      <c r="U96" s="86"/>
      <c r="V96" s="86"/>
    </row>
    <row r="97" spans="1:22" ht="25.5" customHeight="1" x14ac:dyDescent="0.2">
      <c r="A97" s="86"/>
      <c r="B97" s="208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299"/>
      <c r="T97" s="208"/>
      <c r="U97" s="86"/>
      <c r="V97" s="86"/>
    </row>
    <row r="98" spans="1:22" ht="25.5" customHeight="1" x14ac:dyDescent="0.2">
      <c r="A98" s="86"/>
      <c r="B98" s="208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299"/>
      <c r="S98" s="299"/>
      <c r="T98" s="208"/>
      <c r="U98" s="86"/>
      <c r="V98" s="86"/>
    </row>
    <row r="99" spans="1:22" ht="25.5" customHeight="1" x14ac:dyDescent="0.2">
      <c r="A99" s="86"/>
      <c r="B99" s="208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299"/>
      <c r="S99" s="299"/>
      <c r="T99" s="208"/>
      <c r="U99" s="86"/>
      <c r="V99" s="86"/>
    </row>
    <row r="100" spans="1:22" ht="25.5" customHeight="1" x14ac:dyDescent="0.2">
      <c r="A100" s="86"/>
      <c r="B100" s="208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299"/>
      <c r="S100" s="299"/>
      <c r="T100" s="208"/>
      <c r="U100" s="86"/>
      <c r="V100" s="86"/>
    </row>
  </sheetData>
  <mergeCells count="61">
    <mergeCell ref="E43:F43"/>
    <mergeCell ref="E44:F44"/>
    <mergeCell ref="E42:F42"/>
    <mergeCell ref="C41:F41"/>
    <mergeCell ref="G19:H19"/>
    <mergeCell ref="R7:S7"/>
    <mergeCell ref="E8:G8"/>
    <mergeCell ref="H8:J8"/>
    <mergeCell ref="E17:F17"/>
    <mergeCell ref="I17:J17"/>
    <mergeCell ref="G15:H15"/>
    <mergeCell ref="E14:F14"/>
    <mergeCell ref="G14:H14"/>
    <mergeCell ref="Q14:S14"/>
    <mergeCell ref="E15:F15"/>
    <mergeCell ref="I14:J14"/>
    <mergeCell ref="N14:P14"/>
    <mergeCell ref="N15:P15"/>
    <mergeCell ref="Q15:S15"/>
    <mergeCell ref="R9:S9"/>
    <mergeCell ref="B12:S12"/>
    <mergeCell ref="P5:Q5"/>
    <mergeCell ref="K7:K8"/>
    <mergeCell ref="K9:K10"/>
    <mergeCell ref="L9:L10"/>
    <mergeCell ref="M9:M10"/>
    <mergeCell ref="K5:K6"/>
    <mergeCell ref="L7:L8"/>
    <mergeCell ref="M7:M8"/>
    <mergeCell ref="N7:O7"/>
    <mergeCell ref="P9:Q9"/>
    <mergeCell ref="E46:F46"/>
    <mergeCell ref="E47:F47"/>
    <mergeCell ref="E45:F45"/>
    <mergeCell ref="B2:S2"/>
    <mergeCell ref="B3:J3"/>
    <mergeCell ref="K3:S3"/>
    <mergeCell ref="H4:J4"/>
    <mergeCell ref="N4:O4"/>
    <mergeCell ref="P4:Q4"/>
    <mergeCell ref="R4:S4"/>
    <mergeCell ref="E4:G4"/>
    <mergeCell ref="E5:G5"/>
    <mergeCell ref="H5:J5"/>
    <mergeCell ref="L5:L6"/>
    <mergeCell ref="M5:M6"/>
    <mergeCell ref="N5:O5"/>
    <mergeCell ref="B13:J13"/>
    <mergeCell ref="K13:S13"/>
    <mergeCell ref="B15:B16"/>
    <mergeCell ref="C15:C16"/>
    <mergeCell ref="B19:B20"/>
    <mergeCell ref="C19:C20"/>
    <mergeCell ref="D19:D20"/>
    <mergeCell ref="B17:B18"/>
    <mergeCell ref="C17:C18"/>
    <mergeCell ref="D17:D18"/>
    <mergeCell ref="D15:D16"/>
    <mergeCell ref="I19:J19"/>
    <mergeCell ref="N18:P18"/>
    <mergeCell ref="Q18:S18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Pediatri</vt:lpstr>
      <vt:lpstr>GöğüsHastalıkları</vt:lpstr>
      <vt:lpstr>GCerrahi (2)</vt:lpstr>
      <vt:lpstr>İç Hastalıkları</vt:lpstr>
      <vt:lpstr>Kardiyoloji</vt:lpstr>
      <vt:lpstr>kadın doğum </vt:lpstr>
      <vt:lpstr>D4 AKADEMİK TAKVİM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hande selvi öztorun</dc:creator>
  <dc:description/>
  <cp:lastModifiedBy>w2399</cp:lastModifiedBy>
  <cp:revision>7</cp:revision>
  <dcterms:created xsi:type="dcterms:W3CDTF">2015-06-05T18:19:34Z</dcterms:created>
  <dcterms:modified xsi:type="dcterms:W3CDTF">2026-05-10T20:41:07Z</dcterms:modified>
  <dc:language>tr-TR</dc:language>
</cp:coreProperties>
</file>