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rslm\OneDrive\Masaüstü\Koordinatörlük Dosyası\Ders Programları\"/>
    </mc:Choice>
  </mc:AlternateContent>
  <bookViews>
    <workbookView xWindow="0" yWindow="0" windowWidth="20490" windowHeight="7515" tabRatio="500" activeTab="3"/>
  </bookViews>
  <sheets>
    <sheet name="DÖNEM II" sheetId="1" state="hidden" r:id="rId1"/>
    <sheet name="PHASE II" sheetId="2" state="hidden" r:id="rId2"/>
    <sheet name="2021-2022 AKADEMİK TAKVİM" sheetId="7" state="hidden" r:id="rId3"/>
    <sheet name="D2_IngDersProgramı_ONLINE" sheetId="3" r:id="rId4"/>
  </sheets>
  <externalReferences>
    <externalReference r:id="rId5"/>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654" i="3" l="1"/>
  <c r="L685" i="3" s="1"/>
  <c r="L716" i="3" s="1"/>
  <c r="L747" i="3" s="1"/>
  <c r="L778" i="3" s="1"/>
  <c r="L655" i="3"/>
  <c r="L686" i="3"/>
  <c r="L717" i="3" s="1"/>
  <c r="L748" i="3" s="1"/>
  <c r="L779" i="3" s="1"/>
  <c r="M686" i="3"/>
  <c r="N686" i="3"/>
  <c r="M717" i="3"/>
  <c r="N717" i="3"/>
  <c r="M748" i="3"/>
  <c r="N748" i="3"/>
  <c r="N779" i="3" s="1"/>
  <c r="M779" i="3"/>
  <c r="L840" i="3"/>
  <c r="L841" i="3"/>
  <c r="M841" i="3"/>
  <c r="M872" i="3" s="1"/>
  <c r="M903" i="3" s="1"/>
  <c r="M934" i="3" s="1"/>
  <c r="M965" i="3" s="1"/>
  <c r="N841" i="3"/>
  <c r="N873" i="3"/>
  <c r="N904" i="3" s="1"/>
  <c r="N935" i="3" s="1"/>
  <c r="N966" i="3" s="1"/>
  <c r="N997" i="3" s="1"/>
  <c r="N1028" i="3" s="1"/>
  <c r="N1059" i="3" s="1"/>
  <c r="N1090" i="3" s="1"/>
  <c r="L871" i="3"/>
  <c r="L872" i="3"/>
  <c r="L903" i="3" s="1"/>
  <c r="L934" i="3" s="1"/>
  <c r="N872" i="3"/>
  <c r="L902" i="3"/>
  <c r="N903" i="3"/>
  <c r="L933" i="3"/>
  <c r="N934" i="3"/>
  <c r="N965" i="3"/>
  <c r="M966" i="3"/>
  <c r="L996" i="3"/>
  <c r="L1026" i="3"/>
  <c r="L1027" i="3"/>
  <c r="M1027" i="3"/>
  <c r="M1058" i="3" s="1"/>
  <c r="M1089" i="3" s="1"/>
  <c r="N1027" i="3"/>
  <c r="N1058" i="3" s="1"/>
  <c r="N1089" i="3" s="1"/>
  <c r="L1028" i="3"/>
  <c r="L1057" i="3"/>
  <c r="L1058" i="3"/>
  <c r="L1059" i="3"/>
  <c r="L1088" i="3"/>
  <c r="L1089" i="3"/>
  <c r="L1090" i="3"/>
  <c r="BD4" i="1" l="1"/>
  <c r="BE4" i="1"/>
  <c r="BD5" i="1"/>
  <c r="BE5" i="1" s="1"/>
  <c r="BD6" i="1"/>
  <c r="BE6" i="1"/>
  <c r="BD7" i="1"/>
  <c r="BE7" i="1"/>
  <c r="BD8" i="1"/>
  <c r="BE8" i="1"/>
  <c r="BD3" i="1"/>
  <c r="BE3" i="1" s="1"/>
  <c r="AJ4" i="1"/>
  <c r="AF4" i="1"/>
  <c r="AG4" i="1"/>
  <c r="AH4" i="1"/>
  <c r="AI4" i="1"/>
  <c r="AE4" i="1"/>
  <c r="D67" i="2"/>
  <c r="G60" i="2"/>
  <c r="O9" i="2"/>
  <c r="G61" i="2"/>
  <c r="O11" i="2" s="1"/>
  <c r="G62" i="2"/>
  <c r="O15" i="2" s="1"/>
  <c r="G64" i="2"/>
  <c r="O17" i="2"/>
  <c r="P17" i="2" s="1"/>
  <c r="G59" i="2"/>
  <c r="O5" i="2"/>
  <c r="E60" i="2"/>
  <c r="O8" i="2"/>
  <c r="E61" i="2"/>
  <c r="O10" i="2"/>
  <c r="E62" i="2"/>
  <c r="O14" i="2" s="1"/>
  <c r="P14" i="2" s="1"/>
  <c r="E63" i="2"/>
  <c r="O6" i="2"/>
  <c r="P6" i="2" s="1"/>
  <c r="E64" i="2"/>
  <c r="O16" i="2"/>
  <c r="P16" i="2" s="1"/>
  <c r="E65" i="2"/>
  <c r="O7" i="2"/>
  <c r="E59" i="2"/>
  <c r="O4" i="2"/>
  <c r="G49" i="2"/>
  <c r="N9" i="2" s="1"/>
  <c r="G50" i="2"/>
  <c r="N11" i="2" s="1"/>
  <c r="G52" i="2"/>
  <c r="N15" i="2"/>
  <c r="G48" i="2"/>
  <c r="N5" i="2"/>
  <c r="E49" i="2"/>
  <c r="N8" i="2" s="1"/>
  <c r="E50" i="2"/>
  <c r="N10" i="2" s="1"/>
  <c r="E51" i="2"/>
  <c r="N6" i="2"/>
  <c r="E52" i="2"/>
  <c r="N14" i="2"/>
  <c r="E48" i="2"/>
  <c r="N4" i="2" s="1"/>
  <c r="G40" i="2"/>
  <c r="M11" i="2" s="1"/>
  <c r="M20" i="2" s="1"/>
  <c r="G41" i="2"/>
  <c r="M13" i="2"/>
  <c r="G38" i="2"/>
  <c r="M5" i="2"/>
  <c r="E39" i="2"/>
  <c r="M8" i="2" s="1"/>
  <c r="E40" i="2"/>
  <c r="M10" i="2" s="1"/>
  <c r="E41" i="2"/>
  <c r="M12" i="2"/>
  <c r="E38" i="2"/>
  <c r="M4" i="2"/>
  <c r="G29" i="2"/>
  <c r="L11" i="2" s="1"/>
  <c r="G31" i="2"/>
  <c r="L15" i="2" s="1"/>
  <c r="G27" i="2"/>
  <c r="L5" i="2"/>
  <c r="E28" i="2"/>
  <c r="L8" i="2"/>
  <c r="E29" i="2"/>
  <c r="L10" i="2" s="1"/>
  <c r="E30" i="2"/>
  <c r="L12" i="2" s="1"/>
  <c r="E31" i="2"/>
  <c r="L14" i="2"/>
  <c r="E27" i="2"/>
  <c r="L4" i="2"/>
  <c r="G17" i="2"/>
  <c r="K9" i="2" s="1"/>
  <c r="G18" i="2"/>
  <c r="K11" i="2" s="1"/>
  <c r="G16" i="2"/>
  <c r="K5" i="2"/>
  <c r="E17" i="2"/>
  <c r="K8" i="2"/>
  <c r="E18" i="2"/>
  <c r="K10" i="2" s="1"/>
  <c r="E19" i="2"/>
  <c r="K12" i="2" s="1"/>
  <c r="E20" i="2"/>
  <c r="K6" i="2"/>
  <c r="E16" i="2"/>
  <c r="K4" i="2"/>
  <c r="G6" i="2"/>
  <c r="J9" i="2" s="1"/>
  <c r="G7" i="2"/>
  <c r="J11" i="2"/>
  <c r="G8" i="2"/>
  <c r="J15" i="2" s="1"/>
  <c r="P15" i="2" s="1"/>
  <c r="G9" i="2"/>
  <c r="J13" i="2"/>
  <c r="G5" i="2"/>
  <c r="J5" i="2"/>
  <c r="E6" i="2"/>
  <c r="J8" i="2"/>
  <c r="E7" i="2"/>
  <c r="J10" i="2" s="1"/>
  <c r="E8" i="2"/>
  <c r="J14" i="2"/>
  <c r="E9" i="2"/>
  <c r="J12" i="2"/>
  <c r="E5" i="2"/>
  <c r="J4" i="2"/>
  <c r="O17" i="1"/>
  <c r="P17" i="1" s="1"/>
  <c r="O16" i="1"/>
  <c r="P16" i="1"/>
  <c r="O15" i="1"/>
  <c r="O14" i="1"/>
  <c r="O11" i="1"/>
  <c r="O10" i="1"/>
  <c r="O25" i="1" s="1"/>
  <c r="O9" i="1"/>
  <c r="O8" i="1"/>
  <c r="O7" i="1"/>
  <c r="P7" i="1"/>
  <c r="O6" i="1"/>
  <c r="O5" i="1"/>
  <c r="O20" i="1" s="1"/>
  <c r="O4" i="1"/>
  <c r="N15" i="1"/>
  <c r="N14" i="1"/>
  <c r="N11" i="1"/>
  <c r="N10" i="1"/>
  <c r="N9" i="1"/>
  <c r="N8" i="1"/>
  <c r="N6" i="1"/>
  <c r="N5" i="1"/>
  <c r="N4" i="1"/>
  <c r="N19" i="1" s="1"/>
  <c r="N21" i="1" s="1"/>
  <c r="M13" i="1"/>
  <c r="M12" i="1"/>
  <c r="P12" i="1" s="1"/>
  <c r="M11" i="1"/>
  <c r="M10" i="1"/>
  <c r="M8" i="1"/>
  <c r="M5" i="1"/>
  <c r="M20" i="1"/>
  <c r="M4" i="1"/>
  <c r="M19" i="1" s="1"/>
  <c r="M21" i="1" s="1"/>
  <c r="L15" i="1"/>
  <c r="L14" i="1"/>
  <c r="P14" i="1" s="1"/>
  <c r="L12" i="1"/>
  <c r="L11" i="1"/>
  <c r="L10" i="1"/>
  <c r="L8" i="1"/>
  <c r="L5" i="1"/>
  <c r="L20" i="1" s="1"/>
  <c r="L4" i="1"/>
  <c r="L19" i="1" s="1"/>
  <c r="L21" i="1" s="1"/>
  <c r="K12" i="1"/>
  <c r="K11" i="1"/>
  <c r="K10" i="1"/>
  <c r="K9" i="1"/>
  <c r="K8" i="1"/>
  <c r="P8" i="1" s="1"/>
  <c r="K6" i="1"/>
  <c r="K5" i="1"/>
  <c r="K4" i="1"/>
  <c r="K25" i="1" s="1"/>
  <c r="J15" i="1"/>
  <c r="J14" i="1"/>
  <c r="J13" i="1"/>
  <c r="P13" i="1"/>
  <c r="J12" i="1"/>
  <c r="J11" i="1"/>
  <c r="P11" i="1" s="1"/>
  <c r="J10" i="1"/>
  <c r="J9" i="1"/>
  <c r="J20" i="1" s="1"/>
  <c r="J8" i="1"/>
  <c r="J5" i="1"/>
  <c r="P5" i="1" s="1"/>
  <c r="P20" i="1" s="1"/>
  <c r="J4" i="1"/>
  <c r="J19" i="1" s="1"/>
  <c r="J21" i="1" s="1"/>
  <c r="G67" i="1"/>
  <c r="G67" i="2"/>
  <c r="E67" i="1"/>
  <c r="E67" i="2"/>
  <c r="G1028" i="3"/>
  <c r="G1059" i="3" s="1"/>
  <c r="G1090" i="3" s="1"/>
  <c r="G1121" i="3" s="1"/>
  <c r="F1028" i="3"/>
  <c r="F1059" i="3" s="1"/>
  <c r="F1090" i="3" s="1"/>
  <c r="F1121" i="3" s="1"/>
  <c r="E1028" i="3"/>
  <c r="E1059" i="3" s="1"/>
  <c r="E1090" i="3" s="1"/>
  <c r="E1121" i="3" s="1"/>
  <c r="E1027" i="3"/>
  <c r="E1058" i="3" s="1"/>
  <c r="E1089" i="3" s="1"/>
  <c r="E1120" i="3" s="1"/>
  <c r="C1026" i="3"/>
  <c r="C1057" i="3" s="1"/>
  <c r="C1088" i="3" s="1"/>
  <c r="C1119" i="3" s="1"/>
  <c r="G873" i="3"/>
  <c r="G904" i="3" s="1"/>
  <c r="G935" i="3" s="1"/>
  <c r="G966" i="3" s="1"/>
  <c r="F873" i="3"/>
  <c r="F904" i="3" s="1"/>
  <c r="F935" i="3" s="1"/>
  <c r="F966" i="3" s="1"/>
  <c r="E873" i="3"/>
  <c r="E904" i="3" s="1"/>
  <c r="E935" i="3" s="1"/>
  <c r="E966" i="3" s="1"/>
  <c r="E872" i="3"/>
  <c r="E903" i="3" s="1"/>
  <c r="E934" i="3" s="1"/>
  <c r="E965" i="3" s="1"/>
  <c r="C871" i="3"/>
  <c r="C902" i="3" s="1"/>
  <c r="C933" i="3" s="1"/>
  <c r="C964" i="3" s="1"/>
  <c r="G687" i="3"/>
  <c r="G718" i="3" s="1"/>
  <c r="G749" i="3" s="1"/>
  <c r="G780" i="3" s="1"/>
  <c r="G811" i="3" s="1"/>
  <c r="F687" i="3"/>
  <c r="F718" i="3" s="1"/>
  <c r="F749" i="3" s="1"/>
  <c r="F780" i="3" s="1"/>
  <c r="F811" i="3" s="1"/>
  <c r="E687" i="3"/>
  <c r="E718" i="3" s="1"/>
  <c r="E749" i="3" s="1"/>
  <c r="E780" i="3" s="1"/>
  <c r="E811" i="3" s="1"/>
  <c r="E686" i="3"/>
  <c r="E717" i="3" s="1"/>
  <c r="E748" i="3" s="1"/>
  <c r="E779" i="3" s="1"/>
  <c r="E810" i="3" s="1"/>
  <c r="C685" i="3"/>
  <c r="C716" i="3" s="1"/>
  <c r="C747" i="3" s="1"/>
  <c r="C778" i="3" s="1"/>
  <c r="C809" i="3" s="1"/>
  <c r="N439" i="3"/>
  <c r="N470" i="3" s="1"/>
  <c r="N501" i="3" s="1"/>
  <c r="N532" i="3" s="1"/>
  <c r="N563" i="3" s="1"/>
  <c r="M439" i="3"/>
  <c r="M470" i="3" s="1"/>
  <c r="M501" i="3" s="1"/>
  <c r="M532" i="3" s="1"/>
  <c r="M563" i="3" s="1"/>
  <c r="L439" i="3"/>
  <c r="L470" i="3" s="1"/>
  <c r="L501" i="3" s="1"/>
  <c r="L532" i="3" s="1"/>
  <c r="L563" i="3" s="1"/>
  <c r="G439" i="3"/>
  <c r="G470" i="3" s="1"/>
  <c r="G501" i="3" s="1"/>
  <c r="G532" i="3" s="1"/>
  <c r="G563" i="3" s="1"/>
  <c r="F439" i="3"/>
  <c r="F470" i="3" s="1"/>
  <c r="F501" i="3" s="1"/>
  <c r="F532" i="3" s="1"/>
  <c r="F563" i="3" s="1"/>
  <c r="E439" i="3"/>
  <c r="E470" i="3" s="1"/>
  <c r="E501" i="3" s="1"/>
  <c r="E532" i="3" s="1"/>
  <c r="E563" i="3" s="1"/>
  <c r="L469" i="3"/>
  <c r="L500" i="3" s="1"/>
  <c r="L531" i="3" s="1"/>
  <c r="L562" i="3" s="1"/>
  <c r="E438" i="3"/>
  <c r="E469" i="3" s="1"/>
  <c r="E500" i="3" s="1"/>
  <c r="E531" i="3" s="1"/>
  <c r="E562" i="3" s="1"/>
  <c r="C437" i="3"/>
  <c r="C468" i="3" s="1"/>
  <c r="C499" i="3" s="1"/>
  <c r="C530" i="3" s="1"/>
  <c r="C561" i="3" s="1"/>
  <c r="L314" i="3"/>
  <c r="L345" i="3" s="1"/>
  <c r="E283" i="3"/>
  <c r="E314" i="3" s="1"/>
  <c r="E345" i="3" s="1"/>
  <c r="E376" i="3" s="1"/>
  <c r="C282" i="3"/>
  <c r="C313" i="3" s="1"/>
  <c r="C344" i="3" s="1"/>
  <c r="C375" i="3" s="1"/>
  <c r="N253" i="3"/>
  <c r="N284" i="3" s="1"/>
  <c r="N315" i="3" s="1"/>
  <c r="N346" i="3" s="1"/>
  <c r="M253" i="3"/>
  <c r="M284" i="3" s="1"/>
  <c r="M315" i="3" s="1"/>
  <c r="M346" i="3" s="1"/>
  <c r="L253" i="3"/>
  <c r="L284" i="3" s="1"/>
  <c r="L315" i="3" s="1"/>
  <c r="L346" i="3" s="1"/>
  <c r="L377" i="3" s="1"/>
  <c r="G253" i="3"/>
  <c r="G284" i="3" s="1"/>
  <c r="G315" i="3" s="1"/>
  <c r="G346" i="3" s="1"/>
  <c r="G377" i="3" s="1"/>
  <c r="F253" i="3"/>
  <c r="F284" i="3" s="1"/>
  <c r="F315" i="3" s="1"/>
  <c r="F346" i="3" s="1"/>
  <c r="F377" i="3" s="1"/>
  <c r="E253" i="3"/>
  <c r="E284" i="3" s="1"/>
  <c r="E315" i="3" s="1"/>
  <c r="E346" i="3" s="1"/>
  <c r="E377" i="3" s="1"/>
  <c r="N67" i="3"/>
  <c r="N98" i="3" s="1"/>
  <c r="N129" i="3" s="1"/>
  <c r="N160" i="3" s="1"/>
  <c r="M67" i="3"/>
  <c r="M98" i="3" s="1"/>
  <c r="M129" i="3" s="1"/>
  <c r="M160" i="3" s="1"/>
  <c r="L67" i="3"/>
  <c r="L98" i="3" s="1"/>
  <c r="L129" i="3" s="1"/>
  <c r="L160" i="3" s="1"/>
  <c r="L191" i="3" s="1"/>
  <c r="G67" i="3"/>
  <c r="G98" i="3" s="1"/>
  <c r="G129" i="3" s="1"/>
  <c r="G160" i="3" s="1"/>
  <c r="G191" i="3" s="1"/>
  <c r="F67" i="3"/>
  <c r="F98" i="3" s="1"/>
  <c r="F129" i="3" s="1"/>
  <c r="F160" i="3" s="1"/>
  <c r="F191" i="3" s="1"/>
  <c r="E67" i="3"/>
  <c r="E98" i="3" s="1"/>
  <c r="E129" i="3" s="1"/>
  <c r="E160" i="3" s="1"/>
  <c r="E191" i="3" s="1"/>
  <c r="L66" i="3"/>
  <c r="L97" i="3" s="1"/>
  <c r="L128" i="3" s="1"/>
  <c r="L159" i="3" s="1"/>
  <c r="E66" i="3"/>
  <c r="E97" i="3" s="1"/>
  <c r="E128" i="3" s="1"/>
  <c r="E159" i="3" s="1"/>
  <c r="E190" i="3" s="1"/>
  <c r="C65" i="3"/>
  <c r="C96" i="3" s="1"/>
  <c r="C127" i="3" s="1"/>
  <c r="C158" i="3" s="1"/>
  <c r="C189" i="3" s="1"/>
  <c r="O37" i="3"/>
  <c r="O68" i="3" s="1"/>
  <c r="O99" i="3" s="1"/>
  <c r="O130" i="3" s="1"/>
  <c r="O161" i="3" s="1"/>
  <c r="O192" i="3" s="1"/>
  <c r="O223" i="3" s="1"/>
  <c r="O254" i="3" s="1"/>
  <c r="O285" i="3" s="1"/>
  <c r="O316" i="3" s="1"/>
  <c r="O347" i="3" s="1"/>
  <c r="O378" i="3" s="1"/>
  <c r="O409" i="3" s="1"/>
  <c r="O440" i="3" s="1"/>
  <c r="O471" i="3" s="1"/>
  <c r="O502" i="3" s="1"/>
  <c r="O533" i="3" s="1"/>
  <c r="O564" i="3" s="1"/>
  <c r="O595" i="3" s="1"/>
  <c r="N37" i="3"/>
  <c r="N68" i="3" s="1"/>
  <c r="N99" i="3" s="1"/>
  <c r="N130" i="3" s="1"/>
  <c r="N161" i="3" s="1"/>
  <c r="N192" i="3" s="1"/>
  <c r="N223" i="3" s="1"/>
  <c r="N254" i="3" s="1"/>
  <c r="N285" i="3" s="1"/>
  <c r="N316" i="3" s="1"/>
  <c r="N347" i="3" s="1"/>
  <c r="N378" i="3" s="1"/>
  <c r="N409" i="3" s="1"/>
  <c r="N440" i="3" s="1"/>
  <c r="N471" i="3" s="1"/>
  <c r="N502" i="3" s="1"/>
  <c r="N533" i="3" s="1"/>
  <c r="N564" i="3" s="1"/>
  <c r="N595" i="3" s="1"/>
  <c r="M37" i="3"/>
  <c r="M68" i="3" s="1"/>
  <c r="M99" i="3" s="1"/>
  <c r="M130" i="3" s="1"/>
  <c r="M161" i="3" s="1"/>
  <c r="M192" i="3" s="1"/>
  <c r="M223" i="3" s="1"/>
  <c r="M254" i="3" s="1"/>
  <c r="M285" i="3" s="1"/>
  <c r="M316" i="3" s="1"/>
  <c r="M347" i="3" s="1"/>
  <c r="M378" i="3" s="1"/>
  <c r="M409" i="3" s="1"/>
  <c r="M440" i="3" s="1"/>
  <c r="M471" i="3" s="1"/>
  <c r="M502" i="3" s="1"/>
  <c r="M533" i="3" s="1"/>
  <c r="M564" i="3" s="1"/>
  <c r="M595" i="3" s="1"/>
  <c r="L37" i="3"/>
  <c r="L68" i="3" s="1"/>
  <c r="L99" i="3" s="1"/>
  <c r="L130" i="3" s="1"/>
  <c r="L161" i="3" s="1"/>
  <c r="L192" i="3" s="1"/>
  <c r="L223" i="3" s="1"/>
  <c r="L254" i="3" s="1"/>
  <c r="L285" i="3" s="1"/>
  <c r="L316" i="3" s="1"/>
  <c r="L347" i="3" s="1"/>
  <c r="L378" i="3" s="1"/>
  <c r="L409" i="3" s="1"/>
  <c r="L440" i="3" s="1"/>
  <c r="L471" i="3" s="1"/>
  <c r="L502" i="3" s="1"/>
  <c r="L533" i="3" s="1"/>
  <c r="L564" i="3" s="1"/>
  <c r="L595" i="3" s="1"/>
  <c r="K68" i="3"/>
  <c r="K99" i="3" s="1"/>
  <c r="K130" i="3" s="1"/>
  <c r="K161" i="3" s="1"/>
  <c r="K192" i="3" s="1"/>
  <c r="K223" i="3" s="1"/>
  <c r="K254" i="3" s="1"/>
  <c r="K285" i="3" s="1"/>
  <c r="K316" i="3" s="1"/>
  <c r="K347" i="3" s="1"/>
  <c r="K378" i="3" s="1"/>
  <c r="K440" i="3"/>
  <c r="K471" i="3" s="1"/>
  <c r="K502" i="3" s="1"/>
  <c r="K533" i="3" s="1"/>
  <c r="K564" i="3" s="1"/>
  <c r="K595" i="3" s="1"/>
  <c r="H37" i="3"/>
  <c r="H68" i="3" s="1"/>
  <c r="H99" i="3" s="1"/>
  <c r="H130" i="3" s="1"/>
  <c r="H161" i="3" s="1"/>
  <c r="H192" i="3" s="1"/>
  <c r="H223" i="3" s="1"/>
  <c r="H254" i="3" s="1"/>
  <c r="H285" i="3" s="1"/>
  <c r="H316" i="3" s="1"/>
  <c r="H347" i="3" s="1"/>
  <c r="H378" i="3" s="1"/>
  <c r="H409" i="3" s="1"/>
  <c r="H440" i="3" s="1"/>
  <c r="H471" i="3" s="1"/>
  <c r="H502" i="3" s="1"/>
  <c r="H533" i="3" s="1"/>
  <c r="H564" i="3" s="1"/>
  <c r="H595" i="3" s="1"/>
  <c r="H626" i="3" s="1"/>
  <c r="H657" i="3" s="1"/>
  <c r="H688" i="3" s="1"/>
  <c r="H719" i="3" s="1"/>
  <c r="H750" i="3" s="1"/>
  <c r="H781" i="3" s="1"/>
  <c r="H812" i="3" s="1"/>
  <c r="H843" i="3" s="1"/>
  <c r="H874" i="3" s="1"/>
  <c r="H905" i="3" s="1"/>
  <c r="H936" i="3" s="1"/>
  <c r="H967" i="3" s="1"/>
  <c r="H998" i="3" s="1"/>
  <c r="H1029" i="3" s="1"/>
  <c r="H1060" i="3" s="1"/>
  <c r="H1091" i="3" s="1"/>
  <c r="H1122" i="3" s="1"/>
  <c r="G37" i="3"/>
  <c r="G68" i="3" s="1"/>
  <c r="G99" i="3" s="1"/>
  <c r="G130" i="3" s="1"/>
  <c r="G161" i="3" s="1"/>
  <c r="G192" i="3" s="1"/>
  <c r="G223" i="3" s="1"/>
  <c r="G254" i="3" s="1"/>
  <c r="G285" i="3" s="1"/>
  <c r="G316" i="3" s="1"/>
  <c r="G347" i="3" s="1"/>
  <c r="G378" i="3" s="1"/>
  <c r="G409" i="3" s="1"/>
  <c r="G440" i="3" s="1"/>
  <c r="G471" i="3" s="1"/>
  <c r="G502" i="3" s="1"/>
  <c r="G533" i="3" s="1"/>
  <c r="G564" i="3" s="1"/>
  <c r="G595" i="3" s="1"/>
  <c r="G626" i="3" s="1"/>
  <c r="G657" i="3" s="1"/>
  <c r="G688" i="3" s="1"/>
  <c r="G719" i="3" s="1"/>
  <c r="G750" i="3" s="1"/>
  <c r="G781" i="3" s="1"/>
  <c r="G812" i="3" s="1"/>
  <c r="G843" i="3" s="1"/>
  <c r="G874" i="3" s="1"/>
  <c r="G905" i="3" s="1"/>
  <c r="G936" i="3" s="1"/>
  <c r="G967" i="3" s="1"/>
  <c r="G998" i="3" s="1"/>
  <c r="G1029" i="3" s="1"/>
  <c r="G1060" i="3" s="1"/>
  <c r="G1091" i="3" s="1"/>
  <c r="F37" i="3"/>
  <c r="F68" i="3" s="1"/>
  <c r="F99" i="3" s="1"/>
  <c r="F130" i="3" s="1"/>
  <c r="F161" i="3" s="1"/>
  <c r="F192" i="3" s="1"/>
  <c r="F223" i="3" s="1"/>
  <c r="F254" i="3" s="1"/>
  <c r="F285" i="3" s="1"/>
  <c r="F316" i="3" s="1"/>
  <c r="F347" i="3" s="1"/>
  <c r="F378" i="3" s="1"/>
  <c r="F409" i="3" s="1"/>
  <c r="F440" i="3" s="1"/>
  <c r="F471" i="3" s="1"/>
  <c r="F502" i="3" s="1"/>
  <c r="F533" i="3" s="1"/>
  <c r="F564" i="3" s="1"/>
  <c r="F595" i="3" s="1"/>
  <c r="F626" i="3" s="1"/>
  <c r="F657" i="3" s="1"/>
  <c r="F688" i="3" s="1"/>
  <c r="F719" i="3" s="1"/>
  <c r="F750" i="3" s="1"/>
  <c r="F781" i="3" s="1"/>
  <c r="F812" i="3" s="1"/>
  <c r="F843" i="3" s="1"/>
  <c r="F874" i="3" s="1"/>
  <c r="F905" i="3" s="1"/>
  <c r="F936" i="3" s="1"/>
  <c r="F967" i="3" s="1"/>
  <c r="F998" i="3" s="1"/>
  <c r="F1029" i="3" s="1"/>
  <c r="F1060" i="3" s="1"/>
  <c r="F1091" i="3" s="1"/>
  <c r="F1122" i="3" s="1"/>
  <c r="E37" i="3"/>
  <c r="E68" i="3" s="1"/>
  <c r="E99" i="3" s="1"/>
  <c r="E130" i="3" s="1"/>
  <c r="E161" i="3" s="1"/>
  <c r="E192" i="3" s="1"/>
  <c r="E223" i="3" s="1"/>
  <c r="E254" i="3" s="1"/>
  <c r="E285" i="3" s="1"/>
  <c r="E316" i="3" s="1"/>
  <c r="E347" i="3" s="1"/>
  <c r="E378" i="3" s="1"/>
  <c r="E409" i="3" s="1"/>
  <c r="E440" i="3" s="1"/>
  <c r="E471" i="3" s="1"/>
  <c r="E502" i="3" s="1"/>
  <c r="E533" i="3" s="1"/>
  <c r="E564" i="3" s="1"/>
  <c r="E595" i="3" s="1"/>
  <c r="E626" i="3" s="1"/>
  <c r="E657" i="3" s="1"/>
  <c r="E688" i="3" s="1"/>
  <c r="E719" i="3" s="1"/>
  <c r="E750" i="3" s="1"/>
  <c r="E781" i="3" s="1"/>
  <c r="E812" i="3" s="1"/>
  <c r="E843" i="3" s="1"/>
  <c r="E874" i="3" s="1"/>
  <c r="E905" i="3" s="1"/>
  <c r="E936" i="3" s="1"/>
  <c r="E967" i="3" s="1"/>
  <c r="E998" i="3" s="1"/>
  <c r="E1029" i="3" s="1"/>
  <c r="E1060" i="3" s="1"/>
  <c r="E1091" i="3" s="1"/>
  <c r="E1122" i="3" s="1"/>
  <c r="D37" i="3"/>
  <c r="D68" i="3" s="1"/>
  <c r="D99" i="3" s="1"/>
  <c r="D130" i="3" s="1"/>
  <c r="D161" i="3" s="1"/>
  <c r="D192" i="3" s="1"/>
  <c r="D223" i="3" s="1"/>
  <c r="D254" i="3" s="1"/>
  <c r="D285" i="3" s="1"/>
  <c r="D316" i="3" s="1"/>
  <c r="D347" i="3" s="1"/>
  <c r="D378" i="3" s="1"/>
  <c r="D409" i="3" s="1"/>
  <c r="D440" i="3" s="1"/>
  <c r="D471" i="3" s="1"/>
  <c r="D502" i="3" s="1"/>
  <c r="D533" i="3" s="1"/>
  <c r="D564" i="3" s="1"/>
  <c r="D595" i="3" s="1"/>
  <c r="D626" i="3" s="1"/>
  <c r="D657" i="3" s="1"/>
  <c r="D688" i="3" s="1"/>
  <c r="D719" i="3" s="1"/>
  <c r="D750" i="3" s="1"/>
  <c r="D781" i="3" s="1"/>
  <c r="D812" i="3" s="1"/>
  <c r="D843" i="3" s="1"/>
  <c r="D874" i="3" s="1"/>
  <c r="D905" i="3" s="1"/>
  <c r="D936" i="3" s="1"/>
  <c r="D967" i="3" s="1"/>
  <c r="D998" i="3" s="1"/>
  <c r="D1029" i="3" s="1"/>
  <c r="D1060" i="3" s="1"/>
  <c r="D1091" i="3" s="1"/>
  <c r="D1122" i="3" s="1"/>
  <c r="P15" i="1"/>
  <c r="P6" i="1"/>
  <c r="P10" i="1"/>
  <c r="P9" i="1"/>
  <c r="K20" i="1"/>
  <c r="J25" i="1"/>
  <c r="P23" i="1"/>
  <c r="P22" i="1"/>
  <c r="P4" i="1"/>
  <c r="P25" i="1" s="1"/>
  <c r="F54" i="2"/>
  <c r="D54" i="2"/>
  <c r="F43" i="2"/>
  <c r="D43" i="2"/>
  <c r="F33" i="2"/>
  <c r="D33" i="2"/>
  <c r="P23" i="2"/>
  <c r="F22" i="2"/>
  <c r="D22" i="2"/>
  <c r="P22" i="2"/>
  <c r="F11" i="2"/>
  <c r="F69" i="2" s="1"/>
  <c r="D11" i="2"/>
  <c r="D69" i="2"/>
  <c r="F67" i="1"/>
  <c r="D67" i="1"/>
  <c r="G54" i="1"/>
  <c r="G54" i="2" s="1"/>
  <c r="F54" i="1"/>
  <c r="E54" i="1"/>
  <c r="E54" i="2" s="1"/>
  <c r="D54" i="1"/>
  <c r="G43" i="1"/>
  <c r="G43" i="2"/>
  <c r="F43" i="1"/>
  <c r="E43" i="1"/>
  <c r="E43" i="2" s="1"/>
  <c r="D43" i="1"/>
  <c r="G33" i="1"/>
  <c r="G33" i="2"/>
  <c r="F33" i="1"/>
  <c r="E33" i="1"/>
  <c r="E33" i="2"/>
  <c r="D33" i="1"/>
  <c r="G22" i="1"/>
  <c r="G22" i="2"/>
  <c r="F22" i="1"/>
  <c r="E22" i="1"/>
  <c r="E22" i="2" s="1"/>
  <c r="D22" i="1"/>
  <c r="G11" i="1"/>
  <c r="G69" i="1" s="1"/>
  <c r="F11" i="1"/>
  <c r="E11" i="1"/>
  <c r="E69" i="1" s="1"/>
  <c r="D11" i="1"/>
  <c r="D69" i="1" s="1"/>
  <c r="P13" i="2"/>
  <c r="N20" i="1"/>
  <c r="F69" i="1"/>
  <c r="O19" i="1"/>
  <c r="O21" i="1" s="1"/>
  <c r="K19" i="1"/>
  <c r="K21" i="1" s="1"/>
  <c r="P5" i="2"/>
  <c r="P7" i="2"/>
  <c r="K19" i="2" l="1"/>
  <c r="K21" i="2" s="1"/>
  <c r="K20" i="2"/>
  <c r="P10" i="2"/>
  <c r="J25" i="2"/>
  <c r="M19" i="2"/>
  <c r="M21" i="2" s="1"/>
  <c r="P8" i="2"/>
  <c r="J19" i="2"/>
  <c r="P9" i="2"/>
  <c r="J20" i="2"/>
  <c r="P20" i="2" s="1"/>
  <c r="L20" i="2"/>
  <c r="N20" i="2"/>
  <c r="K25" i="2"/>
  <c r="P12" i="2"/>
  <c r="L19" i="2"/>
  <c r="L21" i="2" s="1"/>
  <c r="N19" i="2"/>
  <c r="N21" i="2" s="1"/>
  <c r="P4" i="2"/>
  <c r="P11" i="2"/>
  <c r="O20" i="2"/>
  <c r="O19" i="2"/>
  <c r="O21" i="2" s="1"/>
  <c r="O25" i="2"/>
  <c r="E11" i="2"/>
  <c r="E69" i="2" s="1"/>
  <c r="P19" i="1"/>
  <c r="P21" i="1" s="1"/>
  <c r="G11" i="2"/>
  <c r="G69" i="2" s="1"/>
  <c r="P25" i="2" l="1"/>
  <c r="P19" i="2"/>
  <c r="J21" i="2"/>
  <c r="P21" i="2" s="1"/>
  <c r="K625" i="3"/>
  <c r="K656" i="3" s="1"/>
  <c r="K687" i="3" s="1"/>
  <c r="K718" i="3" s="1"/>
  <c r="K749" i="3" s="1"/>
  <c r="K780" i="3" s="1"/>
  <c r="K811" i="3" s="1"/>
  <c r="K842" i="3" s="1"/>
  <c r="K873" i="3" s="1"/>
  <c r="K904" i="3" s="1"/>
  <c r="K935" i="3" s="1"/>
  <c r="K966" i="3" s="1"/>
  <c r="K997" i="3" s="1"/>
  <c r="K1028" i="3" s="1"/>
  <c r="K1059" i="3" s="1"/>
  <c r="K1090" i="3" s="1"/>
  <c r="O656" i="3"/>
  <c r="O687" i="3" s="1"/>
  <c r="O718" i="3" s="1"/>
  <c r="O749" i="3" s="1"/>
  <c r="O780" i="3" s="1"/>
  <c r="O811" i="3" s="1"/>
  <c r="O842" i="3" s="1"/>
  <c r="O873" i="3" s="1"/>
  <c r="O904" i="3" s="1"/>
  <c r="O935" i="3" s="1"/>
  <c r="O966" i="3" s="1"/>
  <c r="O997" i="3" s="1"/>
  <c r="O1028" i="3" s="1"/>
  <c r="O1059" i="3" s="1"/>
  <c r="O1090" i="3" s="1"/>
  <c r="N656" i="3"/>
  <c r="N687" i="3" s="1"/>
  <c r="N718" i="3" s="1"/>
  <c r="N749" i="3" s="1"/>
  <c r="N780" i="3" s="1"/>
  <c r="M656" i="3"/>
  <c r="M687" i="3" s="1"/>
  <c r="M718" i="3" s="1"/>
  <c r="M749" i="3" s="1"/>
  <c r="M780" i="3" s="1"/>
  <c r="L656" i="3"/>
  <c r="L687" i="3" s="1"/>
  <c r="L718" i="3" s="1"/>
  <c r="L749" i="3" s="1"/>
  <c r="L780" i="3" s="1"/>
  <c r="L811" i="3" s="1"/>
  <c r="L842" i="3" s="1"/>
  <c r="L873" i="3" s="1"/>
  <c r="L904" i="3" s="1"/>
  <c r="L935" i="3" s="1"/>
  <c r="L966" i="3" s="1"/>
</calcChain>
</file>

<file path=xl/sharedStrings.xml><?xml version="1.0" encoding="utf-8"?>
<sst xmlns="http://schemas.openxmlformats.org/spreadsheetml/2006/main" count="7386" uniqueCount="1337">
  <si>
    <t>KOMİTE I</t>
  </si>
  <si>
    <t xml:space="preserve">TIP2100- HAREKET, KAN DOKUSU ve İMMUNOLOJİ </t>
  </si>
  <si>
    <t>DERS KODU</t>
  </si>
  <si>
    <t>DERS ADI</t>
  </si>
  <si>
    <t>AKTS</t>
  </si>
  <si>
    <t>DERS SAATİ</t>
  </si>
  <si>
    <t>Ders</t>
  </si>
  <si>
    <t>Komite 1</t>
  </si>
  <si>
    <t>Komite 2</t>
  </si>
  <si>
    <t>Komite 3</t>
  </si>
  <si>
    <t>Komite 4</t>
  </si>
  <si>
    <t>Komite 5</t>
  </si>
  <si>
    <t>Komite 6</t>
  </si>
  <si>
    <t>Final</t>
  </si>
  <si>
    <t>TEORİK</t>
  </si>
  <si>
    <t>UYGULAMA</t>
  </si>
  <si>
    <t>LAB.</t>
  </si>
  <si>
    <t>Anatomi</t>
  </si>
  <si>
    <t>TIP2104</t>
  </si>
  <si>
    <t>Yok</t>
  </si>
  <si>
    <t>Anatomi LAB *2</t>
  </si>
  <si>
    <t>TIP2112</t>
  </si>
  <si>
    <t xml:space="preserve">Tıbbi Fizyoloji </t>
  </si>
  <si>
    <t>Biyofizik</t>
  </si>
  <si>
    <t>TIP2118</t>
  </si>
  <si>
    <t xml:space="preserve">Histoloji ve Embriyoloji </t>
  </si>
  <si>
    <t>Farmakoloji</t>
  </si>
  <si>
    <t>TIP2131</t>
  </si>
  <si>
    <t>Tıbbi Mikrobiyoloji</t>
  </si>
  <si>
    <t xml:space="preserve">Fizyoloji                             </t>
  </si>
  <si>
    <t>TIP2107</t>
  </si>
  <si>
    <t>Tıbbi Biyokimya</t>
  </si>
  <si>
    <t>Fizyoloji LAB *2</t>
  </si>
  <si>
    <t>Histoloji ve Embriyoloji</t>
  </si>
  <si>
    <t>Komite AKTS</t>
  </si>
  <si>
    <t>Histoloji ve Embriyoloji LAB *2</t>
  </si>
  <si>
    <t>KOMİTE II</t>
  </si>
  <si>
    <t xml:space="preserve">TIP2200- DOLAŞIM ve SOLUNUM SİSTEMLERİ </t>
  </si>
  <si>
    <t>Tıbbi Biyokimya LAB *2</t>
  </si>
  <si>
    <t>Tıbbi Mikrobiyoloji LAB *2</t>
  </si>
  <si>
    <t>TIP2204</t>
  </si>
  <si>
    <t>Tıbbi Patoloji</t>
  </si>
  <si>
    <t>TIP2212</t>
  </si>
  <si>
    <t>Tıbbi Patoloji LAB *3</t>
  </si>
  <si>
    <t>TIP2218</t>
  </si>
  <si>
    <t>TIP2207</t>
  </si>
  <si>
    <t>Toplam Ders Saati</t>
  </si>
  <si>
    <t>Toplam Lab Saati</t>
  </si>
  <si>
    <t>TIP2205</t>
  </si>
  <si>
    <t>Toplam Teorik Ders Saati</t>
  </si>
  <si>
    <t>Uygulama saati</t>
  </si>
  <si>
    <t>Komite Suresi (Hafta)</t>
  </si>
  <si>
    <t>KOMİTE III</t>
  </si>
  <si>
    <t xml:space="preserve">TIP2300-GASTROİNTESTİNAL SİSTEM, METABOLİZMA ve BAKTERİYOLOJİ </t>
  </si>
  <si>
    <t>BÖLÜM SAYISI</t>
  </si>
  <si>
    <t xml:space="preserve">KOMİTE-1-  HAREKET, KAN DOKUSU ve İMMUNOLOJİ </t>
  </si>
  <si>
    <t>TIP2304</t>
  </si>
  <si>
    <t xml:space="preserve">KOMİTE-2-  DOLAŞIM ve SOLUNUM SİSTEMLERİ </t>
  </si>
  <si>
    <t>TIP2312</t>
  </si>
  <si>
    <t xml:space="preserve">KOMİTE-3-  GASTROİNTESTİNAL SİSTEM, METABOLİZMA ve BAKTERİYOLOJİ </t>
  </si>
  <si>
    <t>TIP2318</t>
  </si>
  <si>
    <t xml:space="preserve">KOMİTE-4-  ENDOKRİN ve ÜROGENİTAL SİSTEMLERİ </t>
  </si>
  <si>
    <t>TIP2307</t>
  </si>
  <si>
    <t>KOMİTE-5-  SİNİR SİSTEMİ ve MİKOLOJİ</t>
  </si>
  <si>
    <t>TIP2331</t>
  </si>
  <si>
    <t>KOMİTE IV</t>
  </si>
  <si>
    <t xml:space="preserve">TIP2400- ENDOKRİN ve ÜROGENİTAL SİSTEMLERİ </t>
  </si>
  <si>
    <t>TIP2404</t>
  </si>
  <si>
    <t>TIP2412</t>
  </si>
  <si>
    <t>TIP2418</t>
  </si>
  <si>
    <t>TIP2407</t>
  </si>
  <si>
    <t>KOMİTE V</t>
  </si>
  <si>
    <t>TIP2500- SİNİR SİSTEMİ ve MİKOLOJİ</t>
  </si>
  <si>
    <t>TIP2504</t>
  </si>
  <si>
    <t>TIP2512</t>
  </si>
  <si>
    <t>TIP2518</t>
  </si>
  <si>
    <t>TIP2505</t>
  </si>
  <si>
    <t>TIP2531</t>
  </si>
  <si>
    <t>KOMİTE VI</t>
  </si>
  <si>
    <t>TIP2600- KLİNİK BİLİMLERE GİRİŞ, DUYU ORGANLARI ve PARAZİTOLOJİ</t>
  </si>
  <si>
    <t>TIP2632</t>
  </si>
  <si>
    <t>Tıbbi Farmakoloji</t>
  </si>
  <si>
    <t>TIP2631</t>
  </si>
  <si>
    <t>TIP2604</t>
  </si>
  <si>
    <t>TIP2612</t>
  </si>
  <si>
    <t>TIP2618</t>
  </si>
  <si>
    <t>TIP2605</t>
  </si>
  <si>
    <t>Toplam AKTS</t>
  </si>
  <si>
    <t>COMMITTEE I</t>
  </si>
  <si>
    <t>MED2100- LOCOMOTION, BLOOD TISSUE AND IMMUNOLOGY</t>
  </si>
  <si>
    <t>CODE</t>
  </si>
  <si>
    <t>COURSES</t>
  </si>
  <si>
    <t>ECTS</t>
  </si>
  <si>
    <t>THEORETIC</t>
  </si>
  <si>
    <t>PRACTICE</t>
  </si>
  <si>
    <t>LABORATORY</t>
  </si>
  <si>
    <t>MED2104</t>
  </si>
  <si>
    <t>Anatomy</t>
  </si>
  <si>
    <t>None</t>
  </si>
  <si>
    <t>MED2112</t>
  </si>
  <si>
    <t>Medical Physiology</t>
  </si>
  <si>
    <t>MED2118</t>
  </si>
  <si>
    <t>Histology and Embryology</t>
  </si>
  <si>
    <t>MED2131</t>
  </si>
  <si>
    <t>Medical Microbiology</t>
  </si>
  <si>
    <t>MED2107</t>
  </si>
  <si>
    <t>Committee ECTS</t>
  </si>
  <si>
    <t>COMMITTEE II</t>
  </si>
  <si>
    <t>MED2200- RESPIRATORY and CARDIOVASCULAR SYSTEM</t>
  </si>
  <si>
    <t>MED2204</t>
  </si>
  <si>
    <t>MED2212</t>
  </si>
  <si>
    <t>MED2218</t>
  </si>
  <si>
    <t>MED2207</t>
  </si>
  <si>
    <t>Medical Biochemistry</t>
  </si>
  <si>
    <t>MED2205</t>
  </si>
  <si>
    <t>Biophysics</t>
  </si>
  <si>
    <t>COMMITTEE III</t>
  </si>
  <si>
    <t>MED2300- GASTROINTESTINAL SYSTEM, METABOLISM and BACTERIOLOGY</t>
  </si>
  <si>
    <t>MED2304</t>
  </si>
  <si>
    <t>MED2312</t>
  </si>
  <si>
    <t>MED2318</t>
  </si>
  <si>
    <t>MED2307</t>
  </si>
  <si>
    <t>MED2331</t>
  </si>
  <si>
    <t>COMMITTEE IV</t>
  </si>
  <si>
    <t>MED2400- ENDOCRINE SYSTEM and UROGENITAL SYSTEM</t>
  </si>
  <si>
    <t>MED2404</t>
  </si>
  <si>
    <t>MED2412</t>
  </si>
  <si>
    <t>MED2418</t>
  </si>
  <si>
    <t>MED2407</t>
  </si>
  <si>
    <t>COMMITTEE V</t>
  </si>
  <si>
    <t xml:space="preserve">MED2500- NERVOUS SYSTEM and MYCOLOGY </t>
  </si>
  <si>
    <t>MED2504</t>
  </si>
  <si>
    <t>MED2512</t>
  </si>
  <si>
    <t>MED2518</t>
  </si>
  <si>
    <t>MED2505</t>
  </si>
  <si>
    <t>MED2531</t>
  </si>
  <si>
    <t>COMMITTEE VI</t>
  </si>
  <si>
    <t>MED2600- INTRODUCTION TO CLINICAL SCIENCES, SENSORY ORGANS and PARASITOLOGY</t>
  </si>
  <si>
    <t>MED2632</t>
  </si>
  <si>
    <t>Medical Pathology</t>
  </si>
  <si>
    <t>MED2629</t>
  </si>
  <si>
    <t>Medical Pharmacology</t>
  </si>
  <si>
    <t>MED2631</t>
  </si>
  <si>
    <t>MED2604</t>
  </si>
  <si>
    <t>MED2612</t>
  </si>
  <si>
    <t>MED2618</t>
  </si>
  <si>
    <t>MED2605</t>
  </si>
  <si>
    <t>TOTAL ECTS</t>
  </si>
  <si>
    <t>KOMİTE 1- HAREKET, KAN DOKUSU VE İMMUNOLOJİ</t>
  </si>
  <si>
    <t>COMMITTEE 1-  LOCOMOTION , BLOOD and IMMUNOLOGY</t>
  </si>
  <si>
    <t>HAFTA</t>
  </si>
  <si>
    <t>WEEK</t>
  </si>
  <si>
    <t>Komite sorumluları:</t>
  </si>
  <si>
    <t>Dr. Ayça Bilginoğlu</t>
  </si>
  <si>
    <t>Committee Chairman:</t>
  </si>
  <si>
    <t>08.30- 09.15</t>
  </si>
  <si>
    <t>Physiology</t>
  </si>
  <si>
    <t xml:space="preserve">Anatomy LAB (Group B) / Histology and Embriology LAB (Group A) </t>
  </si>
  <si>
    <t xml:space="preserve">Medical Microbiology </t>
  </si>
  <si>
    <t>Doğal Bağışıklık, Fagositoz, Enflamasyon, Kompleman-1</t>
  </si>
  <si>
    <t>Doğal bağışıklık, fagositoz, enflamasyon, kompleman-3</t>
  </si>
  <si>
    <t>Boyun Kasları ve Fasyaları</t>
  </si>
  <si>
    <t>Dr. Kadir Desdicioğlu</t>
  </si>
  <si>
    <t>09.30- 10.15</t>
  </si>
  <si>
    <t>Doğal Bağışıklık, Fagositoz, Enflamasyon, Kompleman-2</t>
  </si>
  <si>
    <t>Doğal bağışıklık, fagositoz, enflamasyon, kompleman-4</t>
  </si>
  <si>
    <t>10.30- 11.15</t>
  </si>
  <si>
    <t>Fizyoloji</t>
  </si>
  <si>
    <t xml:space="preserve">Anatomy LAB (Group A) / Histology and Embriology LAB (Group A) </t>
  </si>
  <si>
    <t>Kanın Fiziksel ve Kimyasal Özellikleri</t>
  </si>
  <si>
    <t>Kıkırdak dokusu</t>
  </si>
  <si>
    <t>Eritrositlerin Fonksiyonları</t>
  </si>
  <si>
    <t>Kan ve Lenf Biyokimyası</t>
  </si>
  <si>
    <t>Lökositlerin Fonksiyonları</t>
  </si>
  <si>
    <t>Cartilage Tissue</t>
  </si>
  <si>
    <t>Muscles and Fascia of Neck</t>
  </si>
  <si>
    <t>Dr. Leyla Aydın</t>
  </si>
  <si>
    <t>Dr. Gülsen Yılmaz</t>
  </si>
  <si>
    <t>Dr. M. Salih Kaya</t>
  </si>
  <si>
    <t>Dr. Selma Çalışkan</t>
  </si>
  <si>
    <t>11.30- 12.15</t>
  </si>
  <si>
    <t>Kaslar Hakkında Genel Bilgi</t>
  </si>
  <si>
    <t>Introduction to Musculer System</t>
  </si>
  <si>
    <t>Dr. Selma çalışkan</t>
  </si>
  <si>
    <t>12.15- 13.30</t>
  </si>
  <si>
    <t>ARA</t>
  </si>
  <si>
    <t>BREAK</t>
  </si>
  <si>
    <t>13.30- 14.15</t>
  </si>
  <si>
    <t xml:space="preserve">Anatomi LAB (Grup A) / Histoloji ve Embriyoloji LAB (Grup B) </t>
  </si>
  <si>
    <t>Anatomi LAB (Grup A)</t>
  </si>
  <si>
    <t xml:space="preserve">Anatomy LAB (Group A) </t>
  </si>
  <si>
    <t>Cranium, yüz ve Çiğneme Kasları</t>
  </si>
  <si>
    <t xml:space="preserve">Cranium ve Yüz Kasları/ Kıkırdak dokusu </t>
  </si>
  <si>
    <t>Boyun Kasları ve Fasiyaları</t>
  </si>
  <si>
    <t>Kemik Dokusu</t>
  </si>
  <si>
    <t>Dr. Kadir Desdicioğlu LAB / Hist. ve Embriy.  Öğr. Üyeleri LAB</t>
  </si>
  <si>
    <t xml:space="preserve"> Dr. Kadir Desdicioğlu LAB </t>
  </si>
  <si>
    <t xml:space="preserve"> Dr. Gülsen Yılmaz</t>
  </si>
  <si>
    <t>Dr. Fahri Bayıroğlu</t>
  </si>
  <si>
    <t>14.30- 15.15</t>
  </si>
  <si>
    <t>15.30- 16.15</t>
  </si>
  <si>
    <t xml:space="preserve">Anatomi LAB (Grup B) / Histoloji ve Embriyoloji LAB (Grup A) </t>
  </si>
  <si>
    <t>Anatomi LAB (Grup B)</t>
  </si>
  <si>
    <t xml:space="preserve">Anatomy LAB (Group B) </t>
  </si>
  <si>
    <t xml:space="preserve"> Introduction to Immunology/Antigens</t>
  </si>
  <si>
    <t>16.30- 17.15</t>
  </si>
  <si>
    <t xml:space="preserve">Anatomy LAB (Group A) / Histology and Embriology LAB (Group B) </t>
  </si>
  <si>
    <t xml:space="preserve"> Physiology LAB (Group B)</t>
  </si>
  <si>
    <t>Gövde ve interkostal kaslar, Diayfragma ve Meme Anatomisi</t>
  </si>
  <si>
    <t>Sırt ve Ense Kasları</t>
  </si>
  <si>
    <t>Hb biyokimyası ve hemoglobinopatiler</t>
  </si>
  <si>
    <t>Hem/Porphyrin metabolism and porphrias</t>
  </si>
  <si>
    <t>Dr. Fatma Meriç Yılmaz</t>
  </si>
  <si>
    <t xml:space="preserve">All members of Phy.dept. LAB </t>
  </si>
  <si>
    <t>Antijen Sunumu ve Doku Uygunluk Antijenleri-1</t>
  </si>
  <si>
    <t xml:space="preserve"> Fizyoloji</t>
  </si>
  <si>
    <t>Kemikleşme</t>
  </si>
  <si>
    <t>Bağışıklık Sisteminin Organ, Hücre ve Mediyatörleri</t>
  </si>
  <si>
    <t>Hem/Porfirin metabolizması ve Porfirialar</t>
  </si>
  <si>
    <t>Antijen Sunumu ve Doku Uygunluk Antijenleri-2</t>
  </si>
  <si>
    <t>Kan Pıhtılaşması ve Pıhtılaşma Önleyici Mekanizmalar</t>
  </si>
  <si>
    <t xml:space="preserve"> Muscles of Thoracic Wall,Diafragma and Breast</t>
  </si>
  <si>
    <t>Antijen Sunumu ve Doku Uygunluk Antijenleri-3</t>
  </si>
  <si>
    <t>Kan Grupları ve Transfüzyon Reaksiyonları</t>
  </si>
  <si>
    <t xml:space="preserve">Anatomi LAB (Grup A) /Hist Emb LAB (Grup B) </t>
  </si>
  <si>
    <t>Anatomi LAB (Grup A) / Tıbbi Biyokimya LAB-Grup B</t>
  </si>
  <si>
    <t>Fizyoloji LAB (Grup B)</t>
  </si>
  <si>
    <t>Gövde ve İk K, Diayf Meme/ Kemik dok</t>
  </si>
  <si>
    <t>Trombositlerin Fonksiyonları</t>
  </si>
  <si>
    <t>Sırt ve Ense Kasları / Tam kan ve Anemi-Talasemi tarama testleri</t>
  </si>
  <si>
    <t>Kan Fizyolojisi</t>
  </si>
  <si>
    <t xml:space="preserve"> Dr. Kadir Desdicioğlu LAB /Hist. ve Embriy.  Öğr. Üyeleri LAB</t>
  </si>
  <si>
    <t xml:space="preserve"> Fizyoloji Ogrt.Uye.</t>
  </si>
  <si>
    <t xml:space="preserve">Anatomi LAB (Grup B) /Hist Emb LAB (Grup A) </t>
  </si>
  <si>
    <t>Anatomi LAB (Grup B) / Tıbbi Biyokimya LAB-Grup A</t>
  </si>
  <si>
    <t>Physiology LAB (Group A)</t>
  </si>
  <si>
    <t>Anatomy LAB-Group A</t>
  </si>
  <si>
    <t xml:space="preserve">Physiology LAB (Group A) </t>
  </si>
  <si>
    <t xml:space="preserve">Physiology LAB (Group B) </t>
  </si>
  <si>
    <t>Özgül bağışıklık: Tanıma, aktivasyon, efektör mekanizmalar, düzenlenme-3</t>
  </si>
  <si>
    <t>Muscles of Shoulder and Arm</t>
  </si>
  <si>
    <t>Erythrocyte Leukocyte Count and Coagulation Tests</t>
  </si>
  <si>
    <t>Özgül bağışıklık: Tanıma, aktivasyon, efektör mekanizmalar, düzenlenme-4</t>
  </si>
  <si>
    <t>Anatomy LAB-Group B</t>
  </si>
  <si>
    <t>Özgül bağışıklık: Tanıma, aktivasyon, efektör mekanizmalar, düzenlenme-1</t>
  </si>
  <si>
    <t>Omuz ve Kol Kasları</t>
  </si>
  <si>
    <t>Sinir Dokusu Fizyolojisi</t>
  </si>
  <si>
    <t>Özgül bağışıklık: Tanıma, aktivasyon, efektör mekanizmalar, düzenlenme-5</t>
  </si>
  <si>
    <t>Sinaptik İleti</t>
  </si>
  <si>
    <t xml:space="preserve"> Muscles of Forearm and Hand</t>
  </si>
  <si>
    <t>Dr. Cem Bozkurt</t>
  </si>
  <si>
    <t>Özgül bağışıklık: Tanıma, aktivasyon, efektör mekanizmalar, düzenlenme-2</t>
  </si>
  <si>
    <t>Özgül bağışıklık: Tanıma, aktivasyon, efektör mekanizmalar, düzenlenme-6</t>
  </si>
  <si>
    <t xml:space="preserve"> Fizyoloji LAB (Grup A)</t>
  </si>
  <si>
    <t>Anatomi LAB-Grup A</t>
  </si>
  <si>
    <t xml:space="preserve">Fizyoloji  LAB (Grup A) </t>
  </si>
  <si>
    <t xml:space="preserve">Fizyoloji  LAB (Grup B) </t>
  </si>
  <si>
    <t xml:space="preserve"> Eritrosit Lökosit sayımı ve Pıhtılaşma Testleri</t>
  </si>
  <si>
    <t>Muscles of Forearm and Hand</t>
  </si>
  <si>
    <t>Fizyoloji Ogrt.Uye.</t>
  </si>
  <si>
    <t>Dr. Cem Bozkurt LAB</t>
  </si>
  <si>
    <t>Fizyoloji Öğr. Üyeleri LAB</t>
  </si>
  <si>
    <t xml:space="preserve">Dr. Fahri Bayıroğlu </t>
  </si>
  <si>
    <t>Anatomi LAB-Grup B</t>
  </si>
  <si>
    <t xml:space="preserve">Anatomi LAB (Grup A) </t>
  </si>
  <si>
    <t xml:space="preserve">Üst ekstremite damarları </t>
  </si>
  <si>
    <t xml:space="preserve"> Antimikrobik immünite</t>
  </si>
  <si>
    <t>Üst ekstremite sinirleri</t>
  </si>
  <si>
    <t>Üst Ekstremite Sinirleri</t>
  </si>
  <si>
    <t>Vessels of Upper Limb</t>
  </si>
  <si>
    <t>Nerves of Upper Limb</t>
  </si>
  <si>
    <t xml:space="preserve">Dr. Cem Bozkurt LAB </t>
  </si>
  <si>
    <t xml:space="preserve">Tıbbi Mikrobiyoloji </t>
  </si>
  <si>
    <t>Aşılar ve serumlar; aktif ve pasif bağışıklama</t>
  </si>
  <si>
    <t xml:space="preserve">Anatomi LAB (Grup B) </t>
  </si>
  <si>
    <t>Ön Kol ve El Kasları</t>
  </si>
  <si>
    <t>Kimyasal Mediyatörler</t>
  </si>
  <si>
    <t>Spinal Refleksler</t>
  </si>
  <si>
    <t>Aşırı duyarlık reaksiyonları</t>
  </si>
  <si>
    <t xml:space="preserve">Dr. Selma Çalışkan </t>
  </si>
  <si>
    <t xml:space="preserve">       Medical Microbiology        </t>
  </si>
  <si>
    <t>Üst Ekstremite Damarları</t>
  </si>
  <si>
    <t>Kalça ve Uyluk Kasları</t>
  </si>
  <si>
    <t xml:space="preserve"> Nerves of Upper Limb</t>
  </si>
  <si>
    <t>Muscles of Leg and Foot</t>
  </si>
  <si>
    <t>Fizyoloji  LAB  (Grup A)</t>
  </si>
  <si>
    <t xml:space="preserve">Anatomy LAB (Group A) / </t>
  </si>
  <si>
    <t xml:space="preserve">Anatomy LAB (Group A) Medical Microbiology LAB (Group B) </t>
  </si>
  <si>
    <t>Transplantasyon immünitesi</t>
  </si>
  <si>
    <t xml:space="preserve"> Antijen-Antikor reaksiyonları ve serolojik testler</t>
  </si>
  <si>
    <t>Sinir ileti hızı ve EMG</t>
  </si>
  <si>
    <t xml:space="preserve">Vessels of Lower Limb/ </t>
  </si>
  <si>
    <t xml:space="preserve">Nerves of Lower Limb/Ag-Ab reactions and Serological tests </t>
  </si>
  <si>
    <t>Tümör immünitesi</t>
  </si>
  <si>
    <t>Otonom Sinir Sistemi</t>
  </si>
  <si>
    <t xml:space="preserve">   Autonomic nervous system</t>
  </si>
  <si>
    <t>Fizyoloji  LAB (Grup A)</t>
  </si>
  <si>
    <t xml:space="preserve">Anatomy LAB (Group B) / </t>
  </si>
  <si>
    <t xml:space="preserve">Anatomy LAB (Group B) Medical Microbiology LAB (Group A) </t>
  </si>
  <si>
    <t>Bacak ve Ayak Kasları</t>
  </si>
  <si>
    <t>Alt Ekstremite Damarları</t>
  </si>
  <si>
    <t>Alt Ekstremite Sinirleri</t>
  </si>
  <si>
    <t xml:space="preserve">Anatomi LAB-Grup A </t>
  </si>
  <si>
    <t xml:space="preserve">Anatomi LAB (Grup A) / Tıbbi Mikrobiyoloji LAB  (Grup B) </t>
  </si>
  <si>
    <t>Fizyoloji  LAB  (Grup B)</t>
  </si>
  <si>
    <t>Bacak ve ayak kasları</t>
  </si>
  <si>
    <t xml:space="preserve">Alt Ekstremite Damarları </t>
  </si>
  <si>
    <t>Alt Ekstremite Sinirleri/ Antijen-Antikor Reaksiyonları ve Serolojik Testler</t>
  </si>
  <si>
    <t>Vessels of Lower Limb</t>
  </si>
  <si>
    <t>Dr. Kadir Desdicioğlu LAB</t>
  </si>
  <si>
    <t xml:space="preserve">Dr. Kadir Desdicioğlu LAB </t>
  </si>
  <si>
    <t>Dr.Selma Çalışkan</t>
  </si>
  <si>
    <t xml:space="preserve">Anatomi LAB-Grup B </t>
  </si>
  <si>
    <t xml:space="preserve">Anatomi LAB (Grup B) / Tıbbi Mikrobiyoloji LAB   LAB (Grup A) </t>
  </si>
  <si>
    <t>Nerves of Lower Limb</t>
  </si>
  <si>
    <t xml:space="preserve">Anatomi LAB (Grup B) / Tıbbi Mikrobiyoloji LAB (Grup A) </t>
  </si>
  <si>
    <t>Tumor immunology</t>
  </si>
  <si>
    <t>PRATİK VE TEORİK SINAV</t>
  </si>
  <si>
    <t>PRACTICAL AND THEORETICAL EXAM</t>
  </si>
  <si>
    <t>KOMİTE 2-  DOLAŞIM ve SOLUNUM SİSTEMLERİ</t>
  </si>
  <si>
    <t>COMMITTEE-2- CIRCULATORY AND RESPIRATORY SYSTEMS</t>
  </si>
  <si>
    <t>Dolaşım Sistemine Giriş, Kalp Anatomisi</t>
  </si>
  <si>
    <t>Kalp Anatomisi ve Fetal Dolaşım</t>
  </si>
  <si>
    <t>Kardiyovasküler Sistem Gelişimi</t>
  </si>
  <si>
    <t>Heart /Histology of Heart</t>
  </si>
  <si>
    <t>Great vessels of Heart and Subclavian Artery/Histology of Vessels</t>
  </si>
  <si>
    <t xml:space="preserve">           Dr. Fahri Bayıroğlu             </t>
  </si>
  <si>
    <t>Kardiyovasküler Sistem Histolojisi</t>
  </si>
  <si>
    <t>Kalbin Büyük Damarları ve A.subclavia</t>
  </si>
  <si>
    <t>Kalp Sesleri ve Kalp Kapakları</t>
  </si>
  <si>
    <t>Introduction to Cardiovasculer System</t>
  </si>
  <si>
    <t>Heart and Fetal Circulation</t>
  </si>
  <si>
    <t xml:space="preserve">Anatomi LAB (Grup A) / Hist. ve Embriyoloji LAB (Grup B) </t>
  </si>
  <si>
    <t>Kalp Anatomisi / Kalp Histolojisi</t>
  </si>
  <si>
    <t>Kalbin Büyük Damarları/ Damar Histolojisi</t>
  </si>
  <si>
    <t>Great vessels of Heart and Subclavian Artery</t>
  </si>
  <si>
    <t>Dr.Kadir DESDİCİOĞLU LAB / Hist. ve Embriy.  Öğr. Üyeleri LAB</t>
  </si>
  <si>
    <t xml:space="preserve">Anatomi LAB (Grup B)/ Histo. ve Embr. LAB (Grup A) </t>
  </si>
  <si>
    <t xml:space="preserve">Anatomy LAB (Grup A) </t>
  </si>
  <si>
    <t>Dolaşımdaki Hidrostatik faktör</t>
  </si>
  <si>
    <t>Endotel Biyokimyası</t>
  </si>
  <si>
    <t>Fetal Dolaşım ve Gelişimsel Bozukluklar</t>
  </si>
  <si>
    <t xml:space="preserve">Cardiac Action Potential  </t>
  </si>
  <si>
    <t>Arteries of Head and Neck</t>
  </si>
  <si>
    <t>Principles of haemodynamics</t>
  </si>
  <si>
    <t>Veins of Head and Neck</t>
  </si>
  <si>
    <t>Dr.Gülsüm Akdeniz</t>
  </si>
  <si>
    <t>Dr. L. Didem Kozacı</t>
  </si>
  <si>
    <t>Dr. Gülsüm Akdeniz</t>
  </si>
  <si>
    <t>İç Sürtünmeli Akış,Viskosluk Katsayısı ve Girdaplı Akış</t>
  </si>
  <si>
    <t>Normal ve Patolojik Elektrokardiyografi Özellikleri</t>
  </si>
  <si>
    <t>Biophysical Principles of Electrocardiography</t>
  </si>
  <si>
    <t>Kalp hücrelerinde aksiyon potansiyeli</t>
  </si>
  <si>
    <t>Baş-Boyun Arterleri</t>
  </si>
  <si>
    <t>Hemodinamiğin Prensipleri</t>
  </si>
  <si>
    <t>Baş-Boyun Venleri</t>
  </si>
  <si>
    <t xml:space="preserve">Anatomy LAB (Grup B) </t>
  </si>
  <si>
    <t>Elektrokardiyografinin (EKG) Biyofiziksel İlkeleri</t>
  </si>
  <si>
    <t>Koroner Dolaşım</t>
  </si>
  <si>
    <t>Damar Genişleyebilirliği ve Laplace Yasası</t>
  </si>
  <si>
    <t xml:space="preserve">  Dr. Ayça Bilginoglu</t>
  </si>
  <si>
    <t>Kalpte Hacim-Basınç İlişkisi</t>
  </si>
  <si>
    <t>Vessel Distensibility and The Laplace Law</t>
  </si>
  <si>
    <t>Dr. Ayça Bilginoglu</t>
  </si>
  <si>
    <t xml:space="preserve">Fizyoloji LAB (Grup A) / Histoloji ve Embriyoloji LAB (Grup B) </t>
  </si>
  <si>
    <t>Farengeal Kompleks</t>
  </si>
  <si>
    <t>Lenfoid Organlar</t>
  </si>
  <si>
    <t>Dolaşım Fizyolojisi/ Lenfoid Organlar</t>
  </si>
  <si>
    <t>Circulatory Physiology / Lymphoid organs</t>
  </si>
  <si>
    <t>Dr.Sevil Çaylı</t>
  </si>
  <si>
    <t>Fizyoloji Öğr. Üyeleri LAB / Hist. ve Embriy.  Öğr. Üyeleri LAB</t>
  </si>
  <si>
    <t>Toraks Arterleri ve Venleri</t>
  </si>
  <si>
    <t>Şokun Fizyolojik Nedenleri</t>
  </si>
  <si>
    <t>Burun ve Paranazal Sinüs Anatomisi</t>
  </si>
  <si>
    <t>Nose and Paranasal Sinuses</t>
  </si>
  <si>
    <t xml:space="preserve">Fizyoloji LAB (Grup B) / Histoloji ve Embriyoloji LAB (Grup A) </t>
  </si>
  <si>
    <t>Kan Basıncının Düzenlenmesi</t>
  </si>
  <si>
    <t>Burun ve paranasal sinus anatomisi</t>
  </si>
  <si>
    <t xml:space="preserve">          Dr. Fahri Bayıroğlu </t>
  </si>
  <si>
    <t xml:space="preserve">Anatomi LAB (Grup B)  </t>
  </si>
  <si>
    <t xml:space="preserve"> </t>
  </si>
  <si>
    <t>Larinks Anatomisi</t>
  </si>
  <si>
    <t>Reaktif Oksijen Molekülleri ve Oksidatif Stres</t>
  </si>
  <si>
    <t>Solunum sistemi Histolojisi</t>
  </si>
  <si>
    <t>Trachea, Lungs and Mediastinum</t>
  </si>
  <si>
    <t>Dr. H. Nakkaş</t>
  </si>
  <si>
    <t>Trakea,Akciğerler ve Mediastinum Anatomisi</t>
  </si>
  <si>
    <t>Trachea, akciğer ve mediastinum anatomisi</t>
  </si>
  <si>
    <t xml:space="preserve">Larynx </t>
  </si>
  <si>
    <t>Larynx</t>
  </si>
  <si>
    <t>Dr. Cem Bozkurt  LAB</t>
  </si>
  <si>
    <t>Akciğer Hacim ve Kapasiteleri</t>
  </si>
  <si>
    <t xml:space="preserve">Larynx  </t>
  </si>
  <si>
    <t>Solunum Biyomekaniği</t>
  </si>
  <si>
    <t>Biomechanics of Respiration</t>
  </si>
  <si>
    <t>Physiology LAB (Group B)</t>
  </si>
  <si>
    <t>Solunum sistemi gelişimi ve anomalileri</t>
  </si>
  <si>
    <t>Lymphatic system/ Respiratory System Histology</t>
  </si>
  <si>
    <t xml:space="preserve"> Respiratory physiology</t>
  </si>
  <si>
    <t>Lenfatik sistem Anatomisi</t>
  </si>
  <si>
    <t>Anatomi LAB (Grup A)/ Histoloji ve Embriyoloji LAB (Grup B)</t>
  </si>
  <si>
    <t xml:space="preserve">Fizyoloji LAB (Grup B) </t>
  </si>
  <si>
    <t xml:space="preserve">Fizyoloji LAB (Grup A) </t>
  </si>
  <si>
    <t>Lenfatik sistem anatomisi/ Solunum Sistemi Histolojisi</t>
  </si>
  <si>
    <t>Solunum Fizyolojisi</t>
  </si>
  <si>
    <t>Dr. Cem Bozkurt LAB / Hist. ve Embriy.  Öğr. Üyeleri LAB</t>
  </si>
  <si>
    <t xml:space="preserve">  Fizyoloji   Öğr. Üyeleri LAB</t>
  </si>
  <si>
    <t>Anatomi LAB (Grup A) / Histoloji ve Embriyoloji LAB (Grup B)</t>
  </si>
  <si>
    <t>Anatomi LAB (Grup B) /  Histoloji ve Embriyoloji LAB (Grup A)</t>
  </si>
  <si>
    <t>Anatomi LAB (Grup B) / Histoloji ve Embriyoloji LAB (Grup A)</t>
  </si>
  <si>
    <t>KOMİTE 3-  GASTROİNTESTİNAL SİSTEM ve BAKTERİYOLOJİ</t>
  </si>
  <si>
    <t>COMMITTEE-3- GASTROINTESTINAL SYSTEM and BACTERIOLOGY</t>
  </si>
  <si>
    <t>Dr. Sevil Çaylı</t>
  </si>
  <si>
    <t xml:space="preserve">Anatomy LAB (Grup A) /  Histol.and Embr.LAB (Group B) </t>
  </si>
  <si>
    <t xml:space="preserve">Anatomy LAB (Group A) / Medical Microbiology LAB (Group B) </t>
  </si>
  <si>
    <t>Ağız Boşluğu Anatomisi ve  Tükürük Bezleri</t>
  </si>
  <si>
    <t>Normal Flora</t>
  </si>
  <si>
    <t>Bakteriyel Patogenez</t>
  </si>
  <si>
    <t>Üst GİS ( Ösefagus ve Mide)</t>
  </si>
  <si>
    <t>Oral Cavity and salivary gland /  Oral Cavity</t>
  </si>
  <si>
    <t xml:space="preserve">Pharynx and esophagus </t>
  </si>
  <si>
    <t>Dr. Nural Cevahir</t>
  </si>
  <si>
    <t>Dr. Z. Cibali Açıkgöz</t>
  </si>
  <si>
    <t>Dr. Rıza Durmaz</t>
  </si>
  <si>
    <t>Gastrointestinal Sistemin Fonksiyonel Düzenlenmesi</t>
  </si>
  <si>
    <t xml:space="preserve">Anatomy LAB (Grup B) /  Histol.and Embr.LAB (Group A) </t>
  </si>
  <si>
    <t xml:space="preserve">Anatomy LAB (Group B) / Medical Microbiology LAB (Group A) </t>
  </si>
  <si>
    <t>Ağız ve Ağız Boşluğu</t>
  </si>
  <si>
    <t>Farinks ve Ösefagus Anatomisi</t>
  </si>
  <si>
    <t>Mikrobiyolojik Örneklerin Alınması ve Transportu</t>
  </si>
  <si>
    <t>Karın Duvarı Kasları ve İnguinal Kanal Anatomisi</t>
  </si>
  <si>
    <t>Moleküler Yöntemlerin Klinik Mikrobiyolojide Kullanımı</t>
  </si>
  <si>
    <t xml:space="preserve">Anatomi LAB (Grup A) / Hist. ve Embr.i LAB (Grup B) </t>
  </si>
  <si>
    <t xml:space="preserve">Anatomi LAB (Grup A) / T. Mikrobiyoloji LAB  (Grup B) </t>
  </si>
  <si>
    <t>Ağız anatomisi ve tükürük bezleri/Ağız Boşluğu</t>
  </si>
  <si>
    <t>Karın Duvarı Kasları ve İnguinal Kanal Anatomisi/ Bakteri Kültürlerinin Değerlendirilmesi</t>
  </si>
  <si>
    <t>Çiğneme ve Yutma</t>
  </si>
  <si>
    <t>Dr. Kadir Desdicioğlu LAB /  Dr.C.Açıkgöz LAB</t>
  </si>
  <si>
    <t xml:space="preserve">Anatomi LAB (Grup A) / Hist.ve Embri.LAB (Grup B) </t>
  </si>
  <si>
    <t xml:space="preserve">Anatomi LAB (Grup B) / Histoloji ve Embr.LAB (Grup A) </t>
  </si>
  <si>
    <t xml:space="preserve">Anatomi LAB (Grup B) / T. Mikrobiyoloji LAB  (Grup A) </t>
  </si>
  <si>
    <t xml:space="preserve"> Molecular Diagnostic Tools in Medical Microbiology </t>
  </si>
  <si>
    <t>Dr. Tuba Dal</t>
  </si>
  <si>
    <t xml:space="preserve">T.Mikrobiyoloji LAB (Grup A) </t>
  </si>
  <si>
    <t>Anatomy LAB (Grup A) / Histology and Embryology LAB (Grup B)</t>
  </si>
  <si>
    <t>M. Biochemistry</t>
  </si>
  <si>
    <t>Mide ve İnce Bağırsak Anatomisi</t>
  </si>
  <si>
    <t>Alt GİS Histolojisi</t>
  </si>
  <si>
    <t>Gram Pozitif Bakterilerin İncelenmesi</t>
  </si>
  <si>
    <t xml:space="preserve"> Staphylococci </t>
  </si>
  <si>
    <t>Stomach and small intestines / Histologyof upper digestive tract</t>
  </si>
  <si>
    <t>Large  intestiness / Histologyof lower digestive tract</t>
  </si>
  <si>
    <t>Neisseria ve Moraxella</t>
  </si>
  <si>
    <t xml:space="preserve">T.Mikrobiyoloji LAB (Grup B) </t>
  </si>
  <si>
    <t>Anatomy LAB (Grup B) / Histology and Embryology LAB (Grup A)</t>
  </si>
  <si>
    <t>Stafilokoklar</t>
  </si>
  <si>
    <t>Tükrük Salgılanması</t>
  </si>
  <si>
    <t>Gram pozitif aerop sporlu basiller</t>
  </si>
  <si>
    <t>Kalın Bağırsak Anatomisi</t>
  </si>
  <si>
    <t xml:space="preserve">Anatomi LAB (Grup A) / Hist. ve Embr.LAB (Grup B) </t>
  </si>
  <si>
    <t xml:space="preserve">M.Microbiology LAB (Group A) </t>
  </si>
  <si>
    <t>Mide ve İnce Bağırsak Anatomisi/ Üst GİS</t>
  </si>
  <si>
    <t>Streptokoklar ve Enterokoklar</t>
  </si>
  <si>
    <t>Gastrik Salgılama</t>
  </si>
  <si>
    <t>Kalın Bağırsak Anatomisi/ Alt GIS</t>
  </si>
  <si>
    <t>Pankreatik Salgılama</t>
  </si>
  <si>
    <t xml:space="preserve">Anatomi LAB (Grup B) / Hist. ve Embr.LAB (Grup A) </t>
  </si>
  <si>
    <t xml:space="preserve">M.Microbiology LAB (Group B) </t>
  </si>
  <si>
    <t xml:space="preserve">Metabolik dogum defektleri ve yenidogan tarama testleri </t>
  </si>
  <si>
    <t xml:space="preserve">Neisseria and Moraxella </t>
  </si>
  <si>
    <t>Karaciğer,Safra Kesesi,Pankreas ve Dalak Anatomisi</t>
  </si>
  <si>
    <t>Karaciğer, safra yolları, pancreas ve dalak anatomisi/ Karaciğer, Pankreas, Safra Kesesi</t>
  </si>
  <si>
    <t>Salmonella, Shigella, Yersinia</t>
  </si>
  <si>
    <t>Non-fermenterler ve Seyrek Gram Negatif Basiller (HACEK grubu bakteriler,Capnocytophaga türleri)</t>
  </si>
  <si>
    <t>Vibrio, Campylobakter, Helikobakter</t>
  </si>
  <si>
    <t>Vibrio, Campylobacter and Helicobacter</t>
  </si>
  <si>
    <t>Dr.Rıza Durmaz</t>
  </si>
  <si>
    <t>Sindirim ve Absorbsiyon</t>
  </si>
  <si>
    <t>Vitaminler ve Koenzimler-3</t>
  </si>
  <si>
    <t>Peritoneum Anatomisi</t>
  </si>
  <si>
    <t>Safra Salgılanması</t>
  </si>
  <si>
    <t>Peritoneum</t>
  </si>
  <si>
    <t xml:space="preserve">Dr. Rıza Durmaz </t>
  </si>
  <si>
    <t>Vitaminler ve Koenzimler-4</t>
  </si>
  <si>
    <t xml:space="preserve">Anatomi LAB-Grup A /Tıbbi Mikrobiyoloji LAB  (Grup B) </t>
  </si>
  <si>
    <t>Anatomy LAB (Grup A) / Histology and Embryology LAB/Grup B)</t>
  </si>
  <si>
    <t xml:space="preserve">Anatomy LAB (Grup A) /Med. Microbiology LAB (Group B) </t>
  </si>
  <si>
    <t>Karaciğer,Safra Kesei ve Pankreas</t>
  </si>
  <si>
    <t>Vitaminler ve Koenzimler-1</t>
  </si>
  <si>
    <t xml:space="preserve">Periton Anatomisi / Enterik Bakterilerin İncelenmesi </t>
  </si>
  <si>
    <t xml:space="preserve">Liver, gall bladder, pancreas, spleen / Histology of Liver, bile ducts, pancreas and spleen </t>
  </si>
  <si>
    <t xml:space="preserve">Peritoneum / Examination of enteric bacteria </t>
  </si>
  <si>
    <t>Dr. Cem Bozkurt / Dr. Nural Cevahir LAB</t>
  </si>
  <si>
    <t>Vitaminler ve Koenzimler-2</t>
  </si>
  <si>
    <t>Dr. Cem Bozkurt /Dr. Nural Cevahir LAB</t>
  </si>
  <si>
    <t xml:space="preserve">Anatomi LAB-Grup B /Tıbbi Mikrobiyoloji LAB  (Grup A) </t>
  </si>
  <si>
    <t>Anatomy LAB (Grup B) / Histology and Embryology LAB/Grup A)</t>
  </si>
  <si>
    <t xml:space="preserve">Anatomy LAB (Grup B) /Med. Microbiology LAB (Group A) </t>
  </si>
  <si>
    <t>Gram pozitif aerop sporsuz basiller</t>
  </si>
  <si>
    <t>Enterik Gram negatif Basillere Giriş</t>
  </si>
  <si>
    <t>Eser Element Metabolizması</t>
  </si>
  <si>
    <t>Detoksifikasyon ve Atılım Metabolizması</t>
  </si>
  <si>
    <t>GİS Gelişimi ve Anomalileri</t>
  </si>
  <si>
    <t>Mikobakteriler</t>
  </si>
  <si>
    <t xml:space="preserve">Dr. Sevil Çaylı  </t>
  </si>
  <si>
    <t>Vessels of Abdominal Cavity and Portal Vein / Examination of gram-negative bacteria</t>
  </si>
  <si>
    <t>Regulation of body heat</t>
  </si>
  <si>
    <t>Haemophilus ve Bordatella</t>
  </si>
  <si>
    <t>Pasteurella ve Francisella</t>
  </si>
  <si>
    <t>Aktinomiçesler ve Nocardia</t>
  </si>
  <si>
    <t>Vessels of Abdominal Cavity and Portal Vein</t>
  </si>
  <si>
    <t>Actinomyces and Nocardia</t>
  </si>
  <si>
    <t>Mycobacteria</t>
  </si>
  <si>
    <t xml:space="preserve">Medical Microbiology  </t>
  </si>
  <si>
    <t>Legionella,Bartonella ve bazı sıradışı patojen bakteriler</t>
  </si>
  <si>
    <t>Brucella</t>
  </si>
  <si>
    <t>Mikoplazma ve Üreoplazma</t>
  </si>
  <si>
    <t>Mycoplasma and Ureaplasma</t>
  </si>
  <si>
    <t xml:space="preserve">Anatomi LAB-Grup A / Tıbbi Mikrobiyoloji LAB  (Grup B) </t>
  </si>
  <si>
    <t xml:space="preserve">Tıbbi Mikrobiyoloji LAB (Grup A) </t>
  </si>
  <si>
    <t>Medical Microbiology (Grup A)</t>
  </si>
  <si>
    <t>Abdomen Damarları ve Vena Portae Anatomisi</t>
  </si>
  <si>
    <t>Abdomen Damarları ve Vena porta Anatomisi / Gram Negatif Bakterilerin İncelenmesi</t>
  </si>
  <si>
    <t>Mikobakterilerin İncelenmesi</t>
  </si>
  <si>
    <t>Haemophylus and Bordetella</t>
  </si>
  <si>
    <t>Dr. Cem Bozkurt /   Dr.C.Açıkgöz LAB</t>
  </si>
  <si>
    <t xml:space="preserve">  Dr. Tuba Dal</t>
  </si>
  <si>
    <t xml:space="preserve">Anatomi LAB-Grup B / Tıbbi Mikrobiyoloji LAB  (Grup A) </t>
  </si>
  <si>
    <t xml:space="preserve">Tıbbi Mikrobiyoloji LAB (Grup B) </t>
  </si>
  <si>
    <t>Medical Microbiology (Grup B)</t>
  </si>
  <si>
    <t>Francisella, Pasteurella</t>
  </si>
  <si>
    <t>Medical Microbiology (GrupB)</t>
  </si>
  <si>
    <t>Med. Microbiology LAB-Group A</t>
  </si>
  <si>
    <t>Rickettsiaceae and Erlichia</t>
  </si>
  <si>
    <t xml:space="preserve"> Examination of anaerobic bacteria     </t>
  </si>
  <si>
    <t>Anaerop Bakteriler</t>
  </si>
  <si>
    <t>Chlamydiaceae</t>
  </si>
  <si>
    <t>Anaerop Bacteria</t>
  </si>
  <si>
    <t>Dr. Esin Aktaş</t>
  </si>
  <si>
    <t xml:space="preserve">Dr. Sevil Çaylı </t>
  </si>
  <si>
    <t>Tıbbi Mikrobiyoloji LAB (Grup A)</t>
  </si>
  <si>
    <t>Spiroketler ve Diğer Spiral Bakteriler</t>
  </si>
  <si>
    <t>Rickettsia ve Erlichia</t>
  </si>
  <si>
    <t xml:space="preserve"> Anaerop Bakterilerin İncelenmesi</t>
  </si>
  <si>
    <t>Klamidya</t>
  </si>
  <si>
    <t>Tıbbi Mikrobiyoloji LAB (Grup B)</t>
  </si>
  <si>
    <t>ARA TATİL</t>
  </si>
  <si>
    <t>WINTER BREAK</t>
  </si>
  <si>
    <t>1. HAFTA</t>
  </si>
  <si>
    <t>1ST WEEK</t>
  </si>
  <si>
    <t>2. HAFTA</t>
  </si>
  <si>
    <t>KOMİTE 4-  ENDOKRİN  ve ÜROGENİTAL SİSTEM</t>
  </si>
  <si>
    <t xml:space="preserve">M. Biochemistry </t>
  </si>
  <si>
    <t>Tiroid ve Paratiroid Histolojisi ve Gelişimi</t>
  </si>
  <si>
    <t>Tiroid Hormonlarının Fizyolojisi</t>
  </si>
  <si>
    <t>Dr. Meltem Özgüner</t>
  </si>
  <si>
    <t>Hormonların Genel Özellikleri ve Etki Mekanizmaları</t>
  </si>
  <si>
    <t>Hipofiz ve Epifiz Histolojisi ve Gelişimi</t>
  </si>
  <si>
    <t>Adenohipofiz ve Epifiz Hormonları</t>
  </si>
  <si>
    <t>Tiroid Hormonları ve Metabolizmaları</t>
  </si>
  <si>
    <t>Dr. Cemile Biçer</t>
  </si>
  <si>
    <t>Dr. Fahri  Bayıroğlu</t>
  </si>
  <si>
    <t>Histoloji- LAB-Grup A</t>
  </si>
  <si>
    <t>Endokrin Fizyolojisine Giriş</t>
  </si>
  <si>
    <t>Hipotalamus ve Nörohipofiz Hormonları</t>
  </si>
  <si>
    <t xml:space="preserve">Hipofiz, Tiroid ve Paratiroid </t>
  </si>
  <si>
    <t>Tüm Öğretim Üyeleri LAB</t>
  </si>
  <si>
    <t>Histoloji- LAB-Grup B</t>
  </si>
  <si>
    <t>Adenohipofiz ve Nörohipofizin Hormonları</t>
  </si>
  <si>
    <t>Tiroid Hormonlarının Fizyopatolojisi</t>
  </si>
  <si>
    <t>Böbrek,Üreter, Mesane ve Üretra</t>
  </si>
  <si>
    <t>Üriner sistem Histolojisi</t>
  </si>
  <si>
    <t>Adrenal Bez ve Pankreas Histolojisi ve Gelişimi</t>
  </si>
  <si>
    <t>Adrenal Korteks Hormonları</t>
  </si>
  <si>
    <t>Adrenal Medulla Hormonları</t>
  </si>
  <si>
    <t>Kalsiyum ve Fosfor metabolizması ile ilişkili hormonlar</t>
  </si>
  <si>
    <t>Kardiyovasküler Sistem ve Renal Sistem İle İlgili Hormonlar</t>
  </si>
  <si>
    <t xml:space="preserve"> Histoloji ve Embriyoloji LAB (Grup A) </t>
  </si>
  <si>
    <t>Pankreas ve Yağ Dokusu Hormonları</t>
  </si>
  <si>
    <t>Adrenal Korteks ve Medulla Hormonlarının Fizyolojisi</t>
  </si>
  <si>
    <t xml:space="preserve">Adrenal Bez ve Pankreas </t>
  </si>
  <si>
    <t xml:space="preserve"> Hist. ve Embriy.  Öğr. Üyeleri LAB</t>
  </si>
  <si>
    <t xml:space="preserve"> Histoloji ve Embriyoloji LAB (Grup B) </t>
  </si>
  <si>
    <t>Seks Hormonları ve Plasental Hormonlar</t>
  </si>
  <si>
    <t>Erkek Genital Organları</t>
  </si>
  <si>
    <t>Doku ve GIS Hormonları</t>
  </si>
  <si>
    <t>Elektrolitler</t>
  </si>
  <si>
    <t>Erkek Üreme Sistemi Histolojisi</t>
  </si>
  <si>
    <t>Erkek Üreme Sistemi Gelişimi</t>
  </si>
  <si>
    <t>Dr. Hilal Nakkaş</t>
  </si>
  <si>
    <t>Anatomi-Grup A</t>
  </si>
  <si>
    <t>Böbrek,Üreter, Mesane ve Üretra/ Boşaltım Histolojisi</t>
  </si>
  <si>
    <t>Üriner sistem Gelişimi</t>
  </si>
  <si>
    <t>Glomerüler Filtrasyon Hızı ve Düzenlenmesi</t>
  </si>
  <si>
    <t>Anatomi-Grup B</t>
  </si>
  <si>
    <t>Kadın Üreme Sistemi Histolojisi</t>
  </si>
  <si>
    <t>Kadın Üreme Sistemi Gelişimi</t>
  </si>
  <si>
    <t>Kadın Genital Organları</t>
  </si>
  <si>
    <t>Klirens Kavramı</t>
  </si>
  <si>
    <t>İdrarın Konsantrasyonu ve Dilüsyonu</t>
  </si>
  <si>
    <t>Asit-Baz Dengesi</t>
  </si>
  <si>
    <t>Pelvis ve Perineum</t>
  </si>
  <si>
    <t>Erkek Genital Hormonları Fizyolojisi</t>
  </si>
  <si>
    <t>İdrarın Boşaltılması-Miksiyon</t>
  </si>
  <si>
    <t>Tıbbi Biyokimya LAB-Grup A /Hist.ve Embr. LAB (Grup B)</t>
  </si>
  <si>
    <t>Tıbbi Biyokimya LAB-Grup B /Hist.ve Embr. LAB (Grup A)</t>
  </si>
  <si>
    <t>Histoloji- Grup A /Anatomi-Grup B</t>
  </si>
  <si>
    <t>TİT ve İdrarda yapılan testler/Erkek Üreme sistemi Histolojisi</t>
  </si>
  <si>
    <t>Kadın Üreme sistemi-1 /Pelvis ve perineum anatomisi</t>
  </si>
  <si>
    <t>Tüm Öğretim Üyeleri LAB /Dr. Cem Bozkurt LAB</t>
  </si>
  <si>
    <t>Histoloji- Grup B /Anatomi-Grup A</t>
  </si>
  <si>
    <t>TİT ve İdrar testlerinin kullanıldığı hastalıklar/Erkek Üreme sistemi Histolojisi</t>
  </si>
  <si>
    <t xml:space="preserve">Anatomi LAB (Grup A)/Hist.ve Embriyoloji LAB (Grup B) </t>
  </si>
  <si>
    <t>Kadın Genital Organları/ Kadın Üreme sistemi Histolojisi-2</t>
  </si>
  <si>
    <t>Pelvis ve Perineum’un Damar ve Sinirleri/ Meme Bezi Histolojisi</t>
  </si>
  <si>
    <t xml:space="preserve">Anatomi </t>
  </si>
  <si>
    <t>Meme Bezi Histolojisi</t>
  </si>
  <si>
    <t>Pelvis ve Perineum’un Damar ve Sinirleri</t>
  </si>
  <si>
    <t xml:space="preserve">Dr. Kadir Desdicioğlu </t>
  </si>
  <si>
    <t xml:space="preserve">Anatomi LAB (Grup B)/Hist.ve Embriyoloji LAB (Grup A) </t>
  </si>
  <si>
    <t>Kadın Genital Hormonları Fizyolojisi</t>
  </si>
  <si>
    <t>KOMİTE 5- SİNİR SİSTEMİ ve MİKOLOJİ</t>
  </si>
  <si>
    <t xml:space="preserve">Sinir Sistemine Giriş </t>
  </si>
  <si>
    <t>Telensefalon</t>
  </si>
  <si>
    <t>Basal ganglionlar ve limbik sistem anatomisi</t>
  </si>
  <si>
    <t>Medulla Spinalis</t>
  </si>
  <si>
    <t xml:space="preserve"> Dr. Kadir Desdicioğlu</t>
  </si>
  <si>
    <t xml:space="preserve">Biophysics </t>
  </si>
  <si>
    <t>SSS Histolojisi</t>
  </si>
  <si>
    <t>SSS Konjenital Malformasyonları</t>
  </si>
  <si>
    <t>Bazal Gangliyonun Fonksiyonları</t>
  </si>
  <si>
    <t xml:space="preserve"> Dr. M. Salih Kaya</t>
  </si>
  <si>
    <t xml:space="preserve">Histology and Embryology </t>
  </si>
  <si>
    <t xml:space="preserve">Sinir Sisteminin Fonksiyonel Organizasyonu </t>
  </si>
  <si>
    <t>SSS Gelişimi</t>
  </si>
  <si>
    <t>Telencephalon,basal ganglion ve limbik sistem/ SSS Histolojisi</t>
  </si>
  <si>
    <t>Dr. Fahri Bayiroglu</t>
  </si>
  <si>
    <t>Nöronun Elektriksel Özellikleri</t>
  </si>
  <si>
    <t>Periferik Sinir ve Gangliyonlar</t>
  </si>
  <si>
    <t>Anatomi LAB-2</t>
  </si>
  <si>
    <t xml:space="preserve"> (Mezensefalon), Pons</t>
  </si>
  <si>
    <t>Anatomi LAB-1</t>
  </si>
  <si>
    <t>Duyu Korteksi</t>
  </si>
  <si>
    <t xml:space="preserve"> Bulbus ve cerebellum anatomisi</t>
  </si>
  <si>
    <t>İnen-Çıkan Yollar</t>
  </si>
  <si>
    <t>Diensefalon</t>
  </si>
  <si>
    <t>Diencephalon, Pons, Serebellum/ PSS Histolojisi</t>
  </si>
  <si>
    <t>Tıbbi Mikolojiye Giriş</t>
  </si>
  <si>
    <t>Uyku Fizyolojisi</t>
  </si>
  <si>
    <t>Serebellum</t>
  </si>
  <si>
    <t>Anatomy LAB (Group A)</t>
  </si>
  <si>
    <t>Beyin Ventrikülleri,Beyin Zarları ve Dural sinüsler</t>
  </si>
  <si>
    <t>Kraniyal sinirler  (I-V)</t>
  </si>
  <si>
    <t xml:space="preserve">Subkutan Mikozlar </t>
  </si>
  <si>
    <t>Spinal sinirler</t>
  </si>
  <si>
    <t xml:space="preserve"> SSS</t>
  </si>
  <si>
    <t>EEG</t>
  </si>
  <si>
    <t xml:space="preserve">Sistemik Mikozlar </t>
  </si>
  <si>
    <t>Anatomy LAB (Group B)</t>
  </si>
  <si>
    <t>Kraniyal sinirler  (VI-XII)</t>
  </si>
  <si>
    <t>Yüzeyel Mikozlar ve Deri Mikozları</t>
  </si>
  <si>
    <t>Kraniyal sinirler</t>
  </si>
  <si>
    <t>Vestibüler sistem ve Denge</t>
  </si>
  <si>
    <t>Mikotoksinler ve Antifungaller</t>
  </si>
  <si>
    <t>SSS’ nin Arter ve Venleri</t>
  </si>
  <si>
    <t>Ağrı Fizyolojisi</t>
  </si>
  <si>
    <t>Tıbbi Görüntülemenin Biyofiziği</t>
  </si>
  <si>
    <t xml:space="preserve">Anatomi LAB (Grup A) /T. Mikrobiyoloji LAB  (Grup B) </t>
  </si>
  <si>
    <t xml:space="preserve">Beyin ventrikülleri, Beyin zarları, Dural sinuslar, SSS’nin arter ve venleri </t>
  </si>
  <si>
    <t xml:space="preserve">Fırsatçı Mikozlar </t>
  </si>
  <si>
    <t xml:space="preserve">Otonom Sinir Sistemi/ Dermatofitlerin ve Bazı Fırsatçı Mikozların İncelenmesi </t>
  </si>
  <si>
    <t>Dr. Cem Bozkurt LAB /  Dr.E.Aktaş LAB</t>
  </si>
  <si>
    <t xml:space="preserve">Anatomi LAB (Grup B) /T. Mikrobiyoloji LAB  (Grup A) </t>
  </si>
  <si>
    <t>KOMİTE 6-  KLİNİK BİLİMLERE GİRİŞ, DUYU ORGANLARI ve PARAZİTOLOJİ</t>
  </si>
  <si>
    <t>Dr. Ayşenur Çam</t>
  </si>
  <si>
    <t>Patoloji</t>
  </si>
  <si>
    <t>Patolojiye Giriş</t>
  </si>
  <si>
    <t>İlaç Uygulama Yolları</t>
  </si>
  <si>
    <t>Kulak Gelişimi ve Histolojisi</t>
  </si>
  <si>
    <t xml:space="preserve"> Göz Anatomisi</t>
  </si>
  <si>
    <t>Dr. Fazlı Erdoğan</t>
  </si>
  <si>
    <t>Patoloji Laboratuvarı Nasıl Çalışır?</t>
  </si>
  <si>
    <t xml:space="preserve">İlaçların Emilimi ve Biyoyararlanım </t>
  </si>
  <si>
    <t>Parazitolojiye Giriş</t>
  </si>
  <si>
    <t>Hücre Hasarının Genel Mekanizmaları</t>
  </si>
  <si>
    <t>Görme algısının biyofiziğii</t>
  </si>
  <si>
    <t xml:space="preserve">Dr. Nuran Süngü </t>
  </si>
  <si>
    <t>Bağırsaklarda ve Ürogenital Sistemde Yerleşen Protozoonlar-1</t>
  </si>
  <si>
    <t>Stres ve hasara karşı Hücresel Yanıtlar</t>
  </si>
  <si>
    <t>Dr. Z.Cibali Açıkgöz</t>
  </si>
  <si>
    <t>Dr. Nuran Süngü</t>
  </si>
  <si>
    <t>Farmakolojiye Giriş</t>
  </si>
  <si>
    <t>Göz Küresi/Duyu Organları</t>
  </si>
  <si>
    <t>Duyuların Genel Özellikleri</t>
  </si>
  <si>
    <t>Göz Gelişimi ve Histolojisi</t>
  </si>
  <si>
    <t>Bağırsaklarda ve Ürogenital Sistemde Yerleşen Protozoonlar-2</t>
  </si>
  <si>
    <t>İnflamasyona Giriş ve Mediyatörler</t>
  </si>
  <si>
    <t>Kan ve Doku Parazitleri-3</t>
  </si>
  <si>
    <t>Bağırsaklarda ve Ürogenital Sistemde Yerleşen Protozoonlar-3</t>
  </si>
  <si>
    <t>Akut İnflamasyon</t>
  </si>
  <si>
    <t>Ödem</t>
  </si>
  <si>
    <t>Kan ve Doku Parazitleri-1</t>
  </si>
  <si>
    <t>İşitme Biyofiziği</t>
  </si>
  <si>
    <t>Kan ve Doku Parazitleri-2</t>
  </si>
  <si>
    <t>Hücre Yaşlanması ve Hücre Ölümünün Mekanızması</t>
  </si>
  <si>
    <t>İlaçların Dağılımı</t>
  </si>
  <si>
    <t>Hücre içi Birikimler</t>
  </si>
  <si>
    <t>İlaç Etki Mekanizmaları</t>
  </si>
  <si>
    <t>Dr. Aydan Kılıçarslan</t>
  </si>
  <si>
    <t>İlaçların Metabolizması</t>
  </si>
  <si>
    <t>Kulak anatomisi</t>
  </si>
  <si>
    <t>Tıbbi Mikrobiyoloji LAB (Grup A) / Patoloji LAB (Grup B)</t>
  </si>
  <si>
    <t>Kronik İnflamasyon</t>
  </si>
  <si>
    <t>İlaç –Reseptör Etkileşimleri</t>
  </si>
  <si>
    <t>Protozoonların İncelenmesi / Hemodinamik Bozukluklar</t>
  </si>
  <si>
    <t>Yara İyileşmesi ve Tamir</t>
  </si>
  <si>
    <t>İlaçlar arasındaki Etkileşimler</t>
  </si>
  <si>
    <t>Nematodlar-3</t>
  </si>
  <si>
    <t>Tıbbi Mikrobiyoloji LAB (Grup B) / PatolojiLAB (Grup A)</t>
  </si>
  <si>
    <t>Sestodlar</t>
  </si>
  <si>
    <t>Trematodlar</t>
  </si>
  <si>
    <t>Nematodlar-1</t>
  </si>
  <si>
    <t>Nematodlar-2</t>
  </si>
  <si>
    <t xml:space="preserve">Anatomi LAB (Grup A) / Fizyoloji LAB (Grup B) </t>
  </si>
  <si>
    <t>Kulak anatomisi / Duyu Fizyolojisi</t>
  </si>
  <si>
    <t>Helmintlerin İncelenmesi / Hücre Hasarı</t>
  </si>
  <si>
    <t>Genetik Bozuklukların Patolojisi</t>
  </si>
  <si>
    <t>Hemostaz ve Tromboz</t>
  </si>
  <si>
    <t>Dr. Cem Bozkurt LAB /  Fizyoloji   Öğr. Üyeleri LAB</t>
  </si>
  <si>
    <t>Dr. Nural Cevahir LAB/ Patoloji Öğr. Üyeleri LAB</t>
  </si>
  <si>
    <t xml:space="preserve">Anatomi LAB (Grup A) /  Fizyoloji LAB (Grup B) </t>
  </si>
  <si>
    <t xml:space="preserve">Anatomi LAB (Grup B) /  Fizyoloji LAB (Grup A) </t>
  </si>
  <si>
    <t>İlaçların Atılımı</t>
  </si>
  <si>
    <t>İlaçların Etkisini Değiştiren Faktörler</t>
  </si>
  <si>
    <t>Tıbbi Entamoloji</t>
  </si>
  <si>
    <t>İlaçların Toksik Tesirleri</t>
  </si>
  <si>
    <t>Yeni İlaç Geliştirme</t>
  </si>
  <si>
    <t>Pathology LAB-Group A</t>
  </si>
  <si>
    <t>Akut ve Kronik İnflamasyon</t>
  </si>
  <si>
    <t>Patoloji öğr üyeleri</t>
  </si>
  <si>
    <t>Pathology LAB-Group B</t>
  </si>
  <si>
    <t>*İkinci yarıyılda Cuma günleri öğleden sonraki derslerin başlama saati 14:00'dır.</t>
  </si>
  <si>
    <t>*In the second semester, the start of the afternoon classes on Fridays is 14:00.</t>
  </si>
  <si>
    <t>Lenfoid Doku Hücreleri</t>
  </si>
  <si>
    <t>İmmünolojiye Giriş</t>
  </si>
  <si>
    <t>Antijenler</t>
  </si>
  <si>
    <r>
      <t xml:space="preserve">ANKARA YILDIRIM BEYAZIT ÜNİVERSİTESİ TIP FAKÜLTESİ 2019-20 AKADEMİK YILI DÖNEM II </t>
    </r>
    <r>
      <rPr>
        <sz val="16"/>
        <color rgb="FF000000"/>
        <rFont val="Calibri"/>
        <family val="2"/>
        <charset val="1"/>
      </rPr>
      <t xml:space="preserve">DERS PROGRAMI </t>
    </r>
  </si>
  <si>
    <r>
      <rPr>
        <sz val="11"/>
        <color rgb="FF000000"/>
        <rFont val="Calibri"/>
        <family val="2"/>
        <charset val="162"/>
      </rPr>
      <t>Dr. Selma Çalışkan</t>
    </r>
    <r>
      <rPr>
        <sz val="11"/>
        <color rgb="FF9C6500"/>
        <rFont val="Calibri"/>
        <family val="2"/>
        <charset val="162"/>
      </rPr>
      <t xml:space="preserve"> </t>
    </r>
  </si>
  <si>
    <t>Dr. Halil Kara</t>
  </si>
  <si>
    <t>D2K1</t>
  </si>
  <si>
    <t>D2K2</t>
  </si>
  <si>
    <t>D2K3</t>
  </si>
  <si>
    <t>D2K4</t>
  </si>
  <si>
    <t>D2K5</t>
  </si>
  <si>
    <t>D2K6</t>
  </si>
  <si>
    <t>Büt</t>
  </si>
  <si>
    <t xml:space="preserve">Kalp Kası ve Kalpte İleti Sistemi  </t>
  </si>
  <si>
    <t>Kalp Döngüsü</t>
  </si>
  <si>
    <t>Vektörel Analiz ve Elektriksel Eksen</t>
  </si>
  <si>
    <t>Vector Analysis and The Electrical Axis</t>
  </si>
  <si>
    <t>Physiology of Shock</t>
  </si>
  <si>
    <t>Pulmonary Circulation</t>
  </si>
  <si>
    <t>Akciğer Ventilasyonu</t>
  </si>
  <si>
    <t>Pulmoner Dolaşım</t>
  </si>
  <si>
    <t xml:space="preserve">Gaz Değişimi ve Taşınması </t>
  </si>
  <si>
    <t>Solunumun Düzenlenmesi</t>
  </si>
  <si>
    <t>Egzersizde Solunum</t>
  </si>
  <si>
    <t>Solunum Fizyopatolojisi</t>
  </si>
  <si>
    <t xml:space="preserve">Olağandışı Ortamlarda Solunum </t>
  </si>
  <si>
    <t>Gas Exchange and Transport</t>
  </si>
  <si>
    <t>Regulation of Respiration</t>
  </si>
  <si>
    <t>Physiopathology of The Respiratory System</t>
  </si>
  <si>
    <t>Motilite</t>
  </si>
  <si>
    <t>Gastrointestinal Fizyopatoloji</t>
  </si>
  <si>
    <t>Vücut Isısının Düzenlenmesi</t>
  </si>
  <si>
    <t>Bazal Metabolik Hız ve Besin Alımının Düzenlenmesi</t>
  </si>
  <si>
    <t>Hipotalamus hipofiz ilişkisi</t>
  </si>
  <si>
    <t>Kalsiyum ve Fosfat Metabolizmasının Hormonal Düzenlenmesi</t>
  </si>
  <si>
    <t>Pankreasın Endokrin Fonksiyonları</t>
  </si>
  <si>
    <t>Boşaltım Fizyolojisine Giriş</t>
  </si>
  <si>
    <t>Böbrek Kan Dolaşımı ve Glomerüler Fonksiyonlar</t>
  </si>
  <si>
    <t>Tübüler Reabsorbsiyon, Sekresyon</t>
  </si>
  <si>
    <t>Tübüler Reabsorbsiyon ve Sekresyonun Düzenlenmesi</t>
  </si>
  <si>
    <t xml:space="preserve">Gebelik ve Plasental Hormonlar </t>
  </si>
  <si>
    <t>Puberte ve Menopoz</t>
  </si>
  <si>
    <t>Medulla Spinalis ve Beyin Sapı</t>
  </si>
  <si>
    <t>Retiküler Formasyon ve Talamus</t>
  </si>
  <si>
    <t>Serebral Korteks</t>
  </si>
  <si>
    <t xml:space="preserve">Motor Korteks </t>
  </si>
  <si>
    <t xml:space="preserve">Beynin Elektriksel Aktivitesi, EEG </t>
  </si>
  <si>
    <t>Limbik sistem ve Hipotalamus</t>
  </si>
  <si>
    <t>Öğrenme ve Bellek</t>
  </si>
  <si>
    <t>Beyin Kan Akımı, BOS ve Beyin Metabolizması</t>
  </si>
  <si>
    <t>Tat ve Koku Duyusu</t>
  </si>
  <si>
    <t>Görme duyusu</t>
  </si>
  <si>
    <t>İşitme duyusu</t>
  </si>
  <si>
    <t>Deri Duyuları</t>
  </si>
  <si>
    <t>Dönem 2 önemli tarihler</t>
  </si>
  <si>
    <t>1. yarıyıl başlangıcı</t>
  </si>
  <si>
    <t>1. yarıyıl bitişi</t>
  </si>
  <si>
    <t>yarıyıl tatili başlangıcı</t>
  </si>
  <si>
    <t>yarıyıl tatili bitişi</t>
  </si>
  <si>
    <t>2. yarıyıl başlangıcı</t>
  </si>
  <si>
    <t>2. yarıyıl bitişi</t>
  </si>
  <si>
    <t>2-6 mayıs boş bırak</t>
  </si>
  <si>
    <t>19-20 mayıs tatil</t>
  </si>
  <si>
    <t>11-15 temmuz tatil</t>
  </si>
  <si>
    <t>30 ağustos tatil</t>
  </si>
  <si>
    <t>D3K1</t>
  </si>
  <si>
    <t>D3K2</t>
  </si>
  <si>
    <t>D3K3</t>
  </si>
  <si>
    <t>D3K4</t>
  </si>
  <si>
    <t>D3K5</t>
  </si>
  <si>
    <t>D3K6</t>
  </si>
  <si>
    <t>D3K7</t>
  </si>
  <si>
    <t>Dr. Bahar Kartal</t>
  </si>
  <si>
    <t xml:space="preserve">Dr. Bahar Kartal </t>
  </si>
  <si>
    <t>Dr. S. Oktay ARSLAN</t>
  </si>
  <si>
    <t>Dr. S. Oktay Arslan</t>
  </si>
  <si>
    <t>Dr. Halil KARA</t>
  </si>
  <si>
    <t>Dr. Kadir Desdicioğlu LAB/ Dr. Z. Cibali Açıkgöz LAB</t>
  </si>
  <si>
    <t>Dr. Esin Aktaş LAB/ Patoloji Öğr. Üyeleri LAB</t>
  </si>
  <si>
    <t>Dr. B. İpek TORUN</t>
  </si>
  <si>
    <t>Dr. Salim NEŞELİOĞLU</t>
  </si>
  <si>
    <t>Dr. Gülsüm AKDENİZ</t>
  </si>
  <si>
    <t>Dr. A. Esin AKTAŞ</t>
  </si>
  <si>
    <t>Dr. Merve TUNÇAY</t>
  </si>
  <si>
    <t>Dr. Ceylan BAL</t>
  </si>
  <si>
    <t>Dr. Ayça BİLGİNOĞLU</t>
  </si>
  <si>
    <t>Dr. Hayriye T. DOĞAN</t>
  </si>
  <si>
    <t>Sinir İletiminin Elektriksel Temelleri</t>
  </si>
  <si>
    <t>Baş-Boyun Arterleri LAB</t>
  </si>
  <si>
    <t>Toraks Arter ve Venleri LAB</t>
  </si>
  <si>
    <t xml:space="preserve">Dr. Kadir Desdicioğlu  </t>
  </si>
  <si>
    <t>Dolaşım Fizyolojisi/ Lenfoid Sistem Histolojisi</t>
  </si>
  <si>
    <t>Dr. A. Esin Aktaş</t>
  </si>
  <si>
    <t xml:space="preserve">Dr. Nural Cevahir LAB </t>
  </si>
  <si>
    <t>Dr. E. Aktaş LAB</t>
  </si>
  <si>
    <t>Dr. Merve Ergin Tuncay</t>
  </si>
  <si>
    <t>Dr. Ceylan Bal</t>
  </si>
  <si>
    <t>Dr. Tuba Dilay Ünal</t>
  </si>
  <si>
    <t>Emboli, Enfarkt ve Şok</t>
  </si>
  <si>
    <t>Dr. Tuba DAL LAB</t>
  </si>
  <si>
    <t>Dr. Salim Neşelioğlu</t>
  </si>
  <si>
    <t>SERBEST ÇALIŞMA</t>
  </si>
  <si>
    <t xml:space="preserve">Dr. Kadir Desdicioğlu LAB/ Dr. Fatma Meriç Yilmaz, Dr. Merve Ergin Tunçay LAB </t>
  </si>
  <si>
    <t>RESMİ TATİL</t>
  </si>
  <si>
    <t>Dr. Merve Ergin Tunçay</t>
  </si>
  <si>
    <t>Dr. Nural CEVAHİR</t>
  </si>
  <si>
    <t>Dr. Gülsen Yılmaz, Dr. Merve Ergin Tunçay LAB / Hist. ve Embriy.  Öğr. Üyeleri LAB</t>
  </si>
  <si>
    <t>TIP2630</t>
  </si>
  <si>
    <t>KOMİTE-6-  KLİNİK BİLİMLERE GİRİŞ, DUYU ORGANLARI ve PARAZİTOLOJİ</t>
  </si>
  <si>
    <t>COMMITTEE I - LOCOMOTION, BLOOD TISSUE AND IMMUNOLOGY</t>
  </si>
  <si>
    <t>COMMITTEE VI - INTRODUCTION TO CLINICAL SCIENCES, SENSORY ORGANS and PARASITOLOGY</t>
  </si>
  <si>
    <t xml:space="preserve">COMMITTEE V - NERVOUS SYSTEM and MYCOLOGY </t>
  </si>
  <si>
    <t>COMMITTEE IV - ENDOCRINE SYSTEM and UROGENITAL SYSTEM</t>
  </si>
  <si>
    <t>COMMITTEE III - GASTROINTESTINAL SYSTEM, METABOLISM and BACTERIOLOGY</t>
  </si>
  <si>
    <t>COMMITTEE II - RESPIRATORY and CARDIOVASCULAR SYSTEM</t>
  </si>
  <si>
    <t>ANKARA YILDIRIM BEYAZIT ÜNİVERSİTESİ TIP FAKÜLTESİ                                                                                                                                         2021 - 2022 EĞİTİM - ÖĞRETİM YILI DÖNEM II AKADEMİK PROGRAMI ve KREDİLERİ</t>
  </si>
  <si>
    <t>Anatomy LAB *2</t>
  </si>
  <si>
    <t xml:space="preserve">Medical Physiology             </t>
  </si>
  <si>
    <t>Medical Physiology LAB *2</t>
  </si>
  <si>
    <t>Histology and Embryology LAB *2</t>
  </si>
  <si>
    <t>Medical Biochemistry LAB *2</t>
  </si>
  <si>
    <t>Medical Microbiology LAB *2</t>
  </si>
  <si>
    <t>Medical PathologyLAB *3</t>
  </si>
  <si>
    <t>DÖNEM 2 2021/2022 TÜRKÇE</t>
  </si>
  <si>
    <t>ANKARA YILDIRIM BEYAZIT UNIVERSITY FACULTY OF MEDICINE                                                                                                                                       2021 – 2022 PHASE II ACADEMIC PROGRAM and CREDITS</t>
  </si>
  <si>
    <t>2021 – 2022 PHASE II ENGLISH</t>
  </si>
  <si>
    <t>Lesson</t>
  </si>
  <si>
    <t>Commitee 1</t>
  </si>
  <si>
    <t>Commitee 2</t>
  </si>
  <si>
    <t>Commitee 3</t>
  </si>
  <si>
    <t>Commitee 4</t>
  </si>
  <si>
    <t>Commitee 5</t>
  </si>
  <si>
    <t>Commitee 6</t>
  </si>
  <si>
    <t>Total Lesson Hours</t>
  </si>
  <si>
    <t>Total Lab Hours</t>
  </si>
  <si>
    <t>Total Theoretical Lesson Hours</t>
  </si>
  <si>
    <t>Practice Hours</t>
  </si>
  <si>
    <t xml:space="preserve">Committee Time (Week) </t>
  </si>
  <si>
    <t>NUMBER OF DEPARTMENT</t>
  </si>
  <si>
    <t>D1K1</t>
  </si>
  <si>
    <t>D1K2</t>
  </si>
  <si>
    <t>D1K3</t>
  </si>
  <si>
    <t>D1K4</t>
  </si>
  <si>
    <t>22-23 Kasım 2021 Pzt - Salı</t>
  </si>
  <si>
    <t>17-18 Ocak 2022 Pzt - Salı</t>
  </si>
  <si>
    <t>29 Mart 2022 Salı</t>
  </si>
  <si>
    <t>24 Mayıs 2022 Salı</t>
  </si>
  <si>
    <t>28-29 ekim tatil, 1. komite sınavı 27 ekime alındı</t>
  </si>
  <si>
    <t>Resmi Tatiller</t>
  </si>
  <si>
    <t>Cumhuriyet Bayramı Arefesi</t>
  </si>
  <si>
    <t>Cumhuriyet Bayramı</t>
  </si>
  <si>
    <t>Yılbaşı</t>
  </si>
  <si>
    <t>Ulusal Egemenlik ve Çocuk Bayramı</t>
  </si>
  <si>
    <t>Emek ve Dayanışma Günü*</t>
  </si>
  <si>
    <t>Ramazan Bayramı Arefesi</t>
  </si>
  <si>
    <t>Ramazan Bayramı (1.Gün)</t>
  </si>
  <si>
    <t>Ramazan Bayramı (2.Gün)</t>
  </si>
  <si>
    <t>Ramazan Bayramı (3.Gün)</t>
  </si>
  <si>
    <t>Atatürk’ü Anma, Gençlik ve Spor Bayramı</t>
  </si>
  <si>
    <t>Kurban Bayramı Arefesi</t>
  </si>
  <si>
    <t>Kurban Bayramı (1.Gün)</t>
  </si>
  <si>
    <t>Kurban Bayramı (2.Gün)</t>
  </si>
  <si>
    <t>Kurban Bayramı (3.Gün)</t>
  </si>
  <si>
    <t>Kurban Bayramı (4.Gün)</t>
  </si>
  <si>
    <t>Demokrasi Bayramı</t>
  </si>
  <si>
    <t>Zafer Bayramı</t>
  </si>
  <si>
    <t>Başlangıç</t>
  </si>
  <si>
    <t>Bitiş</t>
  </si>
  <si>
    <t>Hafta</t>
  </si>
  <si>
    <t>Gün</t>
  </si>
  <si>
    <t>Resmi Tatil</t>
  </si>
  <si>
    <t>Toplam İş Günü</t>
  </si>
  <si>
    <t>d3 de 16 haziran görüünüyor</t>
  </si>
  <si>
    <t>Teoik ders saati</t>
  </si>
  <si>
    <t>Toplam</t>
  </si>
  <si>
    <t>Yuvarlanmış</t>
  </si>
  <si>
    <t>1. hafta öğleden sonra</t>
  </si>
  <si>
    <t>2. hafta öğleden sonra</t>
  </si>
  <si>
    <t>3. hafta öğleden sonra</t>
  </si>
  <si>
    <t>4. hafta öğleden sonra</t>
  </si>
  <si>
    <t>5. hafta öğleden sonra</t>
  </si>
  <si>
    <t>TR</t>
  </si>
  <si>
    <t>ENG</t>
  </si>
  <si>
    <r>
      <t xml:space="preserve">Anatomi </t>
    </r>
    <r>
      <rPr>
        <sz val="10"/>
        <color rgb="FFFF0000"/>
        <rFont val="Calibri"/>
        <family val="2"/>
        <charset val="162"/>
      </rPr>
      <t>ÇEVİRİMİÇİ</t>
    </r>
  </si>
  <si>
    <r>
      <t xml:space="preserve">Tıbbi Mikrobiyoloji </t>
    </r>
    <r>
      <rPr>
        <sz val="10"/>
        <color rgb="FFFF0000"/>
        <rFont val="Calibri"/>
        <family val="2"/>
        <charset val="162"/>
      </rPr>
      <t>ÇEVİRİMİÇİ</t>
    </r>
  </si>
  <si>
    <r>
      <t xml:space="preserve">Fizyoloji </t>
    </r>
    <r>
      <rPr>
        <sz val="10"/>
        <color rgb="FFFF0000"/>
        <rFont val="Calibri"/>
        <family val="2"/>
        <charset val="162"/>
      </rPr>
      <t>ÇEVİRİMİÇİ</t>
    </r>
  </si>
  <si>
    <r>
      <t xml:space="preserve">Histoloji ve Embriyoloji </t>
    </r>
    <r>
      <rPr>
        <sz val="10"/>
        <color rgb="FFFF0000"/>
        <rFont val="Calibri"/>
        <family val="2"/>
        <charset val="162"/>
      </rPr>
      <t>ÇEVİRİMİÇİ</t>
    </r>
  </si>
  <si>
    <t xml:space="preserve"> Fizyoloji </t>
  </si>
  <si>
    <r>
      <t xml:space="preserve">Tıbbi Biyokimya </t>
    </r>
    <r>
      <rPr>
        <sz val="10"/>
        <color rgb="FFFF0000"/>
        <rFont val="Calibri"/>
        <family val="2"/>
        <charset val="162"/>
      </rPr>
      <t>ÇEVİRİMİÇİ</t>
    </r>
  </si>
  <si>
    <t>Toplam Yarıyıl İş Günü</t>
  </si>
  <si>
    <t>KOMİTE TOPLAM</t>
  </si>
  <si>
    <r>
      <t xml:space="preserve">Biyofizik </t>
    </r>
    <r>
      <rPr>
        <sz val="10"/>
        <color rgb="FFFF0000"/>
        <rFont val="Calibri"/>
        <family val="2"/>
        <charset val="162"/>
      </rPr>
      <t>ÇEVİRİMİÇİ</t>
    </r>
  </si>
  <si>
    <t xml:space="preserve">Fizyoloji </t>
  </si>
  <si>
    <t>PROGRAMDA</t>
  </si>
  <si>
    <t>FREELANCE</t>
  </si>
  <si>
    <t>Dr. Cemile BİÇER</t>
  </si>
  <si>
    <t>Dr. Cem BOZKURT</t>
  </si>
  <si>
    <t>Dr. Kadir DESTİCİOĞLU</t>
  </si>
  <si>
    <t xml:space="preserve">Anatomy </t>
  </si>
  <si>
    <t xml:space="preserve">Physiology </t>
  </si>
  <si>
    <t xml:space="preserve">Muscles of Thoracic Wall , Diafragma and Breast </t>
  </si>
  <si>
    <t>Muscles of Thoracic Wall , Diafragma and Breast</t>
  </si>
  <si>
    <t xml:space="preserve">M.Microbiology </t>
  </si>
  <si>
    <t xml:space="preserve">Medical Biochemistry </t>
  </si>
  <si>
    <t>Muscles of Back/ Bone tissue</t>
  </si>
  <si>
    <t>M.Microbiology</t>
  </si>
  <si>
    <t>Specific immunity: Recognition, activation, effector mechanisms, regulation</t>
  </si>
  <si>
    <t>Blood Types  and Transfusion Reactions</t>
  </si>
  <si>
    <t xml:space="preserve">   Physiology of the Nervous Tissue</t>
  </si>
  <si>
    <t xml:space="preserve">   Electrical Basis of Nerve Conduction</t>
  </si>
  <si>
    <t xml:space="preserve"> Synaptic Transmission</t>
  </si>
  <si>
    <t>Scalp, Muscles of Face, Muscles of Mastication</t>
  </si>
  <si>
    <t>Muscles and Fascia of Neck, Cervical plexus</t>
  </si>
  <si>
    <t xml:space="preserve"> Muscles of Back and Nape</t>
  </si>
  <si>
    <t>Muscles of Back and Nape</t>
  </si>
  <si>
    <t>Muscles of Gluteal Region and Thigh</t>
  </si>
  <si>
    <t xml:space="preserve"> Blood and  Lymph Biochemistry</t>
  </si>
  <si>
    <t>Globular Proteins,Hemoglobin and Hemoglobinopathies</t>
  </si>
  <si>
    <t>Globular Proteins, Hemoglobin and Hemoglobinopathies</t>
  </si>
  <si>
    <t xml:space="preserve">  Physiopathology of Heart Failure</t>
  </si>
  <si>
    <t xml:space="preserve">  Normal and pathological  Electrocardiography</t>
  </si>
  <si>
    <t xml:space="preserve">  Normal and pathological Electrocardiography</t>
  </si>
  <si>
    <t xml:space="preserve">  Normal and Pathological Electrocardiography</t>
  </si>
  <si>
    <t xml:space="preserve">   Volume and Capacities of Lung            </t>
  </si>
  <si>
    <t xml:space="preserve">  Volume and Capacities of the Lungs</t>
  </si>
  <si>
    <t>Respiratory Adaptations to Exercise</t>
  </si>
  <si>
    <t>COMMITTEE-3-  GASTROINTESTINAL SYSTEM and BACTERIOLOGY</t>
  </si>
  <si>
    <t>Natural Immunity and Phagocytosis,  Inflammation, Complement</t>
  </si>
  <si>
    <t>Natural Immunity and Phagocytosis Inflammation, Complement</t>
  </si>
  <si>
    <t>Organs, Cells and Mediators  of the Immun System</t>
  </si>
  <si>
    <t>Presentation of Antigens and Tissue Compatibility Antigens</t>
  </si>
  <si>
    <t>Vaccines and Serums; Active and passive Immunization</t>
  </si>
  <si>
    <t>Vaccines and Serums; Active and Passive Immunization</t>
  </si>
  <si>
    <t>Antimicrobial Immunity</t>
  </si>
  <si>
    <t>Hypersensitivity Reactions</t>
  </si>
  <si>
    <t>Transplantion Immunology</t>
  </si>
  <si>
    <t>Antigen-Antibody Reactions and Serological Tests</t>
  </si>
  <si>
    <t xml:space="preserve">Nerves of Lower Limb/Ag-Ab Reactions and Serological tests </t>
  </si>
  <si>
    <t>Scalp, Muscles of Face, Muscles of Mastication/ Cartilage Tissue</t>
  </si>
  <si>
    <t xml:space="preserve">Muscles of Gluteal Region and Thigh </t>
  </si>
  <si>
    <t>Physical and Chemical Properties of Blood</t>
  </si>
  <si>
    <t>Functions of the Erythrocyte</t>
  </si>
  <si>
    <t xml:space="preserve"> Functions of the Leucocytes</t>
  </si>
  <si>
    <t>Functıons of Trombocytes</t>
  </si>
  <si>
    <t>Blood Coagulation and Anticoagulation Mechanism</t>
  </si>
  <si>
    <t xml:space="preserve"> Chemical Mediators </t>
  </si>
  <si>
    <t xml:space="preserve"> Spinal Reflexes</t>
  </si>
  <si>
    <t>Nerve Conduction Velocity and EMG</t>
  </si>
  <si>
    <t>Blood Physiology</t>
  </si>
  <si>
    <t xml:space="preserve">Bone Tissue </t>
  </si>
  <si>
    <t xml:space="preserve">All Members of Anatomy Department  / All Members of Hist. and Embr. Dept. </t>
  </si>
  <si>
    <t xml:space="preserve">All Members of Anatomy Department  </t>
  </si>
  <si>
    <t>All Members of Anatomy Department</t>
  </si>
  <si>
    <t>All Members of Anatomy Department / Dr. Rıza Durmaz LAB</t>
  </si>
  <si>
    <t>All Members of Anatomy Department  / All Members of Hist. and Embr. Dept.</t>
  </si>
  <si>
    <t>Arteries and Veins of Thoracic Cavity</t>
  </si>
  <si>
    <t>Heart muscle and Cardiac Conduction System</t>
  </si>
  <si>
    <t>Cardiac Cycle</t>
  </si>
  <si>
    <t xml:space="preserve">  Volume-pressure Relationship in the Heart</t>
  </si>
  <si>
    <t xml:space="preserve"> Heart Sounds and Heart Valves</t>
  </si>
  <si>
    <t>Coronary Circulation</t>
  </si>
  <si>
    <t>Regulation of Arterial Pressure</t>
  </si>
  <si>
    <t>Lung Ventilation</t>
  </si>
  <si>
    <t>All members of Physiology Department</t>
  </si>
  <si>
    <t>All members of Physiology Department / All members of Hist. and Emb. Department</t>
  </si>
  <si>
    <t>Development of Cardiovascular System</t>
  </si>
  <si>
    <t>Fetal Circulatıon and ve Developmental Defects</t>
  </si>
  <si>
    <t>Fetal irculatıon and ve Developmental Defects</t>
  </si>
  <si>
    <t>Faringeal Complex</t>
  </si>
  <si>
    <t>Lymphoid Organs</t>
  </si>
  <si>
    <t xml:space="preserve"> Lymphatic System</t>
  </si>
  <si>
    <t xml:space="preserve"> Reactive  Oxygen Molecules and Oxidative Stress </t>
  </si>
  <si>
    <t xml:space="preserve">Reactive  Oxygen Molecules and Oxidative Stress </t>
  </si>
  <si>
    <t>Endothelial Biochemistry</t>
  </si>
  <si>
    <t>All Members of Anatomy Department  /Dr. Tuba DAL LAB</t>
  </si>
  <si>
    <t>All Members of Anatomy Department   / Dr. Tuba DAL LAB</t>
  </si>
  <si>
    <t>All Members of Anatomy Department  / Dr. Tuba DAL LAB</t>
  </si>
  <si>
    <t>All Members of Anatomy Department   /Dr. Tuba DAL LAB</t>
  </si>
  <si>
    <t>All Members of Anatomy Department  / Dr. Rıza Durmaz, Dr. Tuba DAL LAB</t>
  </si>
  <si>
    <t xml:space="preserve"> All Members of Anatomy Department  / Dr. Rıza Durmaz, Dr. Tuba DAL LAB</t>
  </si>
  <si>
    <t xml:space="preserve">All Members of Anatomy Department </t>
  </si>
  <si>
    <t xml:space="preserve">All members of Physiology Department </t>
  </si>
  <si>
    <t xml:space="preserve">All members of Physiology Department  /  All members of Hist. and Emb. Department </t>
  </si>
  <si>
    <t>All members of Physiology Department  /  All members of Hist. and Emb. Department</t>
  </si>
  <si>
    <t>All members of Physiology Department /  All members of Hist. and Emb. Department</t>
  </si>
  <si>
    <t>All members of Physiology Department  / All members of Hist. and Emb. Department</t>
  </si>
  <si>
    <t xml:space="preserve"> Functional Regulation of Gastrointestinal System</t>
  </si>
  <si>
    <t>Functional Regulation of Gastrointestinal System</t>
  </si>
  <si>
    <t>Mastication and Swallowing</t>
  </si>
  <si>
    <t>Gastrointestinal Motility</t>
  </si>
  <si>
    <t xml:space="preserve"> Saliva Secretion</t>
  </si>
  <si>
    <t>Gastric Secretion</t>
  </si>
  <si>
    <t xml:space="preserve"> Pancreas Secretions</t>
  </si>
  <si>
    <t>Liver and Biliary Secretion</t>
  </si>
  <si>
    <t xml:space="preserve"> Digestion and Absorbtion</t>
  </si>
  <si>
    <t>Regulation of Food Intake and Basal Metabolic rate</t>
  </si>
  <si>
    <t xml:space="preserve">Oral Cavity </t>
  </si>
  <si>
    <t>Salivary Glands</t>
  </si>
  <si>
    <t>Pharynx  and Esophagus</t>
  </si>
  <si>
    <t>Abdominal Wall and Inguinal Canal</t>
  </si>
  <si>
    <t>Stomach and Small Intestines</t>
  </si>
  <si>
    <t>Large Intestines</t>
  </si>
  <si>
    <t>Liver, Gall bladder, Pancreas and Spleen</t>
  </si>
  <si>
    <t>Liver, Gall Bladder, Pancreas and Spleen</t>
  </si>
  <si>
    <t xml:space="preserve"> Normal Microbial Flora of Human Body</t>
  </si>
  <si>
    <t xml:space="preserve"> Collection, Transport and Processing of Clinical Specimens  </t>
  </si>
  <si>
    <t xml:space="preserve">Collection, Transport and Processing of Clinical Specimens  </t>
  </si>
  <si>
    <t xml:space="preserve">   Bacterial Pathogenesis        </t>
  </si>
  <si>
    <t>Streptococci and Enterococcci</t>
  </si>
  <si>
    <t>Gram Positive Spor-Forming Aerobic Bacilli</t>
  </si>
  <si>
    <t>Examination of Gram-Positive Bacteria</t>
  </si>
  <si>
    <t>Introduction to Enteric Gram Negative Bacteria</t>
  </si>
  <si>
    <t xml:space="preserve"> Gram Positive Non-Spor Forming Bacilli</t>
  </si>
  <si>
    <t>Gram Positive Non-Spor Forming Bacilli</t>
  </si>
  <si>
    <t>Non-Fermentative Bacteria and Other Uncommon Gram Negative Bacilli (HACEK group of bacteries)</t>
  </si>
  <si>
    <t>Legionella, Bartonella and Some Unusual Pathogens</t>
  </si>
  <si>
    <t>Spirochetes and Other Spiral Bacterias</t>
  </si>
  <si>
    <t>Histology of Oral Cavity</t>
  </si>
  <si>
    <t xml:space="preserve">Liver, Gall bladder and Pancreas  </t>
  </si>
  <si>
    <t>Metabolic Birth-Defects and Neonatal Screening Tests</t>
  </si>
  <si>
    <t>Vitamines and Coenzymes</t>
  </si>
  <si>
    <t>Metabolism of the Trace eEements</t>
  </si>
  <si>
    <t>Metabolism of the Trace Elements</t>
  </si>
  <si>
    <t xml:space="preserve"> Detoxification and Excretory Mechanisms</t>
  </si>
  <si>
    <t>Dr. Sinem Akkaşoğlu</t>
  </si>
  <si>
    <t>Dr. Ekin Bilge</t>
  </si>
  <si>
    <t xml:space="preserve">Dr. Ekin Bilge   </t>
  </si>
  <si>
    <t xml:space="preserve">Dr. Ekin Bilge </t>
  </si>
  <si>
    <t xml:space="preserve">Dr. Ekin Bilge          </t>
  </si>
  <si>
    <t>Dr. Bilge İpek Torun</t>
  </si>
  <si>
    <t>Respiration Extreme Conditions</t>
  </si>
  <si>
    <t>Respiration in Extreme Conditions</t>
  </si>
  <si>
    <t>Dr. Ebru Alimoğulları</t>
  </si>
  <si>
    <t>Dr. İlkay Pişkin</t>
  </si>
  <si>
    <t xml:space="preserve"> Respiratory System Development and Anomalies</t>
  </si>
  <si>
    <t xml:space="preserve">Histology of Respiratory System </t>
  </si>
  <si>
    <t>Histology of Respiratory System</t>
  </si>
  <si>
    <t>Upper GIS (Eusophagus and Stomach) Histology</t>
  </si>
  <si>
    <t xml:space="preserve"> Lower GIS (Small and Large Intestines, Anus) Histology</t>
  </si>
  <si>
    <t xml:space="preserve"> GIS Development  and Anomalies</t>
  </si>
  <si>
    <t>Histology of Cardiovascular System</t>
  </si>
  <si>
    <t>Hydrostatic Factor of Circulation, Coefficient of Viscosity and Turbulant flow</t>
  </si>
  <si>
    <t>ANKARA YILDIRIM BEYAZIT UNIVERSITY FACULTY OF MEDICINE 2023-24 ACADEMIC YEAR PHASE II ANNUAL SCHEDULE</t>
  </si>
  <si>
    <t>Anatomy LAB-(Group A)/ Medical Biochemistry (Group B)</t>
  </si>
  <si>
    <t xml:space="preserve">Nerves of Upper Limb/CBC and Thalesemia Screening Tests </t>
  </si>
  <si>
    <t>All Members of Anatomy Department/ Dr Merve Ergin LAB</t>
  </si>
  <si>
    <t>Anatomy LAB-(Group B)/ Medical Biochemistry (Group A)</t>
  </si>
  <si>
    <t xml:space="preserve">Dr. Aysun Bay Karabulut </t>
  </si>
  <si>
    <t xml:space="preserve">Dr. Aysun Bay Karabulut  </t>
  </si>
  <si>
    <t>Dr. Ferhat Geneci</t>
  </si>
  <si>
    <t>Dr. İpek Torun</t>
  </si>
  <si>
    <t>COMMITTEE 6-  INTRODUCTION TO CLINICAL SCIENCES, SENSORY ORGANS and PARACYTOLOGY</t>
  </si>
  <si>
    <t>Pathology Dept. Members LAB</t>
  </si>
  <si>
    <t>Acute and chronic inflammation</t>
  </si>
  <si>
    <t>Embolism, Infarction and Shock</t>
  </si>
  <si>
    <t xml:space="preserve">Pathology; </t>
  </si>
  <si>
    <t>Dr. Fatma Uysal</t>
  </si>
  <si>
    <t>Dr. Aslı Ceylan</t>
  </si>
  <si>
    <t>Toxic effects of drugs</t>
  </si>
  <si>
    <t>Sense of Vision</t>
  </si>
  <si>
    <t>Elemination of Drugs</t>
  </si>
  <si>
    <t>Pharmacology</t>
  </si>
  <si>
    <t>Dose Consentration Time and Effect Relationships</t>
  </si>
  <si>
    <t xml:space="preserve">Distribution of Drugs </t>
  </si>
  <si>
    <t xml:space="preserve">All Members of Anatomy Department / All members of Physiology Department </t>
  </si>
  <si>
    <t xml:space="preserve">Dr. Gülsüm Akdeniz </t>
  </si>
  <si>
    <t>Ear / Sensory Physiology</t>
  </si>
  <si>
    <t>Development of new drugs</t>
  </si>
  <si>
    <t>Medical entamology</t>
  </si>
  <si>
    <t>Mechanism of Drug Action and Drug Reseptor Interactions</t>
  </si>
  <si>
    <t>Biophysics of the Ear</t>
  </si>
  <si>
    <t xml:space="preserve">Anatomi LAB  (Grup B) / Physiology LAB (Group A) </t>
  </si>
  <si>
    <t xml:space="preserve">Medical Microbiology, </t>
  </si>
  <si>
    <t>All Members of Anatomy Department / All members of Physiology Department</t>
  </si>
  <si>
    <t>Pathology of genetic disorders</t>
  </si>
  <si>
    <t>Biovailability and Bioequivalency</t>
  </si>
  <si>
    <t>All Members of Anatomy Department /All members of Physiology Department</t>
  </si>
  <si>
    <t>Drug-drug Interactions</t>
  </si>
  <si>
    <t>The factors on Drug Effects</t>
  </si>
  <si>
    <t xml:space="preserve">Anatomi LAB  (Grup A) / Physiology LAB (Group B) </t>
  </si>
  <si>
    <t xml:space="preserve">Dr. Tuba DAL LAB/Pathology Dept. Members LAB  </t>
  </si>
  <si>
    <t>Examination of helmints and protozoons/ Cellular injury</t>
  </si>
  <si>
    <t>Taste and Smell Sense</t>
  </si>
  <si>
    <t>Ear</t>
  </si>
  <si>
    <t>Medical Microbiology (Group B) Pathology LAB (Group A)</t>
  </si>
  <si>
    <t xml:space="preserve"> Drug Metabolism</t>
  </si>
  <si>
    <t>Dr. Ayşegül Aksoy Altınboğa</t>
  </si>
  <si>
    <t>Chronic inflammation</t>
  </si>
  <si>
    <t>Acute inflammation</t>
  </si>
  <si>
    <t>Pathology</t>
  </si>
  <si>
    <t>Absorption of Drugs</t>
  </si>
  <si>
    <t>Edema</t>
  </si>
  <si>
    <t>Introduction to inflammation and mediators</t>
  </si>
  <si>
    <t>Medical Microbiology (Group A) Pathology LAB (Group B)</t>
  </si>
  <si>
    <t xml:space="preserve">Pathology Dept. Members LAB  </t>
  </si>
  <si>
    <t>Dr. Nesrin Gürçay</t>
  </si>
  <si>
    <t xml:space="preserve"> Hemodynamic disorders</t>
  </si>
  <si>
    <t>Nematodes</t>
  </si>
  <si>
    <t>Hemostasis and Thrombosis</t>
  </si>
  <si>
    <t>Trematodes</t>
  </si>
  <si>
    <t>Cestodes</t>
  </si>
  <si>
    <t xml:space="preserve"> Pathology LAB (Group B)</t>
  </si>
  <si>
    <t>Wound Healing and Repair</t>
  </si>
  <si>
    <t>Methods of Drug Use</t>
  </si>
  <si>
    <t>Biophysics of Visual Perception</t>
  </si>
  <si>
    <t>Blood and tissue parasite</t>
  </si>
  <si>
    <t xml:space="preserve"> Pathology LAB (Group A)</t>
  </si>
  <si>
    <t xml:space="preserve"> Intestinal and Urogenital Protozoons</t>
  </si>
  <si>
    <t xml:space="preserve"> Introduction to Pharmacology</t>
  </si>
  <si>
    <t>Sense of  Hearing</t>
  </si>
  <si>
    <t>Intracellular Accumulations</t>
  </si>
  <si>
    <t>Skin Sense</t>
  </si>
  <si>
    <t>Sense of Hearing</t>
  </si>
  <si>
    <t xml:space="preserve">Cellular Aging and the Mechanism of Cell Death </t>
  </si>
  <si>
    <t xml:space="preserve">Physiology  </t>
  </si>
  <si>
    <t>General Properties of Senses</t>
  </si>
  <si>
    <t>Cellular Response to Stress and Injury</t>
  </si>
  <si>
    <t>Eye / Histology of Sensory organs</t>
  </si>
  <si>
    <t>Eye Histology and Development</t>
  </si>
  <si>
    <t xml:space="preserve"> Ear Histology and Development</t>
  </si>
  <si>
    <t xml:space="preserve">Anatomi LAB (Group B)  / Hist. and Embr.LAB (Group A) </t>
  </si>
  <si>
    <t>General Mechanism of Cell Damage</t>
  </si>
  <si>
    <t>Dr. Hayriye Tatlı Doğan</t>
  </si>
  <si>
    <t>Eye</t>
  </si>
  <si>
    <t>How Pathology Lab Works?</t>
  </si>
  <si>
    <t xml:space="preserve">Anatomi LAB (Group A)  / Hist. and Embr.LAB (Group B) </t>
  </si>
  <si>
    <t>Introduction to Parasitology</t>
  </si>
  <si>
    <t>Introduction to Pathology</t>
  </si>
  <si>
    <t>Dr. S Oktay Arslan</t>
  </si>
  <si>
    <t>COMMITTEE 5- NERVOUS SYSTEM and MYCOLOGY</t>
  </si>
  <si>
    <t>All Members of Anatomy Department / Dr. Tuba DAL LAB</t>
  </si>
  <si>
    <t>Autonomic nervous system and spinal nerves /Examination of dermatofits and some opportunistic mycoses</t>
  </si>
  <si>
    <t>CNS-2</t>
  </si>
  <si>
    <t>Biophysics of  Medical Imaging</t>
  </si>
  <si>
    <t>Anatomi LAB-(Group B) /M.Microbiology LAB (Group A)</t>
  </si>
  <si>
    <t>Brain Blood Flow, CSF and Brain Metabolism</t>
  </si>
  <si>
    <t>Anatomi LAB-(Group A) /M.Microbiology LAB (Group B)</t>
  </si>
  <si>
    <t xml:space="preserve">Dr. Selma Çalışkan LAB </t>
  </si>
  <si>
    <t>Brain ventricles, meninges and sinuses, CNS vessels</t>
  </si>
  <si>
    <t>CNS-1</t>
  </si>
  <si>
    <t>Opportunistic Mycoses</t>
  </si>
  <si>
    <t>Myctoxins  and Antifungals</t>
  </si>
  <si>
    <t>Vestibular System and the Sense of Balance</t>
  </si>
  <si>
    <t>Ascending and Descending Pathways</t>
  </si>
  <si>
    <t>Systemic  Mycoses</t>
  </si>
  <si>
    <t>Learning and Memory</t>
  </si>
  <si>
    <t>Vessels of CNS</t>
  </si>
  <si>
    <t>Subcutanous Mycoses</t>
  </si>
  <si>
    <t>Spinal Nerves</t>
  </si>
  <si>
    <t>Brain Hemispheres, basal ganglia and limbic system</t>
  </si>
  <si>
    <t>Limbic system and Hypothalamus</t>
  </si>
  <si>
    <t xml:space="preserve">The Brain's Electrical Activity, EEG  </t>
  </si>
  <si>
    <t>Physiology of Sleep</t>
  </si>
  <si>
    <t>Physiology of Pain</t>
  </si>
  <si>
    <t>Autonomic Nervous System</t>
  </si>
  <si>
    <t>Superficial and Cutanous Mycoses</t>
  </si>
  <si>
    <t xml:space="preserve"> Telencephalon</t>
  </si>
  <si>
    <t xml:space="preserve"> Functions of the Basal Ganglia</t>
  </si>
  <si>
    <t>Motor Cortex</t>
  </si>
  <si>
    <t>Cranial Nerves (VII-XII)</t>
  </si>
  <si>
    <t>Cranial Nerves</t>
  </si>
  <si>
    <t>Cerebral  Cortex</t>
  </si>
  <si>
    <t>Sensory cortex</t>
  </si>
  <si>
    <t>Diencephalon</t>
  </si>
  <si>
    <t>Cerebellum</t>
  </si>
  <si>
    <t>Cranial nerves</t>
  </si>
  <si>
    <t>Cranial Nerves (I-VI)</t>
  </si>
  <si>
    <t>Brain Ventricles, Meninges and Sinuses</t>
  </si>
  <si>
    <t>Reticular Formation and Thalamus</t>
  </si>
  <si>
    <t>Basal Ganglia and Limbic System</t>
  </si>
  <si>
    <t>Bulbus and Cerebellum</t>
  </si>
  <si>
    <t>Spinal Cord</t>
  </si>
  <si>
    <t>Dr. Tuba Özdemir Sancı</t>
  </si>
  <si>
    <t>Peripheral Nerve and Ganglions</t>
  </si>
  <si>
    <t>Medulla Spinalis and Brain Stem</t>
  </si>
  <si>
    <t>Central Nervous System Histology</t>
  </si>
  <si>
    <t>Introduction to Medical Mycology</t>
  </si>
  <si>
    <t xml:space="preserve"> Spinal Cord/ Histology of CNS </t>
  </si>
  <si>
    <t>Congenital Malformations of CNS</t>
  </si>
  <si>
    <t>Central Nervous System Development</t>
  </si>
  <si>
    <t>Functional Organization of Nervous System</t>
  </si>
  <si>
    <t>Anatomy LAB (Group B) / Hist. and Emb. LAB  (Grup A)</t>
  </si>
  <si>
    <t xml:space="preserve"> Spinal Cord / Histology of CNS </t>
  </si>
  <si>
    <t>Mesencephalon and Pons</t>
  </si>
  <si>
    <t>Electrical Properties of the Neuron</t>
  </si>
  <si>
    <t>Introduction to central nervous system</t>
  </si>
  <si>
    <t>Anatomy LAB (Group A) / Hist. and Emb. LAB  (Grup B)</t>
  </si>
  <si>
    <t>COMMITTEE-4- ENDOCRIN ND UROGENITAL SYSTEM</t>
  </si>
  <si>
    <t>Nerves and vessels of pelvis and perineum / Histology of Mammary glands</t>
  </si>
  <si>
    <t>GÇD 200 Gönüllülük Çalışmaları Dersi</t>
  </si>
  <si>
    <t>Pregnancy and Placental Hormones</t>
  </si>
  <si>
    <t>Nerves and Vessels of Pelvis and Perineum</t>
  </si>
  <si>
    <t>Puberty ,Menopause and Andropause</t>
  </si>
  <si>
    <t>Anatomy LAB (Group A) / Hist. and Embr.LAB (Group B)</t>
  </si>
  <si>
    <t>Fetus and Newborn Physiology</t>
  </si>
  <si>
    <t>Pregnancy Physiology</t>
  </si>
  <si>
    <t xml:space="preserve"> Physiology of Female Genital Hormones</t>
  </si>
  <si>
    <t>Anatomy LAB (Group B) / Hist. and Embr.LAB (Group A)</t>
  </si>
  <si>
    <t xml:space="preserve"> Histology and Development of Mammary Glands</t>
  </si>
  <si>
    <t>Acid-Base Balance</t>
  </si>
  <si>
    <t>Urine Concentration and Dilution</t>
  </si>
  <si>
    <t>Pelvis and Perineum</t>
  </si>
  <si>
    <t xml:space="preserve"> Acid Base Balance</t>
  </si>
  <si>
    <t>Clearance in Evaluation of Kidney Functions</t>
  </si>
  <si>
    <t>Urine Extraction and Micturating</t>
  </si>
  <si>
    <t xml:space="preserve"> Regulation of Tubuler Reabsorbtion and Secreation</t>
  </si>
  <si>
    <t>Dr. Gülsen Yılmaz,Dr. Merve Ergin Tunçay LAB / All members of Hist. Dept. LAB</t>
  </si>
  <si>
    <t xml:space="preserve"> Physiology of Male Genital hormones</t>
  </si>
  <si>
    <t>Female Genital Organs</t>
  </si>
  <si>
    <t>Diseases in which urinary tests are used/ Male Reproductive System</t>
  </si>
  <si>
    <t>Electrolytes</t>
  </si>
  <si>
    <t>M. Biochemistry LAB-Group B / Histology and Embriology LAB (Group A)</t>
  </si>
  <si>
    <t xml:space="preserve"> Female Reproductive System Development</t>
  </si>
  <si>
    <t>Female Reproductive System Histology</t>
  </si>
  <si>
    <t>Urinanalysis and tests of urine/ Male Reproductive System</t>
  </si>
  <si>
    <t>Histology</t>
  </si>
  <si>
    <t>Sex hormones and Placental Homones</t>
  </si>
  <si>
    <t>Sex Hormones and Placental Homones</t>
  </si>
  <si>
    <t xml:space="preserve"> Male Reproductive System Histology</t>
  </si>
  <si>
    <t xml:space="preserve">  Hormones Related to Cardiovascular System and Renal System</t>
  </si>
  <si>
    <t>Urinary System Histology</t>
  </si>
  <si>
    <t>Dr. Aysun Bay Karabulut</t>
  </si>
  <si>
    <t>Reabsorption and Secretion in Kidney Tubules</t>
  </si>
  <si>
    <t>Male Genital Organs</t>
  </si>
  <si>
    <t>Hormones of Calcium and Phosphorus Metabolism</t>
  </si>
  <si>
    <t>Hormones of Tissue and GI System</t>
  </si>
  <si>
    <t xml:space="preserve"> Male Reproductive System Development </t>
  </si>
  <si>
    <t>Urinary system development</t>
  </si>
  <si>
    <t>Glomerular Filtration Rate and Regulation</t>
  </si>
  <si>
    <t>Male Reproductive System Development</t>
  </si>
  <si>
    <t>Renal Blood Circulation and Functions of Glomerules</t>
  </si>
  <si>
    <t>Physiology of the adrenal cortex and medulla hormones</t>
  </si>
  <si>
    <t>Physiology of Endocrine Pancreas</t>
  </si>
  <si>
    <t>Introduction to Urinary Physiology</t>
  </si>
  <si>
    <t>Histology and Development of Adrenal Glands</t>
  </si>
  <si>
    <t xml:space="preserve">Hist. and Embr. Dept. Members LAB  </t>
  </si>
  <si>
    <t xml:space="preserve">Adrenal Cortex Hormones </t>
  </si>
  <si>
    <t>Kidney, urether, bladder and urethra/ Histology of Urinary system</t>
  </si>
  <si>
    <t>Histology of adrenal glands and Pancreas</t>
  </si>
  <si>
    <t xml:space="preserve">Pancreas and diffuse neuroendocrine system </t>
  </si>
  <si>
    <t>Adrenal Medulla Hormones</t>
  </si>
  <si>
    <t>Histology LAB Grup B</t>
  </si>
  <si>
    <t>Pancreas and Diffuse Neuroendocrine System</t>
  </si>
  <si>
    <t>Pancreas and Adipose Tissue Hormones</t>
  </si>
  <si>
    <t>Hormonal Regulation of Calcium and Phosphate Metabolism</t>
  </si>
  <si>
    <t>Histology LAB Grup A</t>
  </si>
  <si>
    <t>Physiopathology of Thyroid Hormones</t>
  </si>
  <si>
    <t>Dr. Tuba Sancı</t>
  </si>
  <si>
    <t>Dr. Didem Kozacı</t>
  </si>
  <si>
    <t>Thyroid Hormones and Metabolism</t>
  </si>
  <si>
    <t xml:space="preserve"> Hormones of Adenohypophysis and Neurohypophysis</t>
  </si>
  <si>
    <t>Development and Histology of Thyroid and Parathyroid Glands</t>
  </si>
  <si>
    <t xml:space="preserve"> General Properties and Mechanism of Action of Hormones</t>
  </si>
  <si>
    <t xml:space="preserve"> Thyroid Hormones and Metabolism</t>
  </si>
  <si>
    <t>Hypothalamic-Pituitary Relationships</t>
  </si>
  <si>
    <t>All Members of Hist. and Embr. Dept.</t>
  </si>
  <si>
    <t>Physiology of Thyroid Hormones</t>
  </si>
  <si>
    <t>Kidney, Urether, Bladder and Urethra</t>
  </si>
  <si>
    <t>Hypothalamic,Hypophysieal and Pineal Hormones</t>
  </si>
  <si>
    <t xml:space="preserve"> Introduction to Endocrine Physiology</t>
  </si>
  <si>
    <t>Dr. M.Özgüner</t>
  </si>
  <si>
    <t>Adenohypophysis and Neurohypophysis  Hormones</t>
  </si>
  <si>
    <t>Anatomy of Endocrine System</t>
  </si>
  <si>
    <t xml:space="preserve"> Development and Histology of Pituitary and Epiphysis Glands</t>
  </si>
  <si>
    <t>COMMITTEE-4- ENDOCRIN AND UROGENITAL SYSTEM</t>
  </si>
  <si>
    <t>Physiopathology of Gastrointestinal System</t>
  </si>
  <si>
    <t>Abdominal wall and inguinal Canal / Evaluation of Bacteria Cultures</t>
  </si>
  <si>
    <t>Abdominal Wall and Inguinal Canal / Evaluation of Bacteria Cultures</t>
  </si>
  <si>
    <t>Abdominal wall and inguinal canal / Evaluation of bacteria cultures</t>
  </si>
  <si>
    <t>Examination of Mycobacteria</t>
  </si>
  <si>
    <t>Female Genital Organs / Female Reproductive System</t>
  </si>
  <si>
    <t>Pelvis and Perineum /  Female Reproductive System 2</t>
  </si>
  <si>
    <t>Histology of hypophysis,epiphysis, thyroid and parathyroid</t>
  </si>
  <si>
    <t xml:space="preserve">Bulbus,pons,mesencephalon,cerebellum,diencephalon / Histology of  PNS </t>
  </si>
  <si>
    <t>Dr. Ayça Dilşad Çağlayan</t>
  </si>
  <si>
    <t xml:space="preserve">Anatomy LAB (Group B) / Hist. and Embr.LAB (Group A) </t>
  </si>
  <si>
    <t xml:space="preserve">Anatomy LAB (Group A) / Hist. and Embr. LAB (Group B) </t>
  </si>
  <si>
    <t>Histology LAB Group B</t>
  </si>
  <si>
    <t>Histology LAB Group A</t>
  </si>
  <si>
    <t xml:space="preserve">Male Genital Organs </t>
  </si>
  <si>
    <t>M. Biochemistry LAB(Group B) / Histology and Embriology LAB (Group A)</t>
  </si>
  <si>
    <t>M. Biochemistry LAB (Group B) / Histology and Embriology LAB (Group A)</t>
  </si>
  <si>
    <t>M. Biochemistry LAB (Group A) / Histology and Embriology LAB (Group B)</t>
  </si>
  <si>
    <t>M. Biochemistry LAB(Group A) / Histology and Embriology LAB (Group B)</t>
  </si>
  <si>
    <t xml:space="preserve"> Medical Microbiology (Group B) Pathology LAB (Group A)</t>
  </si>
  <si>
    <t xml:space="preserve">Anatomi LAB  (Grup B) / Physiology (Group A) </t>
  </si>
  <si>
    <t xml:space="preserve">Anatomy LAB (Group B)/ Histology and Embriology LAB (Group A)  </t>
  </si>
  <si>
    <t xml:space="preserve">Anatomy LAB (Group A)/ Histology and Embriology LAB (Group B)  </t>
  </si>
  <si>
    <t xml:space="preserve">AnatomyLAB (Group A) </t>
  </si>
  <si>
    <t xml:space="preserve">Anatomy LAB (Gorup B) </t>
  </si>
  <si>
    <t xml:space="preserve"> Physiology LAB (Group A) / Histology and Embriology LAB (Group B)</t>
  </si>
  <si>
    <t xml:space="preserve"> Physiology LAB (Group B) / Histology and Embriology LAB (Group A)</t>
  </si>
  <si>
    <t>Anatomy LAB (Group B) / Histology and Embriology LAB (Group A)</t>
  </si>
  <si>
    <t>Anatomy LAB (Group A) / Histology and Embriology LAB (Group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</si>
</sst>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 mmm\ yyyy;@"/>
    <numFmt numFmtId="165" formatCode="d\ mmmm\ yyyy;@"/>
    <numFmt numFmtId="166" formatCode="d\-mmm\-yyyy;@"/>
    <numFmt numFmtId="167" formatCode="[$-41F]d\ mmmm\ yyyy;@"/>
    <numFmt numFmtId="168" formatCode="[$-F800]dddd\,\ mmmm\ dd\,\ yyyy"/>
    <numFmt numFmtId="169" formatCode="[$-41F]d\ mmm\ yyyy;@"/>
  </numFmts>
  <fonts count="38">
    <font>
      <sz val="11"/>
      <color rgb="FF000000"/>
      <name val="Calibri"/>
      <family val="2"/>
      <charset val="162"/>
    </font>
    <font>
      <sz val="11"/>
      <color rgb="FF000000"/>
      <name val="Calibri"/>
      <family val="2"/>
      <charset val="1"/>
    </font>
    <font>
      <sz val="12"/>
      <color rgb="FF000000"/>
      <name val="Calibri"/>
      <family val="2"/>
      <charset val="162"/>
    </font>
    <font>
      <b/>
      <sz val="12"/>
      <color rgb="FF000000"/>
      <name val="Calibri"/>
      <family val="2"/>
      <charset val="162"/>
    </font>
    <font>
      <b/>
      <sz val="10"/>
      <name val="Arial Tur"/>
      <charset val="162"/>
    </font>
    <font>
      <sz val="10"/>
      <name val="Calibri"/>
      <family val="2"/>
      <charset val="162"/>
    </font>
    <font>
      <sz val="12"/>
      <color rgb="FF000000"/>
      <name val="Calibri"/>
      <family val="2"/>
      <charset val="1"/>
    </font>
    <font>
      <sz val="12"/>
      <name val="Calibri"/>
      <family val="2"/>
      <charset val="162"/>
    </font>
    <font>
      <sz val="10"/>
      <color rgb="FF000000"/>
      <name val="Calibri"/>
      <family val="2"/>
      <charset val="162"/>
    </font>
    <font>
      <sz val="10"/>
      <name val="Arial"/>
      <family val="2"/>
      <charset val="162"/>
    </font>
    <font>
      <sz val="10"/>
      <color rgb="FF000000"/>
      <name val="Arial"/>
      <family val="2"/>
      <charset val="162"/>
    </font>
    <font>
      <sz val="11"/>
      <name val="Calibri"/>
      <family val="2"/>
      <charset val="1"/>
    </font>
    <font>
      <b/>
      <sz val="14"/>
      <color rgb="FF000000"/>
      <name val="Calibri"/>
      <family val="2"/>
      <charset val="162"/>
    </font>
    <font>
      <sz val="10"/>
      <color rgb="FF000000"/>
      <name val="Calibri"/>
      <family val="2"/>
      <charset val="1"/>
    </font>
    <font>
      <sz val="10"/>
      <name val="Calibri"/>
      <family val="2"/>
      <charset val="1"/>
    </font>
    <font>
      <sz val="36"/>
      <color rgb="FF000000"/>
      <name val="Calibri"/>
      <family val="2"/>
      <charset val="1"/>
    </font>
    <font>
      <sz val="16"/>
      <color rgb="FF000000"/>
      <name val="Calibri"/>
      <family val="2"/>
      <charset val="1"/>
    </font>
    <font>
      <sz val="16"/>
      <name val="Calibri"/>
      <family val="2"/>
      <charset val="1"/>
    </font>
    <font>
      <sz val="28"/>
      <color rgb="FF000000"/>
      <name val="Calibri"/>
      <family val="2"/>
      <charset val="1"/>
    </font>
    <font>
      <b/>
      <sz val="10"/>
      <name val="Calibri"/>
      <family val="2"/>
      <charset val="162"/>
    </font>
    <font>
      <b/>
      <sz val="10"/>
      <color rgb="FF000000"/>
      <name val="Calibri"/>
      <family val="2"/>
      <charset val="1"/>
    </font>
    <font>
      <b/>
      <sz val="10"/>
      <name val="Calibri"/>
      <family val="2"/>
      <charset val="1"/>
    </font>
    <font>
      <sz val="8"/>
      <name val="Calibri"/>
      <family val="2"/>
      <charset val="1"/>
    </font>
    <font>
      <sz val="36"/>
      <name val="Calibri"/>
      <family val="2"/>
      <charset val="1"/>
    </font>
    <font>
      <b/>
      <sz val="10"/>
      <color rgb="FF000000"/>
      <name val="Calibri"/>
      <family val="2"/>
      <charset val="162"/>
    </font>
    <font>
      <sz val="11"/>
      <color rgb="FF9C6500"/>
      <name val="Calibri"/>
      <family val="2"/>
      <charset val="162"/>
    </font>
    <font>
      <b/>
      <sz val="20"/>
      <color rgb="FF000000"/>
      <name val="Calibri"/>
      <family val="2"/>
      <charset val="1"/>
    </font>
    <font>
      <sz val="20"/>
      <color rgb="FF000000"/>
      <name val="Calibri"/>
      <family val="2"/>
      <charset val="1"/>
    </font>
    <font>
      <b/>
      <sz val="11"/>
      <color rgb="FF000000"/>
      <name val="Calibri"/>
      <family val="2"/>
      <charset val="162"/>
    </font>
    <font>
      <sz val="11"/>
      <color rgb="FFFF0000"/>
      <name val="Calibri"/>
      <family val="2"/>
      <charset val="162"/>
    </font>
    <font>
      <sz val="12"/>
      <color rgb="FFFF0000"/>
      <name val="Calibri"/>
      <family val="2"/>
      <charset val="162"/>
    </font>
    <font>
      <sz val="11"/>
      <color rgb="FF000000"/>
      <name val="Calibri"/>
      <family val="2"/>
      <charset val="162"/>
    </font>
    <font>
      <sz val="8"/>
      <name val="Calibri"/>
      <family val="2"/>
      <charset val="162"/>
    </font>
    <font>
      <i/>
      <sz val="11"/>
      <color rgb="FF7F7F7F"/>
      <name val="Calibri"/>
      <family val="2"/>
      <charset val="1"/>
    </font>
    <font>
      <sz val="11"/>
      <color rgb="FF2B2B2B"/>
      <name val="Inherit"/>
      <charset val="1"/>
    </font>
    <font>
      <b/>
      <sz val="12"/>
      <color rgb="FFFF0000"/>
      <name val="Calibri"/>
      <family val="2"/>
      <charset val="162"/>
    </font>
    <font>
      <sz val="10"/>
      <color rgb="FFFF0000"/>
      <name val="Calibri"/>
      <family val="2"/>
      <charset val="162"/>
    </font>
    <font>
      <b/>
      <sz val="11"/>
      <color rgb="FFFF0000"/>
      <name val="Calibri"/>
      <family val="2"/>
      <charset val="162"/>
    </font>
  </fonts>
  <fills count="46">
    <fill>
      <patternFill patternType="none"/>
    </fill>
    <fill>
      <patternFill patternType="gray125"/>
    </fill>
    <fill>
      <patternFill patternType="solid">
        <fgColor rgb="FFFFFFFF"/>
        <bgColor rgb="FFEBF1DE"/>
      </patternFill>
    </fill>
    <fill>
      <patternFill patternType="solid">
        <fgColor rgb="FFFDEADA"/>
        <bgColor rgb="FFFFF1CF"/>
      </patternFill>
    </fill>
    <fill>
      <patternFill patternType="solid">
        <fgColor rgb="FFFFFFA3"/>
        <bgColor rgb="FFFFFF99"/>
      </patternFill>
    </fill>
    <fill>
      <patternFill patternType="solid">
        <fgColor rgb="FFFFFF00"/>
        <bgColor rgb="FFFFFF66"/>
      </patternFill>
    </fill>
    <fill>
      <patternFill patternType="solid">
        <fgColor rgb="FFA9D18E"/>
        <bgColor rgb="FFB1D398"/>
      </patternFill>
    </fill>
    <fill>
      <patternFill patternType="solid">
        <fgColor rgb="FFAFABAB"/>
        <bgColor rgb="FFC4A7FE"/>
      </patternFill>
    </fill>
    <fill>
      <patternFill patternType="solid">
        <fgColor rgb="FFCCECFF"/>
        <bgColor rgb="FFDBEEF4"/>
      </patternFill>
    </fill>
    <fill>
      <patternFill patternType="solid">
        <fgColor rgb="FF66FFFF"/>
        <bgColor rgb="FF6AFFFF"/>
      </patternFill>
    </fill>
    <fill>
      <patternFill patternType="solid">
        <fgColor rgb="FFF8CBAD"/>
        <bgColor rgb="FFFCD5B5"/>
      </patternFill>
    </fill>
    <fill>
      <patternFill patternType="solid">
        <fgColor rgb="FFFF9966"/>
        <bgColor rgb="FFFF9967"/>
      </patternFill>
    </fill>
    <fill>
      <patternFill patternType="solid">
        <fgColor rgb="FFFFB7FF"/>
        <bgColor rgb="FFFFCCFF"/>
      </patternFill>
    </fill>
    <fill>
      <patternFill patternType="solid">
        <fgColor rgb="FFC4A7FF"/>
        <bgColor rgb="FFC4A7FE"/>
      </patternFill>
    </fill>
    <fill>
      <patternFill patternType="solid">
        <fgColor rgb="FFEBC7C7"/>
        <bgColor rgb="FFFFC7CE"/>
      </patternFill>
    </fill>
    <fill>
      <patternFill patternType="solid">
        <fgColor rgb="FFFFE699"/>
        <bgColor rgb="FFFCD5B5"/>
      </patternFill>
    </fill>
    <fill>
      <patternFill patternType="solid">
        <fgColor rgb="FFFFD966"/>
        <bgColor rgb="FFFFE699"/>
      </patternFill>
    </fill>
    <fill>
      <patternFill patternType="solid">
        <fgColor rgb="FFFFFF66"/>
        <bgColor rgb="FFFFFF99"/>
      </patternFill>
    </fill>
    <fill>
      <patternFill patternType="solid">
        <fgColor rgb="FFFF9967"/>
        <bgColor rgb="FFFF9966"/>
      </patternFill>
    </fill>
    <fill>
      <patternFill patternType="solid">
        <fgColor rgb="FFC4A7FE"/>
        <bgColor rgb="FFC4A7FF"/>
      </patternFill>
    </fill>
    <fill>
      <patternFill patternType="solid">
        <fgColor rgb="FFFFF1CF"/>
        <bgColor rgb="FFFFFFA3"/>
      </patternFill>
    </fill>
    <fill>
      <patternFill patternType="solid">
        <fgColor rgb="FFC4A6FF"/>
        <bgColor rgb="FFC4A7FF"/>
      </patternFill>
    </fill>
    <fill>
      <patternFill patternType="solid">
        <fgColor rgb="FFCCFFFF"/>
        <bgColor rgb="FFCCFFFE"/>
      </patternFill>
    </fill>
    <fill>
      <patternFill patternType="darkGray">
        <fgColor rgb="FFF4AF84"/>
        <bgColor rgb="FFF6AC82"/>
      </patternFill>
    </fill>
    <fill>
      <patternFill patternType="solid">
        <fgColor rgb="FFFFB7FF"/>
        <bgColor rgb="FFFFB9FF"/>
      </patternFill>
    </fill>
    <fill>
      <patternFill patternType="solid">
        <fgColor rgb="FF6AFFFF"/>
        <bgColor rgb="FF94FAFA"/>
      </patternFill>
    </fill>
    <fill>
      <patternFill patternType="solid">
        <fgColor rgb="FFFFE699"/>
        <bgColor rgb="FFFBD0AF"/>
      </patternFill>
    </fill>
    <fill>
      <patternFill patternType="solid">
        <fgColor rgb="FFB1D398"/>
        <bgColor rgb="FFB1D393"/>
      </patternFill>
    </fill>
    <fill>
      <patternFill patternType="solid">
        <fgColor rgb="FF00FFFF"/>
        <bgColor rgb="FF33CCFF"/>
      </patternFill>
    </fill>
    <fill>
      <patternFill patternType="solid">
        <fgColor rgb="FFFFFFFF"/>
        <bgColor rgb="FFFFF1CF"/>
      </patternFill>
    </fill>
    <fill>
      <patternFill patternType="solid">
        <fgColor rgb="FFE7E5EC"/>
        <bgColor rgb="FFE0E3EF"/>
      </patternFill>
    </fill>
    <fill>
      <patternFill patternType="solid">
        <fgColor rgb="FFFFFFA3"/>
        <bgColor indexed="64"/>
      </patternFill>
    </fill>
    <fill>
      <patternFill patternType="solid">
        <fgColor theme="7" tint="0.79998168889431442"/>
        <bgColor indexed="64"/>
      </patternFill>
    </fill>
    <fill>
      <patternFill patternType="mediumGray">
        <fgColor rgb="FFF6AC82"/>
        <bgColor rgb="FFF6AC82"/>
      </patternFill>
    </fill>
    <fill>
      <patternFill patternType="solid">
        <fgColor rgb="FFFFFF00"/>
        <bgColor indexed="64"/>
      </patternFill>
    </fill>
    <fill>
      <patternFill patternType="solid">
        <fgColor rgb="FFFFFF00"/>
        <bgColor rgb="FFFFB9FF"/>
      </patternFill>
    </fill>
    <fill>
      <patternFill patternType="solid">
        <fgColor rgb="FFC4A6FF"/>
        <bgColor indexed="64"/>
      </patternFill>
    </fill>
    <fill>
      <patternFill patternType="solid">
        <fgColor rgb="FFB1D398"/>
        <bgColor indexed="64"/>
      </patternFill>
    </fill>
    <fill>
      <patternFill patternType="solid">
        <fgColor rgb="FFFFB7FF"/>
        <bgColor rgb="FFFFFF66"/>
      </patternFill>
    </fill>
    <fill>
      <patternFill patternType="solid">
        <fgColor rgb="FFEBC7C7"/>
        <bgColor rgb="FFFF9966"/>
      </patternFill>
    </fill>
    <fill>
      <patternFill patternType="solid">
        <fgColor rgb="FFE7E5EC"/>
        <bgColor indexed="64"/>
      </patternFill>
    </fill>
    <fill>
      <patternFill patternType="solid">
        <fgColor rgb="FFE7E5EC"/>
        <bgColor rgb="FFD3D6DC"/>
      </patternFill>
    </fill>
    <fill>
      <patternFill patternType="solid">
        <fgColor rgb="FFEBC7C7"/>
        <bgColor rgb="FFC4A7FF"/>
      </patternFill>
    </fill>
    <fill>
      <patternFill patternType="darkGray">
        <fgColor rgb="FFC4A6FF"/>
        <bgColor rgb="FFC4A7FE"/>
      </patternFill>
    </fill>
    <fill>
      <patternFill patternType="solid">
        <fgColor rgb="FFCCFFFF"/>
        <bgColor indexed="64"/>
      </patternFill>
    </fill>
    <fill>
      <patternFill patternType="solid">
        <fgColor rgb="FFF6AC82"/>
        <bgColor indexed="64"/>
      </patternFill>
    </fill>
  </fills>
  <borders count="4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bottom style="thin">
        <color auto="1"/>
      </bottom>
      <diagonal/>
    </border>
    <border>
      <left/>
      <right style="medium">
        <color auto="1"/>
      </right>
      <top/>
      <bottom style="thin">
        <color auto="1"/>
      </bottom>
      <diagonal/>
    </border>
    <border>
      <left/>
      <right style="medium">
        <color auto="1"/>
      </right>
      <top style="medium">
        <color auto="1"/>
      </top>
      <bottom/>
      <diagonal/>
    </border>
    <border>
      <left/>
      <right/>
      <top style="medium">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indexed="64"/>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auto="1"/>
      </left>
      <right style="thin">
        <color indexed="64"/>
      </right>
      <top style="medium">
        <color auto="1"/>
      </top>
      <bottom/>
      <diagonal/>
    </border>
    <border>
      <left style="medium">
        <color auto="1"/>
      </left>
      <right style="thin">
        <color indexed="64"/>
      </right>
      <top/>
      <bottom/>
      <diagonal/>
    </border>
    <border>
      <left style="medium">
        <color auto="1"/>
      </left>
      <right style="thin">
        <color indexed="64"/>
      </right>
      <top/>
      <bottom style="medium">
        <color auto="1"/>
      </bottom>
      <diagonal/>
    </border>
    <border>
      <left style="thin">
        <color indexed="64"/>
      </left>
      <right style="medium">
        <color auto="1"/>
      </right>
      <top/>
      <bottom/>
      <diagonal/>
    </border>
  </borders>
  <cellStyleXfs count="3">
    <xf numFmtId="0" fontId="0" fillId="0" borderId="0"/>
    <xf numFmtId="0" fontId="1" fillId="0" borderId="0"/>
    <xf numFmtId="0" fontId="33" fillId="0" borderId="0" applyBorder="0" applyProtection="0"/>
  </cellStyleXfs>
  <cellXfs count="470">
    <xf numFmtId="0" fontId="0" fillId="0" borderId="0" xfId="0"/>
    <xf numFmtId="0" fontId="2" fillId="0" borderId="0" xfId="0" applyFont="1" applyAlignment="1">
      <alignment vertical="center"/>
    </xf>
    <xf numFmtId="0" fontId="2" fillId="0" borderId="0" xfId="0" applyFont="1" applyAlignment="1">
      <alignment vertical="center"/>
    </xf>
    <xf numFmtId="0" fontId="2" fillId="0" borderId="0" xfId="0" applyFont="1"/>
    <xf numFmtId="0" fontId="0" fillId="0" borderId="3" xfId="0" applyFont="1" applyBorder="1" applyAlignment="1"/>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5" fillId="4" borderId="3" xfId="0" applyFont="1" applyFill="1" applyBorder="1" applyAlignment="1">
      <alignment horizontal="left"/>
    </xf>
    <xf numFmtId="0" fontId="0" fillId="2" borderId="1" xfId="0" applyFill="1" applyBorder="1" applyAlignment="1">
      <alignment horizontal="center"/>
    </xf>
    <xf numFmtId="0" fontId="5" fillId="5" borderId="3" xfId="0" applyFont="1" applyFill="1" applyBorder="1" applyAlignment="1">
      <alignment horizontal="left"/>
    </xf>
    <xf numFmtId="0" fontId="5" fillId="6" borderId="3" xfId="0" applyFont="1" applyFill="1" applyBorder="1" applyAlignment="1">
      <alignment horizontal="left"/>
    </xf>
    <xf numFmtId="0" fontId="5" fillId="7" borderId="3" xfId="0" applyFont="1" applyFill="1" applyBorder="1" applyAlignment="1">
      <alignment horizontal="left" vertical="top"/>
    </xf>
    <xf numFmtId="0" fontId="5" fillId="8" borderId="3" xfId="0" applyFont="1" applyFill="1" applyBorder="1" applyAlignment="1">
      <alignment horizontal="left"/>
    </xf>
    <xf numFmtId="0" fontId="0" fillId="0" borderId="1" xfId="0" applyBorder="1" applyAlignment="1">
      <alignment horizontal="center"/>
    </xf>
    <xf numFmtId="0" fontId="5" fillId="9" borderId="3" xfId="0" applyFont="1" applyFill="1" applyBorder="1" applyAlignment="1">
      <alignment horizontal="left"/>
    </xf>
    <xf numFmtId="0" fontId="8" fillId="10" borderId="3"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8" fillId="12" borderId="3" xfId="0" applyFont="1" applyFill="1" applyBorder="1" applyAlignment="1">
      <alignment horizontal="left" vertical="center" wrapText="1"/>
    </xf>
    <xf numFmtId="0" fontId="0" fillId="2" borderId="5" xfId="0" applyFill="1" applyBorder="1" applyAlignment="1">
      <alignment horizontal="center"/>
    </xf>
    <xf numFmtId="0" fontId="0" fillId="2" borderId="6" xfId="0" applyFill="1" applyBorder="1" applyAlignment="1">
      <alignment horizontal="center"/>
    </xf>
    <xf numFmtId="0" fontId="8" fillId="13" borderId="3" xfId="0" applyFont="1" applyFill="1" applyBorder="1" applyAlignment="1">
      <alignment horizontal="left" vertical="center" wrapText="1"/>
    </xf>
    <xf numFmtId="0" fontId="8" fillId="14" borderId="3" xfId="0" applyFont="1" applyFill="1" applyBorder="1" applyAlignment="1">
      <alignment horizontal="left" vertical="center" wrapText="1"/>
    </xf>
    <xf numFmtId="0" fontId="8" fillId="11" borderId="7" xfId="0" applyFont="1" applyFill="1" applyBorder="1" applyAlignment="1">
      <alignment horizontal="left" vertical="center" wrapText="1"/>
    </xf>
    <xf numFmtId="0" fontId="0" fillId="2" borderId="8" xfId="0" applyFill="1" applyBorder="1" applyAlignment="1">
      <alignment horizontal="center"/>
    </xf>
    <xf numFmtId="0" fontId="0" fillId="2" borderId="9" xfId="0" applyFill="1" applyBorder="1" applyAlignment="1">
      <alignment horizontal="center"/>
    </xf>
    <xf numFmtId="0" fontId="0" fillId="0" borderId="10" xfId="0" applyBorder="1" applyAlignment="1">
      <alignment horizontal="center" vertical="center"/>
    </xf>
    <xf numFmtId="0" fontId="0" fillId="0" borderId="0" xfId="0" applyFont="1" applyBorder="1" applyAlignment="1"/>
    <xf numFmtId="0" fontId="0" fillId="0" borderId="0" xfId="0" applyBorder="1" applyAlignment="1">
      <alignment horizontal="center" vertical="center"/>
    </xf>
    <xf numFmtId="0" fontId="9" fillId="10" borderId="11" xfId="0" applyFont="1" applyFill="1" applyBorder="1" applyAlignment="1">
      <alignment horizontal="left"/>
    </xf>
    <xf numFmtId="0" fontId="9" fillId="10" borderId="12" xfId="0" applyFont="1" applyFill="1" applyBorder="1" applyAlignment="1">
      <alignment horizontal="center" vertical="center"/>
    </xf>
    <xf numFmtId="0" fontId="10" fillId="10" borderId="3" xfId="0" applyFont="1" applyFill="1" applyBorder="1" applyAlignment="1">
      <alignment horizontal="left"/>
    </xf>
    <xf numFmtId="0" fontId="9" fillId="10" borderId="1" xfId="0" applyFont="1" applyFill="1" applyBorder="1" applyAlignment="1">
      <alignment horizontal="center" vertical="center"/>
    </xf>
    <xf numFmtId="0" fontId="9" fillId="10" borderId="4" xfId="0" applyFont="1" applyFill="1" applyBorder="1" applyAlignment="1">
      <alignment horizontal="center" vertical="center"/>
    </xf>
    <xf numFmtId="0" fontId="9" fillId="10" borderId="7" xfId="0" applyFont="1" applyFill="1" applyBorder="1" applyAlignment="1">
      <alignment horizontal="left"/>
    </xf>
    <xf numFmtId="0" fontId="9" fillId="10" borderId="8" xfId="0" applyFont="1" applyFill="1" applyBorder="1" applyAlignment="1">
      <alignment horizontal="center"/>
    </xf>
    <xf numFmtId="0" fontId="9" fillId="10" borderId="10" xfId="0" applyFont="1" applyFill="1" applyBorder="1" applyAlignment="1">
      <alignment horizontal="center" vertical="center"/>
    </xf>
    <xf numFmtId="0" fontId="10" fillId="15" borderId="13" xfId="0" applyFont="1" applyFill="1" applyBorder="1" applyAlignment="1">
      <alignment horizontal="left"/>
    </xf>
    <xf numFmtId="0" fontId="0" fillId="15" borderId="14" xfId="0" applyFill="1" applyBorder="1" applyAlignment="1">
      <alignment horizontal="center" vertical="center"/>
    </xf>
    <xf numFmtId="0" fontId="10" fillId="0" borderId="0" xfId="0" applyFont="1" applyBorder="1" applyAlignment="1">
      <alignment horizontal="left"/>
    </xf>
    <xf numFmtId="0" fontId="1" fillId="0" borderId="0" xfId="1" applyFont="1" applyAlignment="1">
      <alignment horizontal="center" vertical="center"/>
    </xf>
    <xf numFmtId="0" fontId="14" fillId="0" borderId="0" xfId="1" applyFont="1" applyBorder="1" applyAlignment="1" applyProtection="1">
      <alignment horizontal="center" vertical="center"/>
    </xf>
    <xf numFmtId="0" fontId="15" fillId="0" borderId="0" xfId="1" applyFont="1"/>
    <xf numFmtId="0" fontId="16" fillId="0" borderId="0" xfId="1" applyFont="1" applyAlignment="1">
      <alignment horizontal="center" vertical="center"/>
    </xf>
    <xf numFmtId="0" fontId="16" fillId="0" borderId="0" xfId="1" applyFont="1" applyAlignment="1">
      <alignment vertical="center"/>
    </xf>
    <xf numFmtId="0" fontId="18" fillId="16" borderId="16" xfId="1" applyFont="1" applyFill="1" applyBorder="1" applyAlignment="1">
      <alignment horizontal="center" vertical="center"/>
    </xf>
    <xf numFmtId="0" fontId="18" fillId="0" borderId="0" xfId="1" applyFont="1" applyAlignment="1">
      <alignment horizontal="center" vertical="center"/>
    </xf>
    <xf numFmtId="0" fontId="15" fillId="0" borderId="0" xfId="1" applyFont="1" applyAlignment="1">
      <alignment vertical="top"/>
    </xf>
    <xf numFmtId="0" fontId="23" fillId="0" borderId="0" xfId="1" applyFont="1" applyAlignment="1"/>
    <xf numFmtId="0" fontId="27" fillId="0" borderId="0" xfId="1" applyFont="1" applyAlignment="1">
      <alignment horizontal="center" vertical="center"/>
    </xf>
    <xf numFmtId="0" fontId="27" fillId="0" borderId="0" xfId="1" applyFont="1"/>
    <xf numFmtId="0" fontId="3" fillId="0" borderId="1" xfId="0" applyFont="1" applyFill="1" applyBorder="1" applyAlignment="1">
      <alignment vertical="center" wrapText="1"/>
    </xf>
    <xf numFmtId="0" fontId="3" fillId="0" borderId="1" xfId="0" applyFont="1" applyFill="1" applyBorder="1" applyAlignmen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xf numFmtId="0" fontId="2" fillId="0" borderId="1" xfId="0" applyFont="1" applyFill="1" applyBorder="1" applyAlignment="1">
      <alignment vertical="center" wrapText="1"/>
    </xf>
    <xf numFmtId="0" fontId="7" fillId="0" borderId="1" xfId="0" applyFont="1" applyFill="1" applyBorder="1" applyAlignment="1">
      <alignment vertical="center"/>
    </xf>
    <xf numFmtId="0" fontId="2" fillId="0" borderId="0" xfId="0" applyFont="1" applyFill="1" applyAlignment="1">
      <alignment vertical="center"/>
    </xf>
    <xf numFmtId="0" fontId="6" fillId="0" borderId="1" xfId="0" applyFont="1" applyFill="1" applyBorder="1" applyAlignment="1">
      <alignment vertical="center"/>
    </xf>
    <xf numFmtId="0" fontId="2" fillId="0" borderId="0" xfId="0" applyFont="1" applyFill="1" applyAlignment="1">
      <alignment horizontal="center"/>
    </xf>
    <xf numFmtId="0" fontId="2" fillId="0" borderId="6" xfId="0" applyFont="1" applyFill="1" applyBorder="1" applyAlignment="1">
      <alignment horizontal="center" vertical="center"/>
    </xf>
    <xf numFmtId="0" fontId="12" fillId="0" borderId="1" xfId="0" applyFont="1" applyFill="1" applyBorder="1" applyAlignment="1">
      <alignment horizontal="center" vertical="center"/>
    </xf>
    <xf numFmtId="0" fontId="2" fillId="0" borderId="0" xfId="0" applyFont="1" applyFill="1"/>
    <xf numFmtId="0" fontId="2" fillId="0" borderId="0" xfId="0" applyFont="1" applyFill="1" applyAlignment="1">
      <alignment horizontal="center" vertical="center"/>
    </xf>
    <xf numFmtId="0" fontId="9" fillId="10" borderId="35" xfId="0" applyFont="1" applyFill="1" applyBorder="1" applyAlignment="1">
      <alignment horizontal="center" vertical="center"/>
    </xf>
    <xf numFmtId="0" fontId="2" fillId="0" borderId="1" xfId="0" applyFont="1" applyFill="1" applyBorder="1" applyAlignment="1">
      <alignment horizontal="center"/>
    </xf>
    <xf numFmtId="0" fontId="6" fillId="0" borderId="15" xfId="0" applyFont="1" applyFill="1" applyBorder="1" applyAlignment="1">
      <alignment vertical="center"/>
    </xf>
    <xf numFmtId="0" fontId="2" fillId="0" borderId="6" xfId="0" applyFont="1" applyFill="1" applyBorder="1" applyAlignment="1">
      <alignment vertical="center"/>
    </xf>
    <xf numFmtId="0" fontId="13" fillId="0" borderId="0" xfId="0" applyFont="1" applyAlignment="1">
      <alignment horizontal="center" vertical="center"/>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1" fillId="0" borderId="0" xfId="0" applyFont="1"/>
    <xf numFmtId="0" fontId="20" fillId="0" borderId="20" xfId="0" applyFont="1" applyBorder="1" applyAlignment="1">
      <alignment vertical="center" wrapText="1"/>
    </xf>
    <xf numFmtId="0" fontId="20" fillId="0" borderId="21" xfId="0" applyFont="1" applyBorder="1" applyAlignment="1">
      <alignment vertical="center" wrapText="1"/>
    </xf>
    <xf numFmtId="0" fontId="20" fillId="0" borderId="22" xfId="0" applyFont="1" applyBorder="1" applyAlignment="1">
      <alignment vertical="center" wrapText="1"/>
    </xf>
    <xf numFmtId="164" fontId="5" fillId="0" borderId="20" xfId="0" applyNumberFormat="1" applyFont="1" applyBorder="1" applyAlignment="1">
      <alignment horizontal="center" vertical="center" wrapText="1"/>
    </xf>
    <xf numFmtId="167" fontId="21" fillId="0" borderId="17" xfId="0" applyNumberFormat="1" applyFont="1" applyBorder="1" applyAlignment="1">
      <alignment horizontal="center" vertical="center" wrapText="1"/>
    </xf>
    <xf numFmtId="0" fontId="22" fillId="0" borderId="0" xfId="0" applyFont="1"/>
    <xf numFmtId="164" fontId="5" fillId="0" borderId="16" xfId="0" applyNumberFormat="1" applyFont="1" applyBorder="1" applyAlignment="1">
      <alignment horizontal="center" vertical="center" wrapText="1"/>
    </xf>
    <xf numFmtId="165" fontId="21" fillId="0" borderId="16" xfId="0" applyNumberFormat="1" applyFont="1" applyBorder="1" applyAlignment="1">
      <alignment horizontal="center" vertical="center" wrapText="1"/>
    </xf>
    <xf numFmtId="0" fontId="5" fillId="21" borderId="1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22" borderId="17" xfId="0" applyFont="1" applyFill="1" applyBorder="1" applyAlignment="1">
      <alignment horizontal="center" vertical="center" wrapText="1"/>
    </xf>
    <xf numFmtId="0" fontId="8" fillId="17" borderId="17" xfId="0" applyFont="1" applyFill="1" applyBorder="1" applyAlignment="1">
      <alignment horizontal="center" vertical="center" wrapText="1"/>
    </xf>
    <xf numFmtId="0" fontId="5" fillId="23" borderId="17" xfId="0" applyFont="1" applyFill="1" applyBorder="1" applyAlignment="1">
      <alignment horizontal="center" vertical="center" wrapText="1"/>
    </xf>
    <xf numFmtId="0" fontId="5" fillId="21" borderId="24"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22" borderId="24" xfId="0" applyFont="1" applyFill="1" applyBorder="1" applyAlignment="1">
      <alignment horizontal="center" vertical="center" wrapText="1"/>
    </xf>
    <xf numFmtId="0" fontId="8" fillId="18" borderId="24" xfId="0" applyFont="1" applyFill="1" applyBorder="1" applyAlignment="1">
      <alignment horizontal="center" vertical="center" wrapText="1"/>
    </xf>
    <xf numFmtId="0" fontId="5" fillId="23" borderId="24" xfId="0" applyFont="1" applyFill="1" applyBorder="1" applyAlignment="1">
      <alignment horizontal="center" vertical="center" wrapText="1"/>
    </xf>
    <xf numFmtId="0" fontId="5" fillId="21" borderId="25"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22" borderId="25" xfId="0" applyFont="1" applyFill="1" applyBorder="1" applyAlignment="1">
      <alignment horizontal="center" vertical="center" wrapText="1"/>
    </xf>
    <xf numFmtId="0" fontId="8" fillId="18" borderId="25" xfId="0" applyFont="1" applyFill="1" applyBorder="1" applyAlignment="1">
      <alignment horizontal="center" vertical="center" wrapText="1"/>
    </xf>
    <xf numFmtId="0" fontId="5" fillId="23" borderId="25" xfId="0" applyFont="1" applyFill="1" applyBorder="1" applyAlignment="1">
      <alignment horizontal="center" vertical="center" wrapText="1"/>
    </xf>
    <xf numFmtId="0" fontId="5" fillId="23" borderId="26" xfId="0" applyFont="1" applyFill="1" applyBorder="1" applyAlignment="1">
      <alignment horizontal="center" vertical="center" wrapText="1"/>
    </xf>
    <xf numFmtId="0" fontId="5" fillId="24" borderId="17" xfId="0" applyFont="1" applyFill="1" applyBorder="1" applyAlignment="1">
      <alignment horizontal="center" vertical="center" wrapText="1"/>
    </xf>
    <xf numFmtId="0" fontId="5" fillId="23" borderId="18" xfId="0" applyFont="1" applyFill="1" applyBorder="1" applyAlignment="1">
      <alignment horizontal="center" vertical="center" wrapText="1"/>
    </xf>
    <xf numFmtId="0" fontId="5" fillId="24" borderId="24" xfId="0" applyFont="1" applyFill="1" applyBorder="1" applyAlignment="1">
      <alignment horizontal="center" vertical="center" wrapText="1"/>
    </xf>
    <xf numFmtId="0" fontId="5" fillId="23" borderId="20" xfId="0" applyFont="1" applyFill="1" applyBorder="1" applyAlignment="1">
      <alignment horizontal="center" vertical="center" wrapText="1"/>
    </xf>
    <xf numFmtId="0" fontId="5" fillId="24" borderId="25" xfId="0" applyFont="1" applyFill="1" applyBorder="1" applyAlignment="1">
      <alignment horizontal="center" vertical="center" wrapText="1"/>
    </xf>
    <xf numFmtId="0" fontId="19" fillId="0" borderId="20" xfId="0" applyFont="1" applyBorder="1" applyAlignment="1">
      <alignment horizontal="center" vertical="center" wrapText="1"/>
    </xf>
    <xf numFmtId="0" fontId="24" fillId="0" borderId="27" xfId="0" applyFont="1" applyBorder="1" applyAlignment="1">
      <alignment horizontal="center" vertical="center" wrapText="1"/>
    </xf>
    <xf numFmtId="0" fontId="5" fillId="5" borderId="17"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20" fillId="0" borderId="18" xfId="0" applyFont="1" applyBorder="1" applyAlignment="1">
      <alignment vertical="center" wrapText="1"/>
    </xf>
    <xf numFmtId="0" fontId="20" fillId="0" borderId="28" xfId="0" applyFont="1" applyBorder="1" applyAlignment="1">
      <alignment vertical="center" wrapText="1"/>
    </xf>
    <xf numFmtId="0" fontId="20" fillId="0" borderId="29" xfId="0" applyFont="1" applyBorder="1" applyAlignment="1">
      <alignment vertical="center" wrapText="1"/>
    </xf>
    <xf numFmtId="0" fontId="5" fillId="25" borderId="24" xfId="0" applyFont="1" applyFill="1" applyBorder="1" applyAlignment="1">
      <alignment horizontal="center" vertical="center" wrapText="1"/>
    </xf>
    <xf numFmtId="0" fontId="5" fillId="25" borderId="25" xfId="0" applyFont="1" applyFill="1" applyBorder="1" applyAlignment="1">
      <alignment horizontal="center" vertical="center" wrapText="1"/>
    </xf>
    <xf numFmtId="0" fontId="5" fillId="21" borderId="30" xfId="0" applyFont="1" applyFill="1" applyBorder="1" applyAlignment="1">
      <alignment horizontal="center" vertical="center" wrapText="1"/>
    </xf>
    <xf numFmtId="0" fontId="5" fillId="21" borderId="19" xfId="0" applyFont="1" applyFill="1" applyBorder="1" applyAlignment="1">
      <alignment horizontal="center" vertical="center" wrapText="1"/>
    </xf>
    <xf numFmtId="0" fontId="5" fillId="21" borderId="22" xfId="0" applyFont="1" applyFill="1" applyBorder="1" applyAlignment="1">
      <alignment horizontal="center" vertical="center" wrapText="1"/>
    </xf>
    <xf numFmtId="0" fontId="5" fillId="25" borderId="17"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8" fillId="5" borderId="25" xfId="0" applyFont="1" applyFill="1" applyBorder="1" applyAlignment="1">
      <alignment horizontal="center" vertical="center" wrapText="1"/>
    </xf>
    <xf numFmtId="165" fontId="19" fillId="0" borderId="16" xfId="0" applyNumberFormat="1" applyFont="1" applyBorder="1" applyAlignment="1">
      <alignment horizontal="center" vertical="center" wrapText="1"/>
    </xf>
    <xf numFmtId="166" fontId="19" fillId="0" borderId="19" xfId="0" applyNumberFormat="1" applyFont="1" applyBorder="1" applyAlignment="1">
      <alignment horizontal="center" vertical="center" wrapText="1"/>
    </xf>
    <xf numFmtId="0" fontId="5" fillId="0" borderId="31" xfId="0" applyFont="1" applyBorder="1" applyAlignment="1">
      <alignment horizontal="center" vertical="center" wrapText="1"/>
    </xf>
    <xf numFmtId="0" fontId="8" fillId="0" borderId="0" xfId="0" applyFont="1" applyAlignment="1">
      <alignment horizontal="center" vertical="center"/>
    </xf>
    <xf numFmtId="0" fontId="5" fillId="22" borderId="22" xfId="0" applyFont="1" applyFill="1" applyBorder="1" applyAlignment="1">
      <alignment horizontal="center" vertical="center" wrapText="1"/>
    </xf>
    <xf numFmtId="0" fontId="5" fillId="27" borderId="17" xfId="0" applyFont="1" applyFill="1" applyBorder="1" applyAlignment="1">
      <alignment horizontal="center" vertical="center" wrapText="1"/>
    </xf>
    <xf numFmtId="0" fontId="5" fillId="27" borderId="24" xfId="0" applyFont="1" applyFill="1" applyBorder="1" applyAlignment="1">
      <alignment horizontal="center" vertical="center" wrapText="1"/>
    </xf>
    <xf numFmtId="0" fontId="5" fillId="27" borderId="25" xfId="0" applyFont="1" applyFill="1" applyBorder="1" applyAlignment="1">
      <alignment horizontal="center" vertical="center" wrapText="1"/>
    </xf>
    <xf numFmtId="0" fontId="5" fillId="28" borderId="17" xfId="0" applyFont="1" applyFill="1" applyBorder="1" applyAlignment="1">
      <alignment horizontal="center" vertical="center" wrapText="1"/>
    </xf>
    <xf numFmtId="0" fontId="5" fillId="0" borderId="25" xfId="0" applyFont="1" applyBorder="1" applyAlignment="1">
      <alignment horizontal="center" vertical="center"/>
    </xf>
    <xf numFmtId="0" fontId="8" fillId="0" borderId="31" xfId="0" applyFont="1" applyBorder="1" applyAlignment="1">
      <alignment horizontal="center" vertical="center" wrapText="1"/>
    </xf>
    <xf numFmtId="0" fontId="5" fillId="23" borderId="30" xfId="0" applyFont="1" applyFill="1" applyBorder="1" applyAlignment="1">
      <alignment horizontal="center" vertical="center" wrapText="1"/>
    </xf>
    <xf numFmtId="0" fontId="5" fillId="23" borderId="19" xfId="0" applyFont="1" applyFill="1" applyBorder="1" applyAlignment="1">
      <alignment horizontal="center" vertical="center" wrapText="1"/>
    </xf>
    <xf numFmtId="0" fontId="5" fillId="19" borderId="17" xfId="0" applyFont="1" applyFill="1" applyBorder="1" applyAlignment="1">
      <alignment horizontal="center" vertical="center" wrapText="1"/>
    </xf>
    <xf numFmtId="0" fontId="13" fillId="0" borderId="16" xfId="0" applyFont="1" applyBorder="1" applyAlignment="1">
      <alignment horizontal="center" vertical="center"/>
    </xf>
    <xf numFmtId="0" fontId="19" fillId="29" borderId="16" xfId="0" applyFont="1" applyFill="1" applyBorder="1" applyAlignment="1">
      <alignment horizontal="center" vertical="center" wrapText="1"/>
    </xf>
    <xf numFmtId="0" fontId="14" fillId="0" borderId="0" xfId="0" applyFont="1" applyAlignment="1">
      <alignment horizontal="center" vertical="center"/>
    </xf>
    <xf numFmtId="0" fontId="5" fillId="22" borderId="30" xfId="0" applyFont="1" applyFill="1" applyBorder="1" applyAlignment="1">
      <alignment horizontal="center" vertical="center" wrapText="1"/>
    </xf>
    <xf numFmtId="0" fontId="5" fillId="22" borderId="19" xfId="0" applyFont="1" applyFill="1" applyBorder="1" applyAlignment="1">
      <alignment horizontal="center" vertical="center" wrapText="1"/>
    </xf>
    <xf numFmtId="0" fontId="5" fillId="24" borderId="26" xfId="0" applyFont="1" applyFill="1" applyBorder="1" applyAlignment="1">
      <alignment horizontal="center" vertical="center" wrapText="1"/>
    </xf>
    <xf numFmtId="0" fontId="5" fillId="22" borderId="26" xfId="0" applyFont="1" applyFill="1" applyBorder="1" applyAlignment="1">
      <alignment horizontal="center" vertical="center" wrapText="1"/>
    </xf>
    <xf numFmtId="0" fontId="5" fillId="24" borderId="18" xfId="0" applyFont="1" applyFill="1" applyBorder="1" applyAlignment="1">
      <alignment horizontal="center" vertical="center" wrapText="1"/>
    </xf>
    <xf numFmtId="0" fontId="5" fillId="22" borderId="18" xfId="0" applyFont="1" applyFill="1" applyBorder="1" applyAlignment="1">
      <alignment horizontal="center" vertical="center" wrapText="1"/>
    </xf>
    <xf numFmtId="0" fontId="5" fillId="24" borderId="20" xfId="0" applyFont="1" applyFill="1" applyBorder="1" applyAlignment="1">
      <alignment horizontal="center" vertical="center" wrapText="1"/>
    </xf>
    <xf numFmtId="0" fontId="5" fillId="22" borderId="20" xfId="0" applyFont="1" applyFill="1" applyBorder="1" applyAlignment="1">
      <alignment horizontal="center" vertical="center" wrapText="1"/>
    </xf>
    <xf numFmtId="0" fontId="5" fillId="18" borderId="17"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8" fillId="23" borderId="17" xfId="0" applyFont="1" applyFill="1" applyBorder="1" applyAlignment="1">
      <alignment horizontal="center" vertical="center" wrapText="1"/>
    </xf>
    <xf numFmtId="0" fontId="8" fillId="23" borderId="24" xfId="0" applyFont="1" applyFill="1" applyBorder="1" applyAlignment="1">
      <alignment horizontal="center" vertical="center" wrapText="1"/>
    </xf>
    <xf numFmtId="0" fontId="8" fillId="23" borderId="25" xfId="0" applyFont="1" applyFill="1" applyBorder="1" applyAlignment="1">
      <alignment horizontal="center" vertical="center" wrapText="1"/>
    </xf>
    <xf numFmtId="0" fontId="5" fillId="24" borderId="30" xfId="0" applyFont="1" applyFill="1" applyBorder="1" applyAlignment="1">
      <alignment horizontal="center" vertical="center" wrapText="1"/>
    </xf>
    <xf numFmtId="0" fontId="5" fillId="24" borderId="19" xfId="0" applyFont="1" applyFill="1" applyBorder="1" applyAlignment="1">
      <alignment horizontal="center" vertical="center" wrapText="1"/>
    </xf>
    <xf numFmtId="0" fontId="5" fillId="24" borderId="22" xfId="0" applyFont="1" applyFill="1" applyBorder="1" applyAlignment="1">
      <alignment horizontal="center" vertical="center" wrapText="1"/>
    </xf>
    <xf numFmtId="0" fontId="19" fillId="0" borderId="0" xfId="0" applyFont="1" applyAlignment="1">
      <alignment horizontal="center" vertical="center"/>
    </xf>
    <xf numFmtId="0" fontId="5" fillId="22" borderId="0" xfId="0" applyFont="1" applyFill="1" applyAlignment="1">
      <alignment horizontal="center" vertical="center" wrapText="1"/>
    </xf>
    <xf numFmtId="0" fontId="5" fillId="27" borderId="30" xfId="0" applyFont="1" applyFill="1" applyBorder="1" applyAlignment="1">
      <alignment horizontal="center" vertical="center" wrapText="1"/>
    </xf>
    <xf numFmtId="0" fontId="5" fillId="27" borderId="19" xfId="0" applyFont="1" applyFill="1" applyBorder="1" applyAlignment="1">
      <alignment horizontal="center" vertical="center" wrapText="1"/>
    </xf>
    <xf numFmtId="0" fontId="5" fillId="27" borderId="22" xfId="0" applyFont="1" applyFill="1" applyBorder="1" applyAlignment="1">
      <alignment horizontal="center" vertical="center" wrapText="1"/>
    </xf>
    <xf numFmtId="0" fontId="19" fillId="0" borderId="18" xfId="0" applyFont="1" applyBorder="1" applyAlignment="1">
      <alignment vertical="center" wrapText="1"/>
    </xf>
    <xf numFmtId="0" fontId="19" fillId="0" borderId="19" xfId="0" applyFont="1" applyBorder="1" applyAlignment="1">
      <alignment vertical="center" wrapText="1"/>
    </xf>
    <xf numFmtId="0" fontId="5" fillId="14" borderId="17" xfId="0" applyFont="1" applyFill="1" applyBorder="1" applyAlignment="1">
      <alignment horizontal="center" vertical="center" wrapText="1"/>
    </xf>
    <xf numFmtId="0" fontId="5" fillId="30" borderId="17" xfId="0" applyFont="1" applyFill="1" applyBorder="1" applyAlignment="1">
      <alignment horizontal="center" vertical="center" wrapText="1"/>
    </xf>
    <xf numFmtId="0" fontId="5" fillId="14" borderId="24" xfId="0" applyFont="1" applyFill="1" applyBorder="1" applyAlignment="1">
      <alignment horizontal="center" vertical="center" wrapText="1"/>
    </xf>
    <xf numFmtId="0" fontId="5" fillId="30" borderId="24" xfId="0" applyFont="1" applyFill="1" applyBorder="1" applyAlignment="1">
      <alignment horizontal="center" vertical="center" wrapText="1"/>
    </xf>
    <xf numFmtId="0" fontId="5" fillId="14" borderId="25" xfId="0" applyFont="1" applyFill="1" applyBorder="1" applyAlignment="1">
      <alignment horizontal="center" vertical="center" wrapText="1"/>
    </xf>
    <xf numFmtId="0" fontId="5" fillId="30" borderId="25" xfId="0" applyFont="1" applyFill="1" applyBorder="1" applyAlignment="1">
      <alignment horizontal="center" vertical="center" wrapText="1"/>
    </xf>
    <xf numFmtId="0" fontId="8" fillId="18" borderId="17" xfId="0" applyFont="1" applyFill="1" applyBorder="1" applyAlignment="1">
      <alignment horizontal="center" vertical="center" wrapText="1"/>
    </xf>
    <xf numFmtId="0" fontId="27" fillId="0" borderId="0" xfId="0" applyFont="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38" xfId="0" applyFont="1" applyBorder="1" applyAlignment="1">
      <alignment vertical="center" wrapText="1"/>
    </xf>
    <xf numFmtId="0" fontId="20" fillId="0" borderId="39" xfId="0" applyFont="1" applyBorder="1" applyAlignment="1">
      <alignment vertical="center" wrapText="1"/>
    </xf>
    <xf numFmtId="164" fontId="5" fillId="0" borderId="1" xfId="0" applyNumberFormat="1" applyFont="1" applyBorder="1" applyAlignment="1">
      <alignment horizontal="center" vertical="center" wrapText="1"/>
    </xf>
    <xf numFmtId="167" fontId="21" fillId="0" borderId="1" xfId="0" applyNumberFormat="1" applyFont="1" applyBorder="1" applyAlignment="1">
      <alignment horizontal="center" vertical="center" wrapText="1"/>
    </xf>
    <xf numFmtId="0" fontId="23" fillId="0" borderId="0" xfId="0" applyFont="1" applyAlignment="1"/>
    <xf numFmtId="0" fontId="13" fillId="0" borderId="5"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3" xfId="0" applyFont="1" applyBorder="1" applyAlignment="1">
      <alignment horizontal="center" vertical="center" wrapText="1"/>
    </xf>
    <xf numFmtId="0" fontId="5" fillId="31" borderId="17" xfId="0" applyFont="1" applyFill="1" applyBorder="1" applyAlignment="1">
      <alignment horizontal="center" vertical="center" wrapText="1"/>
    </xf>
    <xf numFmtId="0" fontId="5" fillId="31" borderId="24" xfId="0" applyFont="1" applyFill="1" applyBorder="1" applyAlignment="1">
      <alignment horizontal="center" vertical="center" wrapText="1"/>
    </xf>
    <xf numFmtId="0" fontId="5" fillId="31" borderId="25" xfId="0" applyFont="1" applyFill="1" applyBorder="1" applyAlignment="1">
      <alignment horizontal="center" vertical="center" wrapText="1"/>
    </xf>
    <xf numFmtId="0" fontId="28" fillId="0" borderId="0" xfId="0" applyFont="1"/>
    <xf numFmtId="0" fontId="5" fillId="22" borderId="40" xfId="0" applyFont="1" applyFill="1" applyBorder="1" applyAlignment="1">
      <alignment horizontal="center" vertical="center" wrapText="1"/>
    </xf>
    <xf numFmtId="165" fontId="21" fillId="0" borderId="17" xfId="0" applyNumberFormat="1" applyFont="1" applyBorder="1" applyAlignment="1">
      <alignment horizontal="center" vertical="center" wrapText="1"/>
    </xf>
    <xf numFmtId="0" fontId="8" fillId="18" borderId="19" xfId="0" applyFont="1" applyFill="1" applyBorder="1" applyAlignment="1">
      <alignment horizontal="center" vertical="center" wrapText="1"/>
    </xf>
    <xf numFmtId="0" fontId="8" fillId="18" borderId="22" xfId="0" applyFont="1" applyFill="1" applyBorder="1" applyAlignment="1">
      <alignment horizontal="center" vertical="center" wrapText="1"/>
    </xf>
    <xf numFmtId="168" fontId="0" fillId="0" borderId="0" xfId="0" applyNumberFormat="1" applyAlignment="1">
      <alignment horizontal="left" vertical="center"/>
    </xf>
    <xf numFmtId="0" fontId="0" fillId="0" borderId="0" xfId="0" applyAlignment="1">
      <alignment horizontal="left" vertical="center"/>
    </xf>
    <xf numFmtId="0" fontId="15" fillId="0" borderId="0" xfId="1" applyFont="1" applyAlignment="1">
      <alignment horizontal="center" vertical="center"/>
    </xf>
    <xf numFmtId="0" fontId="0" fillId="0" borderId="26" xfId="0" applyBorder="1"/>
    <xf numFmtId="0" fontId="28" fillId="0" borderId="31" xfId="0" applyFont="1" applyBorder="1"/>
    <xf numFmtId="0" fontId="0" fillId="0" borderId="31" xfId="0" applyBorder="1" applyAlignment="1">
      <alignment horizontal="left" vertical="center"/>
    </xf>
    <xf numFmtId="0" fontId="0" fillId="0" borderId="31" xfId="0" applyBorder="1"/>
    <xf numFmtId="0" fontId="0" fillId="0" borderId="30" xfId="0" applyBorder="1"/>
    <xf numFmtId="0" fontId="0" fillId="0" borderId="18" xfId="0" applyBorder="1"/>
    <xf numFmtId="0" fontId="0" fillId="0" borderId="0" xfId="0" applyBorder="1"/>
    <xf numFmtId="0" fontId="0" fillId="0" borderId="19" xfId="0" applyBorder="1"/>
    <xf numFmtId="0" fontId="28" fillId="0" borderId="0" xfId="0" applyFont="1" applyBorder="1"/>
    <xf numFmtId="168" fontId="0" fillId="0" borderId="0" xfId="0" applyNumberFormat="1" applyBorder="1" applyAlignment="1">
      <alignment horizontal="left" vertical="center"/>
    </xf>
    <xf numFmtId="0" fontId="0" fillId="0" borderId="0" xfId="0" applyFill="1" applyBorder="1"/>
    <xf numFmtId="0" fontId="28" fillId="32" borderId="0" xfId="0" applyFont="1" applyFill="1" applyBorder="1"/>
    <xf numFmtId="168" fontId="0" fillId="32" borderId="0" xfId="0" applyNumberFormat="1" applyFill="1" applyBorder="1" applyAlignment="1">
      <alignment horizontal="left" vertical="center"/>
    </xf>
    <xf numFmtId="0" fontId="0" fillId="0" borderId="19" xfId="0" applyFill="1" applyBorder="1"/>
    <xf numFmtId="0" fontId="28" fillId="31" borderId="0" xfId="0" applyFont="1" applyFill="1" applyBorder="1"/>
    <xf numFmtId="168" fontId="0" fillId="31" borderId="0" xfId="0" applyNumberFormat="1" applyFill="1" applyBorder="1" applyAlignment="1">
      <alignment horizontal="left" vertical="center"/>
    </xf>
    <xf numFmtId="168" fontId="0" fillId="31" borderId="0" xfId="0" applyNumberFormat="1" applyFill="1" applyBorder="1"/>
    <xf numFmtId="0" fontId="0" fillId="0" borderId="20" xfId="0" applyBorder="1"/>
    <xf numFmtId="0" fontId="28" fillId="0" borderId="21" xfId="0" applyFont="1" applyBorder="1"/>
    <xf numFmtId="168" fontId="0" fillId="0" borderId="21" xfId="0" applyNumberFormat="1" applyBorder="1" applyAlignment="1">
      <alignment horizontal="left" vertical="center"/>
    </xf>
    <xf numFmtId="0" fontId="0" fillId="0" borderId="21" xfId="0" applyBorder="1"/>
    <xf numFmtId="0" fontId="0" fillId="0" borderId="22" xfId="0" applyBorder="1"/>
    <xf numFmtId="0" fontId="23" fillId="0" borderId="0" xfId="1" applyFont="1" applyFill="1"/>
    <xf numFmtId="0" fontId="23" fillId="0" borderId="0" xfId="1" applyFont="1" applyFill="1" applyAlignment="1">
      <alignment horizontal="center" vertical="center"/>
    </xf>
    <xf numFmtId="0" fontId="15" fillId="0" borderId="0" xfId="1" applyFont="1" applyFill="1"/>
    <xf numFmtId="0" fontId="15" fillId="0" borderId="0" xfId="1" applyFont="1" applyFill="1" applyAlignment="1">
      <alignment vertical="top"/>
    </xf>
    <xf numFmtId="0" fontId="16" fillId="0" borderId="0" xfId="1" applyFont="1" applyFill="1" applyAlignment="1">
      <alignment vertical="center"/>
    </xf>
    <xf numFmtId="0" fontId="23" fillId="0" borderId="0" xfId="0" applyFont="1" applyFill="1" applyAlignment="1"/>
    <xf numFmtId="0" fontId="23" fillId="0" borderId="0" xfId="1" applyFont="1" applyFill="1" applyAlignment="1"/>
    <xf numFmtId="0" fontId="27" fillId="0" borderId="0" xfId="1" applyFont="1" applyFill="1" applyAlignment="1">
      <alignment vertical="top"/>
    </xf>
    <xf numFmtId="0" fontId="8" fillId="17" borderId="24" xfId="0" applyFont="1" applyFill="1" applyBorder="1" applyAlignment="1">
      <alignment horizontal="center" vertical="center" wrapText="1"/>
    </xf>
    <xf numFmtId="0" fontId="3" fillId="0" borderId="1" xfId="0" applyFont="1" applyFill="1" applyBorder="1" applyAlignment="1">
      <alignment horizontal="center" vertical="center"/>
    </xf>
    <xf numFmtId="0" fontId="20" fillId="0" borderId="34" xfId="0" applyFont="1" applyBorder="1" applyAlignment="1">
      <alignment horizontal="center" vertical="center" wrapText="1"/>
    </xf>
    <xf numFmtId="0" fontId="20" fillId="0" borderId="1"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6" xfId="0" applyFont="1" applyBorder="1" applyAlignment="1">
      <alignment horizontal="center" vertical="center" wrapText="1"/>
    </xf>
    <xf numFmtId="0" fontId="2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4" xfId="0" applyFont="1" applyBorder="1" applyAlignment="1">
      <alignment horizontal="center" vertical="center" wrapText="1"/>
    </xf>
    <xf numFmtId="0" fontId="17" fillId="0" borderId="0" xfId="1"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right" vertical="center" wrapText="1"/>
    </xf>
    <xf numFmtId="0" fontId="20" fillId="0" borderId="0" xfId="0" applyFont="1" applyAlignment="1">
      <alignment horizontal="left" vertical="center" wrapText="1"/>
    </xf>
    <xf numFmtId="0" fontId="13" fillId="0" borderId="0" xfId="0" applyFont="1" applyAlignment="1">
      <alignment horizontal="center" vertical="center" wrapText="1"/>
    </xf>
    <xf numFmtId="0" fontId="20" fillId="0" borderId="0" xfId="0" applyFont="1" applyAlignment="1">
      <alignment vertical="center" wrapText="1"/>
    </xf>
    <xf numFmtId="0" fontId="14" fillId="0" borderId="0" xfId="1" applyFont="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right" vertical="center" wrapText="1"/>
    </xf>
    <xf numFmtId="0" fontId="19" fillId="0" borderId="0" xfId="0" applyFont="1" applyAlignment="1">
      <alignment horizontal="left" vertical="center" wrapText="1"/>
    </xf>
    <xf numFmtId="0" fontId="31" fillId="5" borderId="0" xfId="1" applyFont="1" applyFill="1" applyAlignment="1">
      <alignment horizontal="center" vertical="center"/>
    </xf>
    <xf numFmtId="0" fontId="8" fillId="5" borderId="30" xfId="0" applyFont="1" applyFill="1" applyBorder="1" applyAlignment="1">
      <alignment horizontal="center" vertical="center" wrapText="1"/>
    </xf>
    <xf numFmtId="0" fontId="5" fillId="33" borderId="17" xfId="0" applyFont="1" applyFill="1" applyBorder="1" applyAlignment="1">
      <alignment horizontal="center" vertical="center" wrapText="1"/>
    </xf>
    <xf numFmtId="0" fontId="5" fillId="33" borderId="24" xfId="0" applyFont="1" applyFill="1" applyBorder="1" applyAlignment="1">
      <alignment horizontal="center" vertical="center" wrapText="1"/>
    </xf>
    <xf numFmtId="0" fontId="19" fillId="0" borderId="0" xfId="0" applyFont="1" applyAlignment="1">
      <alignment vertical="center" wrapText="1"/>
    </xf>
    <xf numFmtId="0" fontId="1" fillId="0" borderId="0" xfId="1" applyAlignment="1">
      <alignment horizontal="center" vertical="center"/>
    </xf>
    <xf numFmtId="0" fontId="7" fillId="0" borderId="1" xfId="0" applyFont="1" applyFill="1" applyBorder="1" applyAlignment="1">
      <alignment horizontal="center" vertical="center"/>
    </xf>
    <xf numFmtId="0" fontId="0" fillId="0" borderId="10" xfId="0" applyFont="1" applyBorder="1" applyAlignment="1">
      <alignment horizontal="center" vertical="center"/>
    </xf>
    <xf numFmtId="0" fontId="6"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28" fillId="0" borderId="0" xfId="0" applyFont="1" applyFill="1" applyBorder="1"/>
    <xf numFmtId="0" fontId="0" fillId="0" borderId="0" xfId="0" applyFill="1" applyBorder="1" applyAlignment="1">
      <alignment horizontal="left" vertical="center"/>
    </xf>
    <xf numFmtId="169" fontId="0" fillId="0" borderId="0" xfId="2" applyNumberFormat="1" applyFont="1" applyFill="1" applyBorder="1" applyAlignment="1" applyProtection="1">
      <alignment horizontal="left" vertical="center" wrapText="1"/>
    </xf>
    <xf numFmtId="0" fontId="34" fillId="0" borderId="0" xfId="0" applyFont="1" applyFill="1" applyBorder="1" applyAlignment="1">
      <alignment horizontal="left" vertical="center"/>
    </xf>
    <xf numFmtId="0" fontId="28" fillId="0" borderId="0" xfId="0" applyFont="1" applyFill="1" applyBorder="1" applyAlignment="1">
      <alignment horizontal="left" vertical="center" wrapText="1"/>
    </xf>
    <xf numFmtId="0" fontId="0" fillId="0" borderId="26" xfId="0" applyFill="1" applyBorder="1"/>
    <xf numFmtId="0" fontId="28" fillId="0" borderId="31" xfId="0" applyFont="1" applyFill="1" applyBorder="1"/>
    <xf numFmtId="0" fontId="0" fillId="0" borderId="31" xfId="0" applyFill="1" applyBorder="1" applyAlignment="1">
      <alignment horizontal="left" vertical="center"/>
    </xf>
    <xf numFmtId="0" fontId="0" fillId="0" borderId="31" xfId="0" applyFill="1" applyBorder="1"/>
    <xf numFmtId="0" fontId="0" fillId="0" borderId="30" xfId="0" applyFill="1" applyBorder="1"/>
    <xf numFmtId="0" fontId="0" fillId="0" borderId="18" xfId="0" applyFill="1" applyBorder="1"/>
    <xf numFmtId="0" fontId="0" fillId="0" borderId="20" xfId="0" applyFill="1" applyBorder="1"/>
    <xf numFmtId="0" fontId="28" fillId="0" borderId="21" xfId="0" applyFont="1" applyFill="1" applyBorder="1"/>
    <xf numFmtId="0" fontId="0" fillId="0" borderId="21" xfId="0" applyFill="1" applyBorder="1" applyAlignment="1">
      <alignment horizontal="left" vertical="center"/>
    </xf>
    <xf numFmtId="0" fontId="0" fillId="0" borderId="21" xfId="0" applyFill="1" applyBorder="1"/>
    <xf numFmtId="0" fontId="0" fillId="0" borderId="22" xfId="0" applyFill="1" applyBorder="1"/>
    <xf numFmtId="0" fontId="2" fillId="0" borderId="0" xfId="0" applyFont="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horizontal="left" vertical="center"/>
    </xf>
    <xf numFmtId="168" fontId="2" fillId="0" borderId="0" xfId="0" applyNumberFormat="1" applyFont="1" applyAlignment="1">
      <alignment horizontal="left" vertical="center"/>
    </xf>
    <xf numFmtId="0" fontId="2" fillId="0" borderId="0" xfId="0"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center" vertical="center"/>
    </xf>
    <xf numFmtId="0" fontId="35" fillId="0" borderId="0" xfId="0" applyFont="1" applyAlignment="1">
      <alignment vertical="center"/>
    </xf>
    <xf numFmtId="0" fontId="2" fillId="0" borderId="0" xfId="0" applyFont="1" applyBorder="1" applyAlignment="1">
      <alignment vertical="center"/>
    </xf>
    <xf numFmtId="168" fontId="29" fillId="31" borderId="0" xfId="0" applyNumberFormat="1" applyFont="1" applyFill="1" applyBorder="1" applyAlignment="1">
      <alignment horizontal="left" vertical="center"/>
    </xf>
    <xf numFmtId="0" fontId="29" fillId="0" borderId="0" xfId="0" applyFont="1" applyBorder="1"/>
    <xf numFmtId="0" fontId="2" fillId="0" borderId="0" xfId="0" applyFont="1" applyBorder="1"/>
    <xf numFmtId="0" fontId="35" fillId="0" borderId="0" xfId="0" applyFont="1" applyBorder="1" applyAlignment="1">
      <alignment horizontal="left" vertical="center"/>
    </xf>
    <xf numFmtId="0" fontId="2" fillId="0" borderId="0" xfId="0" applyFont="1" applyBorder="1" applyAlignment="1">
      <alignment horizontal="center" vertical="center"/>
    </xf>
    <xf numFmtId="0" fontId="35" fillId="0" borderId="0" xfId="0" applyFont="1" applyBorder="1" applyAlignment="1">
      <alignment vertical="center"/>
    </xf>
    <xf numFmtId="0" fontId="35" fillId="0" borderId="0" xfId="0" applyFont="1" applyFill="1" applyBorder="1" applyAlignment="1">
      <alignment horizontal="center" vertical="center"/>
    </xf>
    <xf numFmtId="0" fontId="35" fillId="0" borderId="0" xfId="0" applyFont="1" applyFill="1" applyBorder="1" applyAlignment="1">
      <alignment horizontal="center" vertical="center" wrapText="1"/>
    </xf>
    <xf numFmtId="0" fontId="35" fillId="0" borderId="0" xfId="0" applyFont="1" applyBorder="1" applyAlignment="1">
      <alignment horizontal="center" vertical="center"/>
    </xf>
    <xf numFmtId="0" fontId="30" fillId="0" borderId="0" xfId="0" applyFont="1" applyBorder="1" applyAlignment="1">
      <alignment horizontal="center" vertical="center"/>
    </xf>
    <xf numFmtId="0" fontId="35" fillId="0" borderId="26" xfId="0" applyFont="1" applyBorder="1" applyAlignment="1">
      <alignment horizontal="left"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35" fillId="0" borderId="18" xfId="0" applyFont="1" applyBorder="1" applyAlignment="1">
      <alignment horizontal="left" vertical="center"/>
    </xf>
    <xf numFmtId="0" fontId="2" fillId="0" borderId="19" xfId="0" applyFont="1" applyBorder="1" applyAlignment="1">
      <alignment horizontal="center" vertical="center"/>
    </xf>
    <xf numFmtId="0" fontId="35" fillId="0" borderId="20" xfId="0" applyFont="1" applyBorder="1" applyAlignment="1">
      <alignment horizontal="lef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31" xfId="0" applyFont="1" applyFill="1" applyBorder="1" applyAlignment="1">
      <alignment horizontal="center" vertical="center"/>
    </xf>
    <xf numFmtId="0" fontId="2" fillId="0" borderId="30" xfId="0" applyFont="1" applyFill="1" applyBorder="1" applyAlignment="1">
      <alignment horizontal="center" vertical="center"/>
    </xf>
    <xf numFmtId="9" fontId="35" fillId="0" borderId="18" xfId="0" applyNumberFormat="1" applyFont="1" applyBorder="1" applyAlignment="1">
      <alignment horizontal="left" vertical="center"/>
    </xf>
    <xf numFmtId="0" fontId="2" fillId="0" borderId="0" xfId="0" applyFont="1" applyAlignment="1">
      <alignment horizontal="center" vertical="center"/>
    </xf>
    <xf numFmtId="0" fontId="35" fillId="34" borderId="0" xfId="0" applyFont="1" applyFill="1" applyBorder="1" applyAlignment="1">
      <alignment horizontal="center" vertical="center"/>
    </xf>
    <xf numFmtId="0" fontId="29" fillId="0" borderId="0" xfId="0" applyFont="1" applyBorder="1" applyAlignment="1">
      <alignment horizontal="center" vertical="center"/>
    </xf>
    <xf numFmtId="0" fontId="36" fillId="4" borderId="0" xfId="0" applyFont="1" applyFill="1" applyBorder="1" applyAlignment="1">
      <alignment horizontal="center" vertical="center"/>
    </xf>
    <xf numFmtId="0" fontId="36" fillId="5" borderId="0" xfId="0" applyFont="1" applyFill="1" applyBorder="1" applyAlignment="1">
      <alignment horizontal="center" vertical="center"/>
    </xf>
    <xf numFmtId="0" fontId="36" fillId="6" borderId="0" xfId="0" applyFont="1" applyFill="1" applyBorder="1" applyAlignment="1">
      <alignment horizontal="center" vertical="center"/>
    </xf>
    <xf numFmtId="0" fontId="36" fillId="7" borderId="0" xfId="0" applyFont="1" applyFill="1" applyBorder="1" applyAlignment="1">
      <alignment horizontal="center" vertical="center"/>
    </xf>
    <xf numFmtId="0" fontId="36" fillId="8" borderId="0" xfId="0" applyFont="1" applyFill="1" applyBorder="1" applyAlignment="1">
      <alignment horizontal="center" vertical="center"/>
    </xf>
    <xf numFmtId="0" fontId="36" fillId="9" borderId="0" xfId="0" applyFont="1" applyFill="1" applyBorder="1" applyAlignment="1">
      <alignment horizontal="center" vertical="center"/>
    </xf>
    <xf numFmtId="0" fontId="36" fillId="10" borderId="0" xfId="0" applyFont="1" applyFill="1" applyBorder="1" applyAlignment="1">
      <alignment horizontal="center" vertical="center"/>
    </xf>
    <xf numFmtId="0" fontId="36" fillId="11" borderId="0" xfId="0" applyFont="1" applyFill="1" applyBorder="1" applyAlignment="1">
      <alignment horizontal="center" vertical="center"/>
    </xf>
    <xf numFmtId="0" fontId="36" fillId="12" borderId="0" xfId="0" applyFont="1" applyFill="1" applyBorder="1" applyAlignment="1">
      <alignment horizontal="center" vertical="center"/>
    </xf>
    <xf numFmtId="0" fontId="36" fillId="13" borderId="0" xfId="0" applyFont="1" applyFill="1" applyBorder="1" applyAlignment="1">
      <alignment horizontal="center" vertical="center"/>
    </xf>
    <xf numFmtId="0" fontId="36" fillId="14" borderId="0" xfId="0" applyFont="1" applyFill="1" applyBorder="1" applyAlignment="1">
      <alignment horizontal="center" vertical="center"/>
    </xf>
    <xf numFmtId="0" fontId="30" fillId="0" borderId="0" xfId="0" applyFont="1" applyAlignment="1">
      <alignment horizontal="center" vertical="center"/>
    </xf>
    <xf numFmtId="0" fontId="37" fillId="0" borderId="0" xfId="0" applyFont="1" applyBorder="1" applyAlignment="1">
      <alignment horizontal="center" vertical="center"/>
    </xf>
    <xf numFmtId="9" fontId="35" fillId="0" borderId="0" xfId="0" applyNumberFormat="1" applyFont="1" applyFill="1" applyBorder="1" applyAlignment="1">
      <alignment horizontal="center" vertical="center" wrapText="1"/>
    </xf>
    <xf numFmtId="9" fontId="30" fillId="0" borderId="0" xfId="0" applyNumberFormat="1" applyFont="1" applyAlignment="1">
      <alignment horizontal="center" vertical="center"/>
    </xf>
    <xf numFmtId="0" fontId="2" fillId="0" borderId="0" xfId="0" applyFont="1" applyAlignment="1">
      <alignment horizontal="center"/>
    </xf>
    <xf numFmtId="0" fontId="30" fillId="0" borderId="0" xfId="0" applyFont="1" applyFill="1" applyBorder="1" applyAlignment="1">
      <alignment horizontal="center" vertical="center"/>
    </xf>
    <xf numFmtId="0" fontId="35" fillId="0" borderId="0" xfId="0" applyFont="1" applyFill="1" applyBorder="1" applyAlignment="1">
      <alignment vertical="center"/>
    </xf>
    <xf numFmtId="0" fontId="35" fillId="0" borderId="0" xfId="0" applyFont="1" applyFill="1" applyBorder="1" applyAlignment="1">
      <alignment horizontal="left" vertical="center"/>
    </xf>
    <xf numFmtId="9" fontId="35" fillId="0" borderId="0" xfId="0" applyNumberFormat="1" applyFont="1" applyFill="1" applyBorder="1" applyAlignment="1">
      <alignment horizontal="left" vertical="center"/>
    </xf>
    <xf numFmtId="0" fontId="2" fillId="34" borderId="0" xfId="0" applyFont="1" applyFill="1" applyAlignment="1">
      <alignment horizontal="center" vertical="center"/>
    </xf>
    <xf numFmtId="0" fontId="5" fillId="35" borderId="24" xfId="0" applyFont="1" applyFill="1" applyBorder="1" applyAlignment="1">
      <alignment horizontal="center" vertical="center" wrapText="1"/>
    </xf>
    <xf numFmtId="0" fontId="5" fillId="35" borderId="25" xfId="0" applyFont="1" applyFill="1" applyBorder="1" applyAlignment="1">
      <alignment horizontal="center" vertical="center" wrapText="1"/>
    </xf>
    <xf numFmtId="0" fontId="19" fillId="0" borderId="16" xfId="0" applyFont="1" applyBorder="1" applyAlignment="1">
      <alignment horizontal="center" vertical="center" wrapText="1"/>
    </xf>
    <xf numFmtId="0" fontId="24" fillId="0" borderId="16" xfId="0" applyFont="1" applyBorder="1" applyAlignment="1">
      <alignment horizontal="center" vertical="center" wrapText="1"/>
    </xf>
    <xf numFmtId="0" fontId="19" fillId="0" borderId="24" xfId="0" applyFont="1" applyBorder="1" applyAlignment="1">
      <alignment horizontal="center" vertical="center" wrapText="1"/>
    </xf>
    <xf numFmtId="0" fontId="24" fillId="0" borderId="0" xfId="1" applyFont="1" applyAlignment="1">
      <alignment horizontal="center" vertical="center"/>
    </xf>
    <xf numFmtId="0" fontId="13" fillId="36" borderId="0" xfId="0" applyFont="1" applyFill="1" applyAlignment="1">
      <alignment horizontal="center" vertical="center"/>
    </xf>
    <xf numFmtId="0" fontId="13" fillId="37" borderId="0" xfId="0" applyFont="1" applyFill="1" applyAlignment="1">
      <alignment horizontal="center" vertical="center"/>
    </xf>
    <xf numFmtId="165" fontId="21" fillId="0" borderId="23" xfId="0" applyNumberFormat="1" applyFont="1" applyBorder="1" applyAlignment="1">
      <alignment horizontal="center" vertical="center" wrapText="1"/>
    </xf>
    <xf numFmtId="0" fontId="8" fillId="17" borderId="26" xfId="0" applyFont="1" applyFill="1" applyBorder="1" applyAlignment="1">
      <alignment horizontal="center" vertical="center" wrapText="1"/>
    </xf>
    <xf numFmtId="0" fontId="8" fillId="18" borderId="18" xfId="0" applyFont="1" applyFill="1" applyBorder="1" applyAlignment="1">
      <alignment horizontal="center" vertical="center" wrapText="1"/>
    </xf>
    <xf numFmtId="0" fontId="8" fillId="18" borderId="20" xfId="0" applyFont="1" applyFill="1" applyBorder="1" applyAlignment="1">
      <alignment horizontal="center" vertical="center" wrapText="1"/>
    </xf>
    <xf numFmtId="0" fontId="20" fillId="0" borderId="19" xfId="0" applyFont="1" applyBorder="1" applyAlignment="1">
      <alignment vertical="center" wrapText="1"/>
    </xf>
    <xf numFmtId="0" fontId="13" fillId="0" borderId="17" xfId="0" applyFont="1" applyBorder="1" applyAlignment="1">
      <alignment horizontal="center" vertical="center"/>
    </xf>
    <xf numFmtId="0" fontId="13" fillId="0" borderId="24" xfId="0" applyFont="1" applyBorder="1" applyAlignment="1">
      <alignment horizontal="center" vertical="center"/>
    </xf>
    <xf numFmtId="0" fontId="24" fillId="0" borderId="17" xfId="0" applyFont="1" applyBorder="1" applyAlignment="1">
      <alignment horizontal="center" vertical="center"/>
    </xf>
    <xf numFmtId="0" fontId="24" fillId="0" borderId="24" xfId="0" applyFont="1" applyBorder="1" applyAlignment="1">
      <alignment horizontal="center" vertical="center"/>
    </xf>
    <xf numFmtId="0" fontId="24" fillId="0" borderId="25" xfId="0" applyFont="1" applyBorder="1" applyAlignment="1">
      <alignment horizontal="center" vertical="center"/>
    </xf>
    <xf numFmtId="165" fontId="21" fillId="0" borderId="33" xfId="0" applyNumberFormat="1" applyFont="1" applyBorder="1" applyAlignment="1">
      <alignment horizontal="center" vertical="center" wrapText="1"/>
    </xf>
    <xf numFmtId="0" fontId="13" fillId="0" borderId="2"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25" xfId="0" applyFont="1" applyBorder="1" applyAlignment="1">
      <alignment horizontal="center" vertical="center"/>
    </xf>
    <xf numFmtId="0" fontId="13" fillId="0" borderId="30" xfId="0" applyFont="1" applyBorder="1" applyAlignment="1">
      <alignment horizontal="center" vertical="center"/>
    </xf>
    <xf numFmtId="0" fontId="13" fillId="0" borderId="19" xfId="0" applyFont="1" applyBorder="1" applyAlignment="1">
      <alignment horizontal="center" vertical="center"/>
    </xf>
    <xf numFmtId="0" fontId="13" fillId="0" borderId="22" xfId="0" applyFont="1" applyBorder="1" applyAlignment="1">
      <alignment horizontal="center" vertical="center"/>
    </xf>
    <xf numFmtId="0" fontId="8" fillId="31" borderId="17" xfId="0" applyFont="1" applyFill="1" applyBorder="1" applyAlignment="1">
      <alignment horizontal="center" vertical="center"/>
    </xf>
    <xf numFmtId="0" fontId="8" fillId="31" borderId="24" xfId="0" applyFont="1" applyFill="1" applyBorder="1" applyAlignment="1">
      <alignment horizontal="center" vertical="center"/>
    </xf>
    <xf numFmtId="0" fontId="8" fillId="31" borderId="25" xfId="0" applyFont="1" applyFill="1" applyBorder="1" applyAlignment="1">
      <alignment horizontal="center" vertical="center"/>
    </xf>
    <xf numFmtId="0" fontId="13" fillId="31" borderId="24" xfId="0" applyFont="1" applyFill="1" applyBorder="1" applyAlignment="1">
      <alignment horizontal="center" vertical="center"/>
    </xf>
    <xf numFmtId="0" fontId="13" fillId="31" borderId="40" xfId="0" applyFont="1" applyFill="1" applyBorder="1" applyAlignment="1">
      <alignment horizontal="center" vertical="center"/>
    </xf>
    <xf numFmtId="0" fontId="13" fillId="31" borderId="26" xfId="0" applyFont="1" applyFill="1" applyBorder="1" applyAlignment="1">
      <alignment horizontal="center" vertical="center"/>
    </xf>
    <xf numFmtId="0" fontId="13" fillId="31" borderId="18" xfId="0" applyFont="1" applyFill="1" applyBorder="1" applyAlignment="1">
      <alignment horizontal="center" vertical="center"/>
    </xf>
    <xf numFmtId="0" fontId="13" fillId="31" borderId="20" xfId="0" applyFont="1" applyFill="1" applyBorder="1" applyAlignment="1">
      <alignment horizontal="center" vertical="center"/>
    </xf>
    <xf numFmtId="0" fontId="5" fillId="38" borderId="24" xfId="0" applyFont="1" applyFill="1" applyBorder="1" applyAlignment="1">
      <alignment horizontal="center" vertical="center" wrapText="1"/>
    </xf>
    <xf numFmtId="0" fontId="5" fillId="38" borderId="25" xfId="0" applyFont="1" applyFill="1" applyBorder="1" applyAlignment="1">
      <alignment horizontal="center" vertical="center" wrapText="1"/>
    </xf>
    <xf numFmtId="0" fontId="19" fillId="0" borderId="16"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18" xfId="0" applyFont="1" applyBorder="1" applyAlignment="1">
      <alignment horizontal="center" vertical="center" wrapText="1"/>
    </xf>
    <xf numFmtId="0" fontId="8" fillId="39" borderId="22" xfId="0" applyFont="1" applyFill="1" applyBorder="1" applyAlignment="1">
      <alignment horizontal="center" vertical="center" wrapText="1"/>
    </xf>
    <xf numFmtId="0" fontId="8" fillId="39" borderId="19" xfId="0" applyFont="1" applyFill="1" applyBorder="1" applyAlignment="1">
      <alignment horizontal="center" vertical="center" wrapText="1"/>
    </xf>
    <xf numFmtId="0" fontId="8" fillId="39" borderId="30" xfId="0" applyFont="1" applyFill="1" applyBorder="1" applyAlignment="1">
      <alignment horizontal="center" vertical="center" wrapText="1"/>
    </xf>
    <xf numFmtId="0" fontId="8" fillId="39" borderId="25" xfId="0" applyFont="1" applyFill="1" applyBorder="1" applyAlignment="1">
      <alignment horizontal="center" vertical="center" wrapText="1"/>
    </xf>
    <xf numFmtId="0" fontId="8" fillId="39" borderId="24" xfId="0" applyFont="1" applyFill="1" applyBorder="1" applyAlignment="1">
      <alignment horizontal="center" vertical="center" wrapText="1"/>
    </xf>
    <xf numFmtId="0" fontId="8" fillId="39" borderId="17" xfId="0" applyFont="1" applyFill="1" applyBorder="1" applyAlignment="1">
      <alignment horizontal="center" vertical="center" wrapText="1"/>
    </xf>
    <xf numFmtId="0" fontId="5" fillId="30" borderId="20" xfId="0" applyFont="1" applyFill="1" applyBorder="1" applyAlignment="1">
      <alignment horizontal="center" vertical="center" wrapText="1"/>
    </xf>
    <xf numFmtId="0" fontId="13" fillId="40" borderId="0" xfId="0" applyFont="1" applyFill="1" applyAlignment="1">
      <alignment horizontal="center" vertical="center"/>
    </xf>
    <xf numFmtId="0" fontId="5" fillId="30" borderId="18" xfId="0" applyFont="1" applyFill="1" applyBorder="1" applyAlignment="1">
      <alignment horizontal="center" vertical="center" wrapText="1"/>
    </xf>
    <xf numFmtId="0" fontId="13" fillId="40" borderId="0" xfId="0" applyFont="1" applyFill="1" applyAlignment="1">
      <alignment horizontal="center" vertical="center" wrapText="1"/>
    </xf>
    <xf numFmtId="0" fontId="5" fillId="41" borderId="24" xfId="0" applyFont="1" applyFill="1" applyBorder="1" applyAlignment="1">
      <alignment horizontal="center" vertical="center" wrapText="1"/>
    </xf>
    <xf numFmtId="0" fontId="5" fillId="30" borderId="26" xfId="0" applyFont="1" applyFill="1" applyBorder="1" applyAlignment="1">
      <alignment horizontal="center" vertical="center" wrapText="1"/>
    </xf>
    <xf numFmtId="0" fontId="5" fillId="41" borderId="17"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13" fillId="40" borderId="25" xfId="0" applyFont="1" applyFill="1" applyBorder="1" applyAlignment="1">
      <alignment horizontal="center" vertical="center"/>
    </xf>
    <xf numFmtId="0" fontId="5" fillId="21" borderId="18" xfId="0" applyFont="1" applyFill="1" applyBorder="1" applyAlignment="1">
      <alignment horizontal="center" vertical="center" wrapText="1"/>
    </xf>
    <xf numFmtId="0" fontId="13" fillId="40" borderId="24" xfId="0" applyFont="1" applyFill="1" applyBorder="1" applyAlignment="1">
      <alignment horizontal="center" vertical="center" wrapText="1"/>
    </xf>
    <xf numFmtId="0" fontId="5" fillId="21" borderId="26" xfId="0" applyFont="1" applyFill="1" applyBorder="1" applyAlignment="1">
      <alignment horizontal="center" vertical="center" wrapText="1"/>
    </xf>
    <xf numFmtId="0" fontId="13" fillId="40" borderId="24" xfId="0" applyFont="1" applyFill="1" applyBorder="1" applyAlignment="1">
      <alignment horizontal="center" vertical="center"/>
    </xf>
    <xf numFmtId="0" fontId="13" fillId="40" borderId="17" xfId="0" applyFont="1" applyFill="1" applyBorder="1" applyAlignment="1">
      <alignment horizontal="center" vertical="center"/>
    </xf>
    <xf numFmtId="0" fontId="5" fillId="42" borderId="17" xfId="0" applyFont="1" applyFill="1" applyBorder="1" applyAlignment="1">
      <alignment horizontal="center" vertical="center" wrapText="1"/>
    </xf>
    <xf numFmtId="0" fontId="8" fillId="17" borderId="30" xfId="0" applyFont="1" applyFill="1" applyBorder="1" applyAlignment="1">
      <alignment horizontal="center" vertical="center" wrapText="1"/>
    </xf>
    <xf numFmtId="0" fontId="5" fillId="43" borderId="25" xfId="0" applyFont="1" applyFill="1" applyBorder="1" applyAlignment="1">
      <alignment horizontal="center" vertical="center" wrapText="1"/>
    </xf>
    <xf numFmtId="0" fontId="5" fillId="43" borderId="24" xfId="0" applyFont="1" applyFill="1" applyBorder="1" applyAlignment="1">
      <alignment horizontal="center" vertical="center" wrapText="1"/>
    </xf>
    <xf numFmtId="0" fontId="5" fillId="37" borderId="25" xfId="0" applyFont="1" applyFill="1" applyBorder="1" applyAlignment="1">
      <alignment horizontal="center" vertical="center" wrapText="1"/>
    </xf>
    <xf numFmtId="0" fontId="5" fillId="37" borderId="24" xfId="0" applyFont="1" applyFill="1" applyBorder="1" applyAlignment="1">
      <alignment horizontal="center" vertical="center" wrapText="1"/>
    </xf>
    <xf numFmtId="0" fontId="5" fillId="43" borderId="17" xfId="0" applyFont="1" applyFill="1" applyBorder="1" applyAlignment="1">
      <alignment horizontal="center" vertical="center" wrapText="1"/>
    </xf>
    <xf numFmtId="0" fontId="13" fillId="31" borderId="0" xfId="0" applyFont="1" applyFill="1" applyAlignment="1">
      <alignment horizontal="center" vertical="center"/>
    </xf>
    <xf numFmtId="0" fontId="13" fillId="31" borderId="25" xfId="0" applyFont="1" applyFill="1" applyBorder="1" applyAlignment="1">
      <alignment horizontal="center" vertical="center"/>
    </xf>
    <xf numFmtId="0" fontId="13" fillId="31" borderId="17" xfId="0" applyFont="1" applyFill="1" applyBorder="1" applyAlignment="1">
      <alignment horizontal="center" vertical="center"/>
    </xf>
    <xf numFmtId="0" fontId="5" fillId="4" borderId="19"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13" fillId="44" borderId="25" xfId="0" applyFont="1" applyFill="1" applyBorder="1" applyAlignment="1">
      <alignment horizontal="center" vertical="center"/>
    </xf>
    <xf numFmtId="0" fontId="13" fillId="44" borderId="24" xfId="0" applyFont="1" applyFill="1" applyBorder="1" applyAlignment="1">
      <alignment horizontal="center" vertical="center"/>
    </xf>
    <xf numFmtId="0" fontId="13" fillId="44" borderId="17" xfId="0" applyFont="1" applyFill="1" applyBorder="1" applyAlignment="1">
      <alignment horizontal="center" vertical="center"/>
    </xf>
    <xf numFmtId="167" fontId="19" fillId="0" borderId="0" xfId="1" applyNumberFormat="1" applyFont="1" applyAlignment="1">
      <alignment horizontal="center" vertical="center"/>
    </xf>
    <xf numFmtId="0" fontId="13" fillId="45" borderId="0" xfId="0" applyFont="1" applyFill="1" applyAlignment="1">
      <alignment horizontal="center" vertical="center"/>
    </xf>
    <xf numFmtId="0" fontId="13" fillId="45" borderId="0" xfId="0" applyFont="1" applyFill="1" applyAlignment="1">
      <alignment horizontal="center" vertical="center" wrapText="1"/>
    </xf>
    <xf numFmtId="0" fontId="5" fillId="25" borderId="18" xfId="0" applyFont="1" applyFill="1" applyBorder="1" applyAlignment="1">
      <alignment horizontal="center" vertical="center" wrapText="1"/>
    </xf>
    <xf numFmtId="0" fontId="15" fillId="0" borderId="38" xfId="1" applyFont="1" applyFill="1" applyBorder="1"/>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46" xfId="0" applyFont="1" applyBorder="1" applyAlignment="1">
      <alignment horizontal="center" vertical="center"/>
    </xf>
    <xf numFmtId="0" fontId="8" fillId="0" borderId="45" xfId="0" applyFont="1" applyBorder="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0" fillId="0" borderId="11" xfId="0" applyFont="1" applyBorder="1" applyAlignment="1">
      <alignment horizontal="left"/>
    </xf>
    <xf numFmtId="0" fontId="0" fillId="0" borderId="36" xfId="0" applyFont="1" applyBorder="1" applyAlignment="1">
      <alignment horizontal="left"/>
    </xf>
    <xf numFmtId="0" fontId="0" fillId="0" borderId="37" xfId="0" applyFont="1" applyBorder="1" applyAlignment="1">
      <alignment horizontal="left"/>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1" fillId="0" borderId="4"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10" xfId="0" applyFont="1" applyBorder="1" applyAlignment="1">
      <alignment horizontal="left" vertical="center" wrapText="1"/>
    </xf>
    <xf numFmtId="0" fontId="3" fillId="0" borderId="1" xfId="0" applyFont="1" applyFill="1" applyBorder="1" applyAlignment="1">
      <alignment horizontal="left" vertical="center"/>
    </xf>
    <xf numFmtId="0" fontId="12" fillId="0" borderId="1" xfId="0" applyFont="1" applyFill="1" applyBorder="1" applyAlignment="1">
      <alignment horizontal="left" vertical="center"/>
    </xf>
    <xf numFmtId="0" fontId="0" fillId="0" borderId="26" xfId="0" applyFont="1" applyBorder="1" applyAlignment="1">
      <alignment horizontal="left"/>
    </xf>
    <xf numFmtId="0" fontId="0" fillId="0" borderId="31" xfId="0" applyFont="1" applyBorder="1" applyAlignment="1">
      <alignment horizontal="left"/>
    </xf>
    <xf numFmtId="0" fontId="0" fillId="0" borderId="30" xfId="0" applyFont="1" applyBorder="1" applyAlignment="1">
      <alignment horizontal="left"/>
    </xf>
    <xf numFmtId="0" fontId="0" fillId="0" borderId="18" xfId="0" applyFont="1" applyBorder="1" applyAlignment="1">
      <alignment horizontal="left"/>
    </xf>
    <xf numFmtId="0" fontId="0" fillId="0" borderId="0" xfId="0" applyFont="1" applyBorder="1" applyAlignment="1">
      <alignment horizontal="left"/>
    </xf>
    <xf numFmtId="0" fontId="0" fillId="0" borderId="19" xfId="0" applyFont="1" applyBorder="1" applyAlignment="1">
      <alignment horizontal="left"/>
    </xf>
    <xf numFmtId="0" fontId="0" fillId="0" borderId="20" xfId="0" applyFont="1" applyBorder="1" applyAlignment="1">
      <alignment horizontal="left"/>
    </xf>
    <xf numFmtId="0" fontId="0" fillId="0" borderId="21" xfId="0" applyFont="1" applyBorder="1" applyAlignment="1">
      <alignment horizontal="left"/>
    </xf>
    <xf numFmtId="0" fontId="0" fillId="0" borderId="22" xfId="0" applyFont="1" applyBorder="1" applyAlignment="1">
      <alignment horizontal="left"/>
    </xf>
    <xf numFmtId="0" fontId="28" fillId="0" borderId="0" xfId="0" applyFont="1" applyBorder="1" applyAlignment="1">
      <alignment horizontal="center"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19" fillId="0" borderId="17" xfId="0" applyFont="1" applyBorder="1" applyAlignment="1">
      <alignment horizontal="center" vertical="center" wrapText="1"/>
    </xf>
    <xf numFmtId="0" fontId="26" fillId="26" borderId="16" xfId="0" applyFont="1" applyFill="1" applyBorder="1" applyAlignment="1">
      <alignment horizontal="center" vertical="center" wrapText="1"/>
    </xf>
    <xf numFmtId="0" fontId="24" fillId="0" borderId="2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24"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6" fillId="20" borderId="16" xfId="0" applyFont="1" applyFill="1" applyBorder="1" applyAlignment="1">
      <alignment horizontal="center" vertical="center"/>
    </xf>
    <xf numFmtId="0" fontId="19" fillId="0" borderId="26"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0"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 xfId="0" applyFont="1" applyBorder="1" applyAlignment="1">
      <alignment horizontal="center" vertical="center" wrapText="1"/>
    </xf>
    <xf numFmtId="0" fontId="26" fillId="26" borderId="27" xfId="0" applyFont="1" applyFill="1" applyBorder="1" applyAlignment="1">
      <alignment horizontal="center" vertical="center" wrapText="1"/>
    </xf>
    <xf numFmtId="0" fontId="5" fillId="0" borderId="2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27" fillId="0" borderId="32" xfId="0" applyFont="1" applyBorder="1" applyAlignment="1">
      <alignment horizontal="center" vertical="center"/>
    </xf>
    <xf numFmtId="0" fontId="20" fillId="0" borderId="33" xfId="0" applyFont="1" applyBorder="1" applyAlignment="1">
      <alignment horizontal="center" vertical="center" wrapText="1"/>
    </xf>
  </cellXfs>
  <cellStyles count="3">
    <cellStyle name="Açıklama Metni" xfId="1" builtinId="53" customBuiltin="1"/>
    <cellStyle name="Excel Built-in Explanatory Text" xfId="2"/>
    <cellStyle name="Normal" xfId="0" builtinId="0"/>
  </cellStyles>
  <dxfs count="19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EBF1DE"/>
      <rgbColor rgb="FF0000FF"/>
      <rgbColor rgb="FFFFFF00"/>
      <rgbColor rgb="FFFFC7CE"/>
      <rgbColor rgb="FF00FFFF"/>
      <rgbColor rgb="FF9C0006"/>
      <rgbColor rgb="FFFCD5B5"/>
      <rgbColor rgb="FF000080"/>
      <rgbColor rgb="FF9C6500"/>
      <rgbColor rgb="FFFDEADA"/>
      <rgbColor rgb="FFEBC7C7"/>
      <rgbColor rgb="FFCFCDD3"/>
      <rgbColor rgb="FF807F80"/>
      <rgbColor rgb="FFC4A6FE"/>
      <rgbColor rgb="FFBF5959"/>
      <rgbColor rgb="FFFFF1CF"/>
      <rgbColor rgb="FFCCFFFF"/>
      <rgbColor rgb="FF660066"/>
      <rgbColor rgb="FFFF9967"/>
      <rgbColor rgb="FFE7E5EC"/>
      <rgbColor rgb="FFE6E0EC"/>
      <rgbColor rgb="FF000080"/>
      <rgbColor rgb="FFFFCCFF"/>
      <rgbColor rgb="FFFFFF66"/>
      <rgbColor rgb="FF6AFFFF"/>
      <rgbColor rgb="FFFFFFA3"/>
      <rgbColor rgb="FF800000"/>
      <rgbColor rgb="FFFAC090"/>
      <rgbColor rgb="FF0000FF"/>
      <rgbColor rgb="FFDCE6F2"/>
      <rgbColor rgb="FFCCECFF"/>
      <rgbColor rgb="FFDBEEF4"/>
      <rgbColor rgb="FFFFFF99"/>
      <rgbColor rgb="FFB1D398"/>
      <rgbColor rgb="FFFFB7FF"/>
      <rgbColor rgb="FFC4A6FF"/>
      <rgbColor rgb="FFF8CBAD"/>
      <rgbColor rgb="FFC4A7FF"/>
      <rgbColor rgb="FF66FFFF"/>
      <rgbColor rgb="FFA9D18E"/>
      <rgbColor rgb="FFFFD966"/>
      <rgbColor rgb="FFFF9966"/>
      <rgbColor rgb="FFFAA274"/>
      <rgbColor rgb="FFC4A7FE"/>
      <rgbColor rgb="FFAFABAB"/>
      <rgbColor rgb="FF003366"/>
      <rgbColor rgb="FF00B050"/>
      <rgbColor rgb="FF003300"/>
      <rgbColor rgb="FFEEECE1"/>
      <rgbColor rgb="FFF4AE83"/>
      <rgbColor rgb="FFC25E5E"/>
      <rgbColor rgb="FFF2DCDB"/>
      <rgbColor rgb="FFFFE699"/>
      <rgbColor rgb="00003366"/>
      <rgbColor rgb="00339966"/>
      <rgbColor rgb="00003300"/>
      <rgbColor rgb="00333300"/>
      <rgbColor rgb="00993300"/>
      <rgbColor rgb="00993366"/>
      <rgbColor rgb="00333399"/>
      <rgbColor rgb="00333333"/>
    </indexedColors>
    <mruColors>
      <color rgb="FFFFB7FF"/>
      <color rgb="FFEBC7C7"/>
      <color rgb="FFE7E5EC"/>
      <color rgb="FFB1D398"/>
      <color rgb="FFF6AC82"/>
      <color rgb="FFCCFFFF"/>
      <color rgb="FFFFFFA3"/>
      <color rgb="FFC4A6FF"/>
      <color rgb="FFCC00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304920</xdr:colOff>
      <xdr:row>0</xdr:row>
      <xdr:rowOff>85680</xdr:rowOff>
    </xdr:from>
    <xdr:to>
      <xdr:col>1</xdr:col>
      <xdr:colOff>1085760</xdr:colOff>
      <xdr:row>0</xdr:row>
      <xdr:rowOff>875880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xdr:blipFill>
      <xdr:spPr>
        <a:xfrm>
          <a:off x="990000" y="85680"/>
          <a:ext cx="780840" cy="790200"/>
        </a:xfrm>
        <a:prstGeom prst="rect">
          <a:avLst/>
        </a:prstGeom>
        <a:ln w="9360">
          <a:noFill/>
        </a:ln>
      </xdr:spPr>
    </xdr:pic>
    <xdr:clientData/>
  </xdr:twoCellAnchor>
  <xdr:twoCellAnchor editAs="oneCell">
    <xdr:from>
      <xdr:col>1</xdr:col>
      <xdr:colOff>299520</xdr:colOff>
      <xdr:row>0</xdr:row>
      <xdr:rowOff>85680</xdr:rowOff>
    </xdr:from>
    <xdr:to>
      <xdr:col>1</xdr:col>
      <xdr:colOff>1270800</xdr:colOff>
      <xdr:row>0</xdr:row>
      <xdr:rowOff>885600</xdr:rowOff>
    </xdr:to>
    <xdr:pic>
      <xdr:nvPicPr>
        <xdr:cNvPr id="3" name="Picture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xdr:blipFill>
      <xdr:spPr>
        <a:xfrm>
          <a:off x="984600" y="85680"/>
          <a:ext cx="971280" cy="799920"/>
        </a:xfrm>
        <a:prstGeom prst="rect">
          <a:avLst/>
        </a:prstGeom>
        <a:ln w="9360">
          <a:noFill/>
        </a:ln>
      </xdr:spPr>
    </xdr:pic>
    <xdr:clientData/>
  </xdr:twoCellAnchor>
  <xdr:twoCellAnchor editAs="oneCell">
    <xdr:from>
      <xdr:col>1</xdr:col>
      <xdr:colOff>304920</xdr:colOff>
      <xdr:row>0</xdr:row>
      <xdr:rowOff>85680</xdr:rowOff>
    </xdr:from>
    <xdr:to>
      <xdr:col>1</xdr:col>
      <xdr:colOff>1085760</xdr:colOff>
      <xdr:row>0</xdr:row>
      <xdr:rowOff>875880</xdr:rowOff>
    </xdr:to>
    <xdr:pic>
      <xdr:nvPicPr>
        <xdr:cNvPr id="4" name="Picture 1">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tretch/>
      </xdr:blipFill>
      <xdr:spPr>
        <a:xfrm>
          <a:off x="990000" y="85680"/>
          <a:ext cx="780840" cy="790200"/>
        </a:xfrm>
        <a:prstGeom prst="rect">
          <a:avLst/>
        </a:prstGeom>
        <a:ln w="9360">
          <a:noFill/>
        </a:ln>
      </xdr:spPr>
    </xdr:pic>
    <xdr:clientData/>
  </xdr:twoCellAnchor>
  <xdr:twoCellAnchor editAs="oneCell">
    <xdr:from>
      <xdr:col>1</xdr:col>
      <xdr:colOff>299520</xdr:colOff>
      <xdr:row>0</xdr:row>
      <xdr:rowOff>85680</xdr:rowOff>
    </xdr:from>
    <xdr:to>
      <xdr:col>1</xdr:col>
      <xdr:colOff>1270800</xdr:colOff>
      <xdr:row>0</xdr:row>
      <xdr:rowOff>885600</xdr:rowOff>
    </xdr:to>
    <xdr:pic>
      <xdr:nvPicPr>
        <xdr:cNvPr id="5" name="Picture 1">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stretch/>
      </xdr:blipFill>
      <xdr:spPr>
        <a:xfrm>
          <a:off x="963549" y="85680"/>
          <a:ext cx="971280" cy="799920"/>
        </a:xfrm>
        <a:prstGeom prst="rect">
          <a:avLst/>
        </a:prstGeom>
        <a:ln w="936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133200</xdr:colOff>
      <xdr:row>0</xdr:row>
      <xdr:rowOff>114480</xdr:rowOff>
    </xdr:from>
    <xdr:to>
      <xdr:col>1</xdr:col>
      <xdr:colOff>875880</xdr:colOff>
      <xdr:row>0</xdr:row>
      <xdr:rowOff>790560</xdr:rowOff>
    </xdr:to>
    <xdr:pic>
      <xdr:nvPicPr>
        <xdr:cNvPr id="4" name="Picture 1">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stretch/>
      </xdr:blipFill>
      <xdr:spPr>
        <a:xfrm>
          <a:off x="818280" y="114480"/>
          <a:ext cx="742680" cy="676080"/>
        </a:xfrm>
        <a:prstGeom prst="rect">
          <a:avLst/>
        </a:prstGeom>
        <a:ln w="9360">
          <a:noFill/>
        </a:ln>
      </xdr:spPr>
    </xdr:pic>
    <xdr:clientData/>
  </xdr:twoCellAnchor>
  <xdr:twoCellAnchor editAs="oneCell">
    <xdr:from>
      <xdr:col>1</xdr:col>
      <xdr:colOff>127800</xdr:colOff>
      <xdr:row>0</xdr:row>
      <xdr:rowOff>114480</xdr:rowOff>
    </xdr:from>
    <xdr:to>
      <xdr:col>1</xdr:col>
      <xdr:colOff>1142640</xdr:colOff>
      <xdr:row>0</xdr:row>
      <xdr:rowOff>1024200</xdr:rowOff>
    </xdr:to>
    <xdr:pic>
      <xdr:nvPicPr>
        <xdr:cNvPr id="5" name="Picture 1">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cstate="print"/>
        <a:stretch/>
      </xdr:blipFill>
      <xdr:spPr>
        <a:xfrm>
          <a:off x="812880" y="114480"/>
          <a:ext cx="1014840" cy="909720"/>
        </a:xfrm>
        <a:prstGeom prst="rect">
          <a:avLst/>
        </a:prstGeom>
        <a:ln w="936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14</xdr:col>
      <xdr:colOff>335549</xdr:colOff>
      <xdr:row>88</xdr:row>
      <xdr:rowOff>168048</xdr:rowOff>
    </xdr:to>
    <xdr:pic>
      <xdr:nvPicPr>
        <xdr:cNvPr id="4" name="Picture 3">
          <a:extLst>
            <a:ext uri="{FF2B5EF4-FFF2-40B4-BE49-F238E27FC236}">
              <a16:creationId xmlns:a16="http://schemas.microsoft.com/office/drawing/2014/main" id="{B06F7179-7BE6-4C57-BFAB-4232F3E1EC6F}"/>
            </a:ext>
          </a:extLst>
        </xdr:cNvPr>
        <xdr:cNvPicPr/>
      </xdr:nvPicPr>
      <xdr:blipFill>
        <a:blip xmlns:r="http://schemas.openxmlformats.org/officeDocument/2006/relationships" r:embed="rId1" cstate="print"/>
        <a:stretch/>
      </xdr:blipFill>
      <xdr:spPr>
        <a:xfrm>
          <a:off x="609600" y="179294"/>
          <a:ext cx="8260349" cy="1580657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Kitap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yfa1"/>
    </sheetNames>
    <sheetDataSet>
      <sheetData sheetId="0">
        <row r="4">
          <cell r="B4">
            <v>45327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Y80"/>
  <sheetViews>
    <sheetView topLeftCell="AQ1" zoomScale="70" zoomScaleNormal="70" workbookViewId="0">
      <selection activeCell="BF3" sqref="BF3:BF5"/>
    </sheetView>
  </sheetViews>
  <sheetFormatPr defaultColWidth="8.7109375" defaultRowHeight="15.75"/>
  <cols>
    <col min="1" max="1" width="9.7109375" style="1" customWidth="1"/>
    <col min="2" max="2" width="19.7109375" style="58" customWidth="1"/>
    <col min="3" max="3" width="53.7109375" style="58" customWidth="1"/>
    <col min="4" max="4" width="14.7109375" style="60" customWidth="1"/>
    <col min="5" max="5" width="11.7109375" style="64" customWidth="1"/>
    <col min="6" max="6" width="13.140625" style="64" customWidth="1"/>
    <col min="7" max="7" width="10.42578125" style="64" customWidth="1"/>
    <col min="8" max="8" width="8.42578125" style="1" customWidth="1"/>
    <col min="9" max="9" width="27.140625" style="1" customWidth="1"/>
    <col min="10" max="15" width="10.7109375" style="1" customWidth="1"/>
    <col min="16" max="16" width="6.28515625" style="1" customWidth="1"/>
    <col min="17" max="18" width="8.42578125" style="1" customWidth="1"/>
    <col min="19" max="19" width="8.42578125" style="273" customWidth="1"/>
    <col min="20" max="20" width="26.28515625" style="273" customWidth="1"/>
    <col min="21" max="21" width="28" style="273" customWidth="1"/>
    <col min="22" max="23" width="8.42578125" style="1" customWidth="1"/>
    <col min="24" max="24" width="12.42578125" style="1" customWidth="1"/>
    <col min="25" max="25" width="17.42578125" style="1" customWidth="1"/>
    <col min="26" max="26" width="22.28515625" style="1" bestFit="1" customWidth="1"/>
    <col min="27" max="29" width="8.42578125" style="1" customWidth="1"/>
    <col min="30" max="30" width="22.42578125" style="279" bestFit="1" customWidth="1"/>
    <col min="31" max="31" width="9.7109375" style="284" customWidth="1"/>
    <col min="32" max="32" width="13.7109375" style="284" bestFit="1" customWidth="1"/>
    <col min="33" max="33" width="23.28515625" style="284" bestFit="1" customWidth="1"/>
    <col min="34" max="34" width="18.7109375" style="284" bestFit="1" customWidth="1"/>
    <col min="35" max="35" width="15.7109375" style="284" bestFit="1" customWidth="1"/>
    <col min="36" max="36" width="8.42578125" style="289" customWidth="1"/>
    <col min="37" max="39" width="8.42578125" style="279" customWidth="1"/>
    <col min="40" max="41" width="8.42578125" style="1" customWidth="1"/>
    <col min="42" max="42" width="8.28515625" style="275" bestFit="1" customWidth="1"/>
    <col min="43" max="43" width="14.28515625" style="275" bestFit="1" customWidth="1"/>
    <col min="44" max="44" width="8.28515625" style="275" bestFit="1" customWidth="1"/>
    <col min="45" max="45" width="11.28515625" style="275" bestFit="1" customWidth="1"/>
    <col min="46" max="46" width="22.28515625" style="275" bestFit="1" customWidth="1"/>
    <col min="47" max="47" width="14.140625" style="275" bestFit="1" customWidth="1"/>
    <col min="48" max="48" width="21.28515625" style="275" bestFit="1" customWidth="1"/>
    <col min="49" max="49" width="27.42578125" style="275" bestFit="1" customWidth="1"/>
    <col min="50" max="50" width="14.7109375" style="275" bestFit="1" customWidth="1"/>
    <col min="51" max="51" width="20.7109375" style="275" bestFit="1" customWidth="1"/>
    <col min="52" max="52" width="17.42578125" style="275" bestFit="1" customWidth="1"/>
    <col min="53" max="53" width="23.42578125" style="275" bestFit="1" customWidth="1"/>
    <col min="54" max="54" width="12.42578125" style="275" bestFit="1" customWidth="1"/>
    <col min="55" max="55" width="18.42578125" style="275" bestFit="1" customWidth="1"/>
    <col min="56" max="56" width="16.7109375" style="301" bestFit="1" customWidth="1"/>
    <col min="57" max="57" width="12.28515625" style="301" customWidth="1"/>
    <col min="58" max="58" width="14.42578125" style="301" customWidth="1"/>
    <col min="59" max="1013" width="8.42578125" style="1" customWidth="1"/>
  </cols>
  <sheetData>
    <row r="1" spans="2:58" s="3" customFormat="1" ht="70.5" customHeight="1" thickBot="1">
      <c r="B1" s="50"/>
      <c r="C1" s="413" t="s">
        <v>858</v>
      </c>
      <c r="D1" s="413"/>
      <c r="E1" s="413"/>
      <c r="F1" s="413"/>
      <c r="G1" s="413"/>
      <c r="S1" s="273"/>
      <c r="T1" s="273"/>
      <c r="U1" s="273"/>
      <c r="AD1" s="282"/>
      <c r="AE1" s="284"/>
      <c r="AF1" s="284"/>
      <c r="AG1" s="284"/>
      <c r="AH1" s="284"/>
      <c r="AI1" s="284"/>
      <c r="AJ1" s="289"/>
      <c r="AK1" s="282"/>
      <c r="AL1" s="282"/>
      <c r="AM1" s="282"/>
      <c r="AP1" s="275"/>
      <c r="AQ1" s="275"/>
      <c r="AR1" s="275"/>
      <c r="AS1" s="275"/>
      <c r="AT1" s="275"/>
      <c r="AU1" s="275"/>
      <c r="AV1" s="275"/>
      <c r="AW1" s="275"/>
      <c r="AX1" s="275"/>
      <c r="AY1" s="275"/>
      <c r="AZ1" s="275"/>
      <c r="BA1" s="275"/>
      <c r="BB1" s="275"/>
      <c r="BC1" s="275"/>
      <c r="BD1" s="301"/>
      <c r="BE1" s="319"/>
      <c r="BF1" s="319"/>
    </row>
    <row r="2" spans="2:58" ht="30" customHeight="1" thickBot="1">
      <c r="B2" s="51" t="s">
        <v>0</v>
      </c>
      <c r="C2" s="51" t="s">
        <v>1</v>
      </c>
      <c r="D2" s="53"/>
      <c r="E2" s="52"/>
      <c r="F2" s="52"/>
      <c r="G2" s="52"/>
      <c r="I2" s="414" t="s">
        <v>866</v>
      </c>
      <c r="J2" s="414"/>
      <c r="K2" s="414"/>
      <c r="L2" s="414"/>
      <c r="M2" s="414"/>
      <c r="N2" s="414"/>
      <c r="O2" s="414"/>
      <c r="P2" s="414"/>
      <c r="T2" s="276" t="s">
        <v>909</v>
      </c>
      <c r="U2" s="276" t="s">
        <v>910</v>
      </c>
      <c r="V2" s="277" t="s">
        <v>911</v>
      </c>
      <c r="W2" s="277" t="s">
        <v>912</v>
      </c>
      <c r="X2" s="277" t="s">
        <v>913</v>
      </c>
      <c r="Y2" s="277" t="s">
        <v>914</v>
      </c>
      <c r="Z2" s="278" t="s">
        <v>932</v>
      </c>
      <c r="AD2" s="285" t="s">
        <v>749</v>
      </c>
      <c r="AE2" s="286" t="s">
        <v>17</v>
      </c>
      <c r="AF2" s="287" t="s">
        <v>22</v>
      </c>
      <c r="AG2" s="286" t="s">
        <v>25</v>
      </c>
      <c r="AH2" s="286" t="s">
        <v>28</v>
      </c>
      <c r="AI2" s="286" t="s">
        <v>31</v>
      </c>
      <c r="AJ2" s="288" t="s">
        <v>917</v>
      </c>
      <c r="AO2" s="303" t="s">
        <v>6</v>
      </c>
      <c r="AP2" s="304" t="s">
        <v>17</v>
      </c>
      <c r="AQ2" s="305" t="s">
        <v>20</v>
      </c>
      <c r="AR2" s="306" t="s">
        <v>23</v>
      </c>
      <c r="AS2" s="307" t="s">
        <v>26</v>
      </c>
      <c r="AT2" s="308" t="s">
        <v>29</v>
      </c>
      <c r="AU2" s="309" t="s">
        <v>32</v>
      </c>
      <c r="AV2" s="310" t="s">
        <v>33</v>
      </c>
      <c r="AW2" s="311" t="s">
        <v>35</v>
      </c>
      <c r="AX2" s="312" t="s">
        <v>31</v>
      </c>
      <c r="AY2" s="312" t="s">
        <v>38</v>
      </c>
      <c r="AZ2" s="313" t="s">
        <v>28</v>
      </c>
      <c r="BA2" s="313" t="s">
        <v>39</v>
      </c>
      <c r="BB2" s="314" t="s">
        <v>41</v>
      </c>
      <c r="BC2" s="311" t="s">
        <v>43</v>
      </c>
      <c r="BD2" s="315" t="s">
        <v>933</v>
      </c>
      <c r="BE2" s="318">
        <v>0.4</v>
      </c>
      <c r="BF2" s="315" t="s">
        <v>936</v>
      </c>
    </row>
    <row r="3" spans="2:58" ht="15" customHeight="1">
      <c r="B3" s="415" t="s">
        <v>2</v>
      </c>
      <c r="C3" s="415" t="s">
        <v>3</v>
      </c>
      <c r="D3" s="416" t="s">
        <v>4</v>
      </c>
      <c r="E3" s="416" t="s">
        <v>5</v>
      </c>
      <c r="F3" s="416"/>
      <c r="G3" s="416"/>
      <c r="I3" s="4" t="s">
        <v>6</v>
      </c>
      <c r="J3" s="5" t="s">
        <v>7</v>
      </c>
      <c r="K3" s="5" t="s">
        <v>8</v>
      </c>
      <c r="L3" s="5" t="s">
        <v>9</v>
      </c>
      <c r="M3" s="5" t="s">
        <v>10</v>
      </c>
      <c r="N3" s="5" t="s">
        <v>11</v>
      </c>
      <c r="O3" s="5" t="s">
        <v>12</v>
      </c>
      <c r="P3" s="6" t="s">
        <v>13</v>
      </c>
      <c r="S3" s="276" t="s">
        <v>749</v>
      </c>
      <c r="T3" s="274">
        <v>44459</v>
      </c>
      <c r="U3" s="274">
        <v>44496</v>
      </c>
      <c r="V3" s="271">
        <v>5</v>
      </c>
      <c r="W3" s="271">
        <v>3</v>
      </c>
      <c r="X3" s="271">
        <v>0</v>
      </c>
      <c r="Y3" s="271">
        <v>28</v>
      </c>
      <c r="Z3" s="412">
        <v>86</v>
      </c>
      <c r="AD3" s="290" t="s">
        <v>916</v>
      </c>
      <c r="AE3" s="298">
        <v>49</v>
      </c>
      <c r="AF3" s="298">
        <v>32</v>
      </c>
      <c r="AG3" s="298">
        <v>10</v>
      </c>
      <c r="AH3" s="298">
        <v>28</v>
      </c>
      <c r="AI3" s="299">
        <v>8</v>
      </c>
      <c r="AJ3" s="289">
        <v>127</v>
      </c>
      <c r="AO3" s="316" t="s">
        <v>7</v>
      </c>
      <c r="AP3" s="284">
        <v>25</v>
      </c>
      <c r="AQ3" s="284">
        <v>24</v>
      </c>
      <c r="AR3" s="284"/>
      <c r="AS3" s="284"/>
      <c r="AT3" s="284">
        <v>20</v>
      </c>
      <c r="AU3" s="284">
        <v>12</v>
      </c>
      <c r="AV3" s="284">
        <v>6</v>
      </c>
      <c r="AW3" s="284">
        <v>4</v>
      </c>
      <c r="AX3" s="284">
        <v>6</v>
      </c>
      <c r="AY3" s="284">
        <v>2</v>
      </c>
      <c r="AZ3" s="284">
        <v>26</v>
      </c>
      <c r="BA3" s="284">
        <v>2</v>
      </c>
      <c r="BB3" s="284"/>
      <c r="BC3" s="284"/>
      <c r="BD3" s="301">
        <f>SUM(AP3:BC3)</f>
        <v>127</v>
      </c>
      <c r="BE3" s="301">
        <f>BD3*(40/100)</f>
        <v>50.800000000000004</v>
      </c>
      <c r="BF3" s="324">
        <v>50</v>
      </c>
    </row>
    <row r="4" spans="2:58">
      <c r="B4" s="415"/>
      <c r="C4" s="415"/>
      <c r="D4" s="416"/>
      <c r="E4" s="53" t="s">
        <v>14</v>
      </c>
      <c r="F4" s="53" t="s">
        <v>15</v>
      </c>
      <c r="G4" s="53" t="s">
        <v>16</v>
      </c>
      <c r="I4" s="7" t="s">
        <v>17</v>
      </c>
      <c r="J4" s="8">
        <f>E5</f>
        <v>25</v>
      </c>
      <c r="K4" s="8">
        <f>E16</f>
        <v>20</v>
      </c>
      <c r="L4" s="8">
        <f>E27</f>
        <v>16</v>
      </c>
      <c r="M4" s="8">
        <f>E38</f>
        <v>10</v>
      </c>
      <c r="N4" s="8">
        <f>E48</f>
        <v>28</v>
      </c>
      <c r="O4" s="8">
        <f>E59</f>
        <v>4</v>
      </c>
      <c r="P4" s="6">
        <f t="shared" ref="P4:P17" si="0">SUM(J4:O4)</f>
        <v>103</v>
      </c>
      <c r="S4" s="276" t="s">
        <v>750</v>
      </c>
      <c r="T4" s="274">
        <v>44501</v>
      </c>
      <c r="U4" s="274">
        <v>44539</v>
      </c>
      <c r="V4" s="272">
        <v>5</v>
      </c>
      <c r="W4" s="271">
        <v>4</v>
      </c>
      <c r="X4" s="271">
        <v>0</v>
      </c>
      <c r="Y4" s="271">
        <v>29</v>
      </c>
      <c r="Z4" s="412"/>
      <c r="AD4" s="300">
        <v>0.4</v>
      </c>
      <c r="AE4" s="284">
        <f>AE3*(40/100)</f>
        <v>19.600000000000001</v>
      </c>
      <c r="AF4" s="284">
        <f t="shared" ref="AF4:AI4" si="1">AF3*(40/100)</f>
        <v>12.8</v>
      </c>
      <c r="AG4" s="284">
        <f t="shared" si="1"/>
        <v>4</v>
      </c>
      <c r="AH4" s="284">
        <f t="shared" si="1"/>
        <v>11.200000000000001</v>
      </c>
      <c r="AI4" s="294">
        <f t="shared" si="1"/>
        <v>3.2</v>
      </c>
      <c r="AJ4" s="289">
        <f>AJ3*(40/100)</f>
        <v>50.800000000000004</v>
      </c>
      <c r="AO4" s="316" t="s">
        <v>8</v>
      </c>
      <c r="AP4" s="284">
        <v>20</v>
      </c>
      <c r="AQ4" s="284">
        <v>18</v>
      </c>
      <c r="AR4" s="284">
        <v>9</v>
      </c>
      <c r="AS4" s="284"/>
      <c r="AT4" s="284">
        <v>29</v>
      </c>
      <c r="AU4" s="284">
        <v>8</v>
      </c>
      <c r="AV4" s="284">
        <v>20</v>
      </c>
      <c r="AW4" s="284">
        <v>10</v>
      </c>
      <c r="AX4" s="284">
        <v>4</v>
      </c>
      <c r="AY4" s="284"/>
      <c r="AZ4" s="284"/>
      <c r="BA4" s="284"/>
      <c r="BB4" s="284"/>
      <c r="BC4" s="284"/>
      <c r="BD4" s="301">
        <f t="shared" ref="BD4:BD8" si="2">SUM(AP4:BC4)</f>
        <v>118</v>
      </c>
      <c r="BE4" s="301">
        <f t="shared" ref="BE4:BE8" si="3">BD4*(40/100)</f>
        <v>47.2</v>
      </c>
      <c r="BF4" s="324">
        <v>46</v>
      </c>
    </row>
    <row r="5" spans="2:58" ht="16.5" thickBot="1">
      <c r="B5" s="59" t="s">
        <v>18</v>
      </c>
      <c r="C5" s="58" t="s">
        <v>17</v>
      </c>
      <c r="D5" s="52">
        <v>3</v>
      </c>
      <c r="E5" s="52">
        <v>25</v>
      </c>
      <c r="F5" s="52" t="s">
        <v>19</v>
      </c>
      <c r="G5" s="52">
        <v>24</v>
      </c>
      <c r="I5" s="9" t="s">
        <v>20</v>
      </c>
      <c r="J5" s="8">
        <f>G5</f>
        <v>24</v>
      </c>
      <c r="K5" s="8">
        <f>G16</f>
        <v>18</v>
      </c>
      <c r="L5" s="8">
        <f>G27</f>
        <v>16</v>
      </c>
      <c r="M5" s="8">
        <f>G38</f>
        <v>10</v>
      </c>
      <c r="N5" s="8">
        <f>G48</f>
        <v>12</v>
      </c>
      <c r="O5" s="8">
        <f>G59</f>
        <v>4</v>
      </c>
      <c r="P5" s="6">
        <f t="shared" si="0"/>
        <v>84</v>
      </c>
      <c r="S5" s="276" t="s">
        <v>751</v>
      </c>
      <c r="T5" s="274">
        <v>44543</v>
      </c>
      <c r="U5" s="274">
        <v>44581</v>
      </c>
      <c r="V5" s="272">
        <v>5</v>
      </c>
      <c r="W5" s="271">
        <v>4</v>
      </c>
      <c r="X5" s="271">
        <v>0</v>
      </c>
      <c r="Y5" s="271">
        <v>29</v>
      </c>
      <c r="Z5" s="412"/>
      <c r="AD5" s="295" t="s">
        <v>918</v>
      </c>
      <c r="AE5" s="296">
        <v>19</v>
      </c>
      <c r="AF5" s="296">
        <v>13</v>
      </c>
      <c r="AG5" s="296">
        <v>4</v>
      </c>
      <c r="AH5" s="296">
        <v>11</v>
      </c>
      <c r="AI5" s="297">
        <v>3</v>
      </c>
      <c r="AJ5" s="302">
        <v>50</v>
      </c>
      <c r="AO5" s="316" t="s">
        <v>9</v>
      </c>
      <c r="AP5" s="284">
        <v>16</v>
      </c>
      <c r="AQ5" s="284">
        <v>16</v>
      </c>
      <c r="AR5" s="284"/>
      <c r="AS5" s="284"/>
      <c r="AT5" s="284">
        <v>16</v>
      </c>
      <c r="AU5" s="284"/>
      <c r="AV5" s="284">
        <v>14</v>
      </c>
      <c r="AW5" s="284">
        <v>8</v>
      </c>
      <c r="AX5" s="284">
        <v>10</v>
      </c>
      <c r="AY5" s="284"/>
      <c r="AZ5" s="284">
        <v>39</v>
      </c>
      <c r="BA5" s="284">
        <v>12</v>
      </c>
      <c r="BB5" s="284"/>
      <c r="BC5" s="284"/>
      <c r="BD5" s="301">
        <f t="shared" si="2"/>
        <v>131</v>
      </c>
      <c r="BE5" s="301">
        <f t="shared" si="3"/>
        <v>52.400000000000006</v>
      </c>
      <c r="BF5" s="324">
        <v>52</v>
      </c>
    </row>
    <row r="6" spans="2:58" ht="16.5" thickBot="1">
      <c r="B6" s="59" t="s">
        <v>21</v>
      </c>
      <c r="C6" s="56" t="s">
        <v>22</v>
      </c>
      <c r="D6" s="52">
        <v>2</v>
      </c>
      <c r="E6" s="52">
        <v>20</v>
      </c>
      <c r="F6" s="52" t="s">
        <v>19</v>
      </c>
      <c r="G6" s="52">
        <v>12</v>
      </c>
      <c r="I6" s="10" t="s">
        <v>23</v>
      </c>
      <c r="J6" s="8"/>
      <c r="K6" s="8">
        <f>E20</f>
        <v>9</v>
      </c>
      <c r="L6" s="8"/>
      <c r="M6" s="8"/>
      <c r="N6" s="8">
        <f>E51</f>
        <v>5</v>
      </c>
      <c r="O6" s="8">
        <f>E63</f>
        <v>7</v>
      </c>
      <c r="P6" s="6">
        <f t="shared" si="0"/>
        <v>21</v>
      </c>
      <c r="S6" s="276" t="s">
        <v>752</v>
      </c>
      <c r="T6" s="274">
        <v>44599</v>
      </c>
      <c r="U6" s="274">
        <v>44637</v>
      </c>
      <c r="V6" s="272">
        <v>5</v>
      </c>
      <c r="W6" s="271">
        <v>4</v>
      </c>
      <c r="X6" s="271">
        <v>0</v>
      </c>
      <c r="Y6" s="271">
        <v>29</v>
      </c>
      <c r="Z6" s="412">
        <v>73</v>
      </c>
      <c r="AD6" s="283"/>
      <c r="AO6" s="316" t="s">
        <v>10</v>
      </c>
      <c r="AP6" s="284">
        <v>10</v>
      </c>
      <c r="AQ6" s="284">
        <v>10</v>
      </c>
      <c r="AR6" s="284"/>
      <c r="AS6" s="284"/>
      <c r="AT6" s="284">
        <v>30</v>
      </c>
      <c r="AU6" s="284"/>
      <c r="AV6" s="284">
        <v>22</v>
      </c>
      <c r="AW6" s="284">
        <v>16</v>
      </c>
      <c r="AX6" s="284">
        <v>26</v>
      </c>
      <c r="AY6" s="284">
        <v>4</v>
      </c>
      <c r="AZ6" s="284"/>
      <c r="BA6" s="284"/>
      <c r="BB6" s="284"/>
      <c r="BC6" s="284"/>
      <c r="BD6" s="301">
        <f t="shared" si="2"/>
        <v>118</v>
      </c>
      <c r="BE6" s="301">
        <f t="shared" si="3"/>
        <v>47.2</v>
      </c>
      <c r="BF6" s="301">
        <v>47</v>
      </c>
    </row>
    <row r="7" spans="2:58">
      <c r="B7" s="57" t="s">
        <v>24</v>
      </c>
      <c r="C7" s="54" t="s">
        <v>25</v>
      </c>
      <c r="D7" s="52">
        <v>1</v>
      </c>
      <c r="E7" s="52">
        <v>6</v>
      </c>
      <c r="F7" s="52" t="s">
        <v>19</v>
      </c>
      <c r="G7" s="52">
        <v>4</v>
      </c>
      <c r="I7" s="11" t="s">
        <v>26</v>
      </c>
      <c r="J7" s="8"/>
      <c r="K7" s="8"/>
      <c r="L7" s="8"/>
      <c r="M7" s="8"/>
      <c r="N7" s="8"/>
      <c r="O7" s="8">
        <f>E65</f>
        <v>16</v>
      </c>
      <c r="P7" s="6">
        <f t="shared" si="0"/>
        <v>16</v>
      </c>
      <c r="S7" s="276" t="s">
        <v>753</v>
      </c>
      <c r="T7" s="274">
        <v>44641</v>
      </c>
      <c r="U7" s="274">
        <v>44672</v>
      </c>
      <c r="V7" s="272">
        <v>4</v>
      </c>
      <c r="W7" s="271">
        <v>4</v>
      </c>
      <c r="X7" s="271">
        <v>0</v>
      </c>
      <c r="Y7" s="271">
        <v>24</v>
      </c>
      <c r="Z7" s="412"/>
      <c r="AC7" s="412" t="s">
        <v>924</v>
      </c>
      <c r="AD7" s="290" t="s">
        <v>919</v>
      </c>
      <c r="AE7" s="291">
        <v>7</v>
      </c>
      <c r="AF7" s="291"/>
      <c r="AG7" s="291"/>
      <c r="AH7" s="291"/>
      <c r="AI7" s="292"/>
      <c r="AJ7" s="289">
        <v>7</v>
      </c>
      <c r="AO7" s="316" t="s">
        <v>11</v>
      </c>
      <c r="AP7" s="284">
        <v>28</v>
      </c>
      <c r="AQ7" s="284">
        <v>12</v>
      </c>
      <c r="AR7" s="284">
        <v>5</v>
      </c>
      <c r="AS7" s="284"/>
      <c r="AT7" s="284">
        <v>27</v>
      </c>
      <c r="AU7" s="284">
        <v>6</v>
      </c>
      <c r="AV7" s="284">
        <v>8</v>
      </c>
      <c r="AW7" s="284">
        <v>4</v>
      </c>
      <c r="AX7" s="284"/>
      <c r="AY7" s="284"/>
      <c r="AZ7" s="284">
        <v>8</v>
      </c>
      <c r="BA7" s="284">
        <v>4</v>
      </c>
      <c r="BB7" s="284"/>
      <c r="BC7" s="284"/>
      <c r="BD7" s="301">
        <f t="shared" si="2"/>
        <v>102</v>
      </c>
      <c r="BE7" s="301">
        <f t="shared" si="3"/>
        <v>40.800000000000004</v>
      </c>
      <c r="BF7" s="301">
        <v>40</v>
      </c>
    </row>
    <row r="8" spans="2:58">
      <c r="B8" s="59" t="s">
        <v>27</v>
      </c>
      <c r="C8" s="54" t="s">
        <v>28</v>
      </c>
      <c r="D8" s="52">
        <v>2</v>
      </c>
      <c r="E8" s="52">
        <v>26</v>
      </c>
      <c r="F8" s="52" t="s">
        <v>19</v>
      </c>
      <c r="G8" s="52">
        <v>2</v>
      </c>
      <c r="I8" s="12" t="s">
        <v>29</v>
      </c>
      <c r="J8" s="8">
        <f>E6</f>
        <v>20</v>
      </c>
      <c r="K8" s="8">
        <f>E17</f>
        <v>29</v>
      </c>
      <c r="L8" s="8">
        <f>E28</f>
        <v>16</v>
      </c>
      <c r="M8" s="8">
        <f>E39</f>
        <v>30</v>
      </c>
      <c r="N8" s="13">
        <f>E49</f>
        <v>27</v>
      </c>
      <c r="O8" s="8">
        <f>E60</f>
        <v>9</v>
      </c>
      <c r="P8" s="6">
        <f t="shared" si="0"/>
        <v>131</v>
      </c>
      <c r="S8" s="276" t="s">
        <v>754</v>
      </c>
      <c r="T8" s="274">
        <v>44676</v>
      </c>
      <c r="U8" s="274">
        <v>44707</v>
      </c>
      <c r="V8" s="272">
        <v>4</v>
      </c>
      <c r="W8" s="271">
        <v>4</v>
      </c>
      <c r="X8" s="271">
        <v>4</v>
      </c>
      <c r="Y8" s="271">
        <v>20</v>
      </c>
      <c r="Z8" s="412"/>
      <c r="AC8" s="412"/>
      <c r="AD8" s="293" t="s">
        <v>920</v>
      </c>
      <c r="AF8" s="284">
        <v>2</v>
      </c>
      <c r="AI8" s="294"/>
      <c r="AJ8" s="289">
        <v>2</v>
      </c>
      <c r="AO8" s="316" t="s">
        <v>12</v>
      </c>
      <c r="AP8" s="284">
        <v>4</v>
      </c>
      <c r="AQ8" s="284">
        <v>4</v>
      </c>
      <c r="AR8" s="284">
        <v>7</v>
      </c>
      <c r="AS8" s="284">
        <v>16</v>
      </c>
      <c r="AT8" s="284">
        <v>9</v>
      </c>
      <c r="AU8" s="284">
        <v>2</v>
      </c>
      <c r="AV8" s="284">
        <v>4</v>
      </c>
      <c r="AW8" s="284">
        <v>2</v>
      </c>
      <c r="AX8" s="284"/>
      <c r="AY8" s="284"/>
      <c r="AZ8" s="284">
        <v>15</v>
      </c>
      <c r="BA8" s="284">
        <v>4</v>
      </c>
      <c r="BB8" s="284">
        <v>15</v>
      </c>
      <c r="BC8" s="284">
        <v>6</v>
      </c>
      <c r="BD8" s="301">
        <f t="shared" si="2"/>
        <v>88</v>
      </c>
      <c r="BE8" s="301">
        <f t="shared" si="3"/>
        <v>35.200000000000003</v>
      </c>
      <c r="BF8" s="301">
        <v>45</v>
      </c>
    </row>
    <row r="9" spans="2:58">
      <c r="B9" s="59" t="s">
        <v>30</v>
      </c>
      <c r="C9" s="54" t="s">
        <v>31</v>
      </c>
      <c r="D9" s="52">
        <v>1</v>
      </c>
      <c r="E9" s="52">
        <v>6</v>
      </c>
      <c r="F9" s="52" t="s">
        <v>19</v>
      </c>
      <c r="G9" s="52">
        <v>2</v>
      </c>
      <c r="I9" s="14" t="s">
        <v>32</v>
      </c>
      <c r="J9" s="8">
        <f>G6</f>
        <v>12</v>
      </c>
      <c r="K9" s="8">
        <f>G17</f>
        <v>8</v>
      </c>
      <c r="L9" s="8"/>
      <c r="M9" s="8"/>
      <c r="N9" s="13">
        <f>G49</f>
        <v>6</v>
      </c>
      <c r="O9" s="8">
        <f>G60</f>
        <v>2</v>
      </c>
      <c r="P9" s="6">
        <f t="shared" si="0"/>
        <v>28</v>
      </c>
      <c r="AC9" s="412"/>
      <c r="AD9" s="293" t="s">
        <v>921</v>
      </c>
      <c r="AI9" s="294"/>
    </row>
    <row r="10" spans="2:58">
      <c r="B10" s="59"/>
      <c r="C10" s="54"/>
      <c r="D10" s="52"/>
      <c r="E10" s="52"/>
      <c r="F10" s="52"/>
      <c r="G10" s="52"/>
      <c r="I10" s="15" t="s">
        <v>33</v>
      </c>
      <c r="J10" s="8">
        <f>E7</f>
        <v>6</v>
      </c>
      <c r="K10" s="8">
        <f>E18</f>
        <v>20</v>
      </c>
      <c r="L10" s="8">
        <f>E29</f>
        <v>14</v>
      </c>
      <c r="M10" s="8">
        <f>E40</f>
        <v>22</v>
      </c>
      <c r="N10" s="13">
        <f>E50</f>
        <v>8</v>
      </c>
      <c r="O10" s="8">
        <f>E61</f>
        <v>4</v>
      </c>
      <c r="P10" s="6">
        <f t="shared" si="0"/>
        <v>74</v>
      </c>
      <c r="AC10" s="412"/>
      <c r="AD10" s="293" t="s">
        <v>922</v>
      </c>
      <c r="AE10" s="284">
        <v>2</v>
      </c>
      <c r="AI10" s="294"/>
      <c r="AJ10" s="289">
        <v>2</v>
      </c>
    </row>
    <row r="11" spans="2:58" ht="16.5" thickBot="1">
      <c r="B11" s="416" t="s">
        <v>34</v>
      </c>
      <c r="C11" s="416"/>
      <c r="D11" s="53">
        <f>SUM(D5:D9)</f>
        <v>9</v>
      </c>
      <c r="E11" s="53">
        <f>SUM(E5:E9)</f>
        <v>83</v>
      </c>
      <c r="F11" s="53">
        <f>SUM(F5:F9)</f>
        <v>0</v>
      </c>
      <c r="G11" s="53">
        <f>SUM(G5:G9)</f>
        <v>44</v>
      </c>
      <c r="I11" s="16" t="s">
        <v>35</v>
      </c>
      <c r="J11" s="8">
        <f>G7</f>
        <v>4</v>
      </c>
      <c r="K11" s="8">
        <f>G18</f>
        <v>10</v>
      </c>
      <c r="L11" s="8">
        <f>G29</f>
        <v>8</v>
      </c>
      <c r="M11" s="8">
        <f>G40</f>
        <v>16</v>
      </c>
      <c r="N11" s="13">
        <f>G50</f>
        <v>4</v>
      </c>
      <c r="O11" s="8">
        <f>G61</f>
        <v>2</v>
      </c>
      <c r="P11" s="6">
        <f t="shared" si="0"/>
        <v>44</v>
      </c>
      <c r="AC11" s="412"/>
      <c r="AD11" s="295" t="s">
        <v>923</v>
      </c>
      <c r="AE11" s="296"/>
      <c r="AF11" s="296"/>
      <c r="AG11" s="296"/>
      <c r="AH11" s="296"/>
      <c r="AI11" s="297"/>
      <c r="AK11" s="285">
        <v>11</v>
      </c>
    </row>
    <row r="12" spans="2:58" ht="16.5" thickBot="1">
      <c r="B12" s="54"/>
      <c r="C12" s="54"/>
      <c r="D12" s="66"/>
      <c r="E12" s="52"/>
      <c r="F12" s="52"/>
      <c r="G12" s="52"/>
      <c r="I12" s="17" t="s">
        <v>31</v>
      </c>
      <c r="J12" s="8">
        <f>E9</f>
        <v>6</v>
      </c>
      <c r="K12" s="8">
        <f>E19</f>
        <v>4</v>
      </c>
      <c r="L12" s="18">
        <f>E30</f>
        <v>10</v>
      </c>
      <c r="M12" s="8">
        <f>E41</f>
        <v>26</v>
      </c>
      <c r="N12" s="8"/>
      <c r="O12" s="8"/>
      <c r="P12" s="6">
        <f t="shared" si="0"/>
        <v>46</v>
      </c>
      <c r="AK12" s="285"/>
    </row>
    <row r="13" spans="2:58" ht="30" customHeight="1">
      <c r="B13" s="51" t="s">
        <v>36</v>
      </c>
      <c r="C13" s="51" t="s">
        <v>37</v>
      </c>
      <c r="D13" s="53"/>
      <c r="E13" s="52"/>
      <c r="F13" s="52"/>
      <c r="G13" s="52"/>
      <c r="I13" s="17" t="s">
        <v>38</v>
      </c>
      <c r="J13" s="8">
        <f>G9</f>
        <v>2</v>
      </c>
      <c r="K13" s="8"/>
      <c r="L13" s="8"/>
      <c r="M13" s="8">
        <f>G41</f>
        <v>4</v>
      </c>
      <c r="N13" s="8"/>
      <c r="O13" s="19"/>
      <c r="P13" s="6">
        <f t="shared" si="0"/>
        <v>6</v>
      </c>
      <c r="AC13" s="412" t="s">
        <v>925</v>
      </c>
      <c r="AD13" s="290" t="s">
        <v>919</v>
      </c>
      <c r="AE13" s="291">
        <v>3</v>
      </c>
      <c r="AF13" s="291">
        <v>2</v>
      </c>
      <c r="AG13" s="291"/>
      <c r="AH13" s="291">
        <v>2</v>
      </c>
      <c r="AI13" s="292">
        <v>2</v>
      </c>
      <c r="AJ13" s="289">
        <v>9</v>
      </c>
      <c r="AK13" s="285"/>
    </row>
    <row r="14" spans="2:58" ht="15" customHeight="1">
      <c r="B14" s="415" t="s">
        <v>2</v>
      </c>
      <c r="C14" s="415" t="s">
        <v>3</v>
      </c>
      <c r="D14" s="417" t="s">
        <v>4</v>
      </c>
      <c r="E14" s="416" t="s">
        <v>5</v>
      </c>
      <c r="F14" s="416"/>
      <c r="G14" s="416"/>
      <c r="I14" s="20" t="s">
        <v>28</v>
      </c>
      <c r="J14" s="8">
        <f>E8</f>
        <v>26</v>
      </c>
      <c r="K14" s="8"/>
      <c r="L14" s="8">
        <f>E31</f>
        <v>39</v>
      </c>
      <c r="M14" s="8"/>
      <c r="N14" s="8">
        <f>E52</f>
        <v>8</v>
      </c>
      <c r="O14" s="19">
        <f>E62</f>
        <v>15</v>
      </c>
      <c r="P14" s="6">
        <f t="shared" si="0"/>
        <v>88</v>
      </c>
      <c r="AC14" s="412"/>
      <c r="AD14" s="293" t="s">
        <v>920</v>
      </c>
      <c r="AF14" s="284">
        <v>2</v>
      </c>
      <c r="AH14" s="284">
        <v>5</v>
      </c>
      <c r="AI14" s="294">
        <v>4</v>
      </c>
      <c r="AJ14" s="289">
        <v>11</v>
      </c>
      <c r="AK14" s="285"/>
    </row>
    <row r="15" spans="2:58">
      <c r="B15" s="415"/>
      <c r="C15" s="415"/>
      <c r="D15" s="417"/>
      <c r="E15" s="53" t="s">
        <v>14</v>
      </c>
      <c r="F15" s="53" t="s">
        <v>15</v>
      </c>
      <c r="G15" s="53" t="s">
        <v>16</v>
      </c>
      <c r="I15" s="20" t="s">
        <v>39</v>
      </c>
      <c r="J15" s="8">
        <f>G8</f>
        <v>2</v>
      </c>
      <c r="K15" s="8"/>
      <c r="L15" s="8">
        <f>G31</f>
        <v>12</v>
      </c>
      <c r="M15" s="8"/>
      <c r="N15" s="8">
        <f>G52</f>
        <v>4</v>
      </c>
      <c r="O15" s="19">
        <f>G62</f>
        <v>4</v>
      </c>
      <c r="P15" s="6">
        <f t="shared" si="0"/>
        <v>22</v>
      </c>
      <c r="AC15" s="412"/>
      <c r="AD15" s="293" t="s">
        <v>921</v>
      </c>
      <c r="AE15" s="284">
        <v>4</v>
      </c>
      <c r="AF15" s="284">
        <v>2</v>
      </c>
      <c r="AH15" s="284">
        <v>6</v>
      </c>
      <c r="AI15" s="294"/>
      <c r="AJ15" s="289">
        <v>12</v>
      </c>
      <c r="AK15" s="285"/>
    </row>
    <row r="16" spans="2:58">
      <c r="B16" s="59" t="s">
        <v>40</v>
      </c>
      <c r="C16" s="54" t="s">
        <v>17</v>
      </c>
      <c r="D16" s="52">
        <v>3</v>
      </c>
      <c r="E16" s="52">
        <v>20</v>
      </c>
      <c r="F16" s="52" t="s">
        <v>19</v>
      </c>
      <c r="G16" s="52">
        <v>18</v>
      </c>
      <c r="I16" s="21" t="s">
        <v>41</v>
      </c>
      <c r="J16" s="8"/>
      <c r="K16" s="8"/>
      <c r="L16" s="8"/>
      <c r="M16" s="8"/>
      <c r="N16" s="8"/>
      <c r="O16" s="19">
        <f>E64</f>
        <v>15</v>
      </c>
      <c r="P16" s="6">
        <f t="shared" si="0"/>
        <v>15</v>
      </c>
      <c r="AC16" s="412"/>
      <c r="AD16" s="293" t="s">
        <v>922</v>
      </c>
      <c r="AE16" s="284">
        <v>4</v>
      </c>
      <c r="AH16" s="284">
        <v>3</v>
      </c>
      <c r="AI16" s="294"/>
      <c r="AJ16" s="289">
        <v>7</v>
      </c>
      <c r="AK16" s="285"/>
    </row>
    <row r="17" spans="2:39" ht="16.5" thickBot="1">
      <c r="B17" s="59" t="s">
        <v>42</v>
      </c>
      <c r="C17" s="56" t="s">
        <v>22</v>
      </c>
      <c r="D17" s="60">
        <v>4</v>
      </c>
      <c r="E17" s="248">
        <v>29</v>
      </c>
      <c r="F17" s="52" t="s">
        <v>19</v>
      </c>
      <c r="G17" s="52">
        <v>8</v>
      </c>
      <c r="I17" s="22" t="s">
        <v>43</v>
      </c>
      <c r="J17" s="23"/>
      <c r="K17" s="23"/>
      <c r="L17" s="23"/>
      <c r="M17" s="23"/>
      <c r="N17" s="23"/>
      <c r="O17" s="24">
        <f>G64</f>
        <v>6</v>
      </c>
      <c r="P17" s="249">
        <f t="shared" si="0"/>
        <v>6</v>
      </c>
      <c r="AC17" s="412"/>
      <c r="AD17" s="295" t="s">
        <v>923</v>
      </c>
      <c r="AE17" s="296">
        <v>4</v>
      </c>
      <c r="AF17" s="296"/>
      <c r="AG17" s="296"/>
      <c r="AH17" s="296">
        <v>4</v>
      </c>
      <c r="AI17" s="297"/>
      <c r="AJ17" s="289">
        <v>8</v>
      </c>
      <c r="AK17" s="285">
        <v>47</v>
      </c>
    </row>
    <row r="18" spans="2:39" ht="16.5" thickBot="1">
      <c r="B18" s="57" t="s">
        <v>44</v>
      </c>
      <c r="C18" s="54" t="s">
        <v>25</v>
      </c>
      <c r="D18" s="61">
        <v>2</v>
      </c>
      <c r="E18" s="52">
        <v>20</v>
      </c>
      <c r="F18" s="52" t="s">
        <v>19</v>
      </c>
      <c r="G18" s="52">
        <v>10</v>
      </c>
      <c r="I18" s="26"/>
      <c r="J18" s="27"/>
      <c r="K18" s="27"/>
      <c r="L18" s="27"/>
      <c r="M18" s="27"/>
      <c r="N18" s="27"/>
      <c r="O18" s="27"/>
      <c r="P18" s="27"/>
    </row>
    <row r="19" spans="2:39">
      <c r="B19" s="59" t="s">
        <v>45</v>
      </c>
      <c r="C19" s="54" t="s">
        <v>31</v>
      </c>
      <c r="D19" s="52">
        <v>1</v>
      </c>
      <c r="E19" s="52">
        <v>4</v>
      </c>
      <c r="F19" s="52" t="s">
        <v>19</v>
      </c>
      <c r="G19" s="52" t="s">
        <v>19</v>
      </c>
      <c r="I19" s="28" t="s">
        <v>46</v>
      </c>
      <c r="J19" s="29">
        <f>SUM(J4:J17)</f>
        <v>127</v>
      </c>
      <c r="K19" s="29">
        <f t="shared" ref="K19:P19" si="4">SUM(K4:K17)</f>
        <v>118</v>
      </c>
      <c r="L19" s="29">
        <f t="shared" si="4"/>
        <v>131</v>
      </c>
      <c r="M19" s="29">
        <f t="shared" si="4"/>
        <v>118</v>
      </c>
      <c r="N19" s="29">
        <f t="shared" si="4"/>
        <v>102</v>
      </c>
      <c r="O19" s="29">
        <f t="shared" si="4"/>
        <v>88</v>
      </c>
      <c r="P19" s="65">
        <f t="shared" si="4"/>
        <v>684</v>
      </c>
    </row>
    <row r="20" spans="2:39">
      <c r="B20" s="59" t="s">
        <v>48</v>
      </c>
      <c r="C20" s="54" t="s">
        <v>23</v>
      </c>
      <c r="D20" s="52">
        <v>1</v>
      </c>
      <c r="E20" s="52">
        <v>9</v>
      </c>
      <c r="F20" s="52" t="s">
        <v>19</v>
      </c>
      <c r="G20" s="52" t="s">
        <v>19</v>
      </c>
      <c r="I20" s="30" t="s">
        <v>47</v>
      </c>
      <c r="J20" s="31">
        <f>SUM(J5+J9+J11+J13+J15+J17)</f>
        <v>44</v>
      </c>
      <c r="K20" s="31">
        <f t="shared" ref="K20:P20" si="5">SUM(K5+K9+K11+K13+K15+K17)</f>
        <v>36</v>
      </c>
      <c r="L20" s="31">
        <f t="shared" si="5"/>
        <v>36</v>
      </c>
      <c r="M20" s="31">
        <f t="shared" si="5"/>
        <v>30</v>
      </c>
      <c r="N20" s="31">
        <f t="shared" si="5"/>
        <v>26</v>
      </c>
      <c r="O20" s="31">
        <f t="shared" si="5"/>
        <v>18</v>
      </c>
      <c r="P20" s="32">
        <f t="shared" si="5"/>
        <v>190</v>
      </c>
      <c r="AB20" s="251"/>
      <c r="AC20" s="251"/>
      <c r="AD20" s="251"/>
      <c r="AE20" s="252"/>
      <c r="AF20" s="252"/>
      <c r="AG20" s="252"/>
      <c r="AH20" s="252"/>
      <c r="AI20" s="252"/>
      <c r="AJ20" s="320"/>
      <c r="AK20" s="251"/>
      <c r="AL20" s="251"/>
      <c r="AM20" s="251"/>
    </row>
    <row r="21" spans="2:39">
      <c r="B21" s="59"/>
      <c r="C21" s="54"/>
      <c r="D21" s="52"/>
      <c r="E21" s="52"/>
      <c r="F21" s="52"/>
      <c r="G21" s="52"/>
      <c r="I21" s="30" t="s">
        <v>49</v>
      </c>
      <c r="J21" s="31">
        <f>(J19-J20)</f>
        <v>83</v>
      </c>
      <c r="K21" s="31">
        <f t="shared" ref="K21:P21" si="6">(K19-K20)</f>
        <v>82</v>
      </c>
      <c r="L21" s="31">
        <f t="shared" si="6"/>
        <v>95</v>
      </c>
      <c r="M21" s="31">
        <f t="shared" si="6"/>
        <v>88</v>
      </c>
      <c r="N21" s="31">
        <f t="shared" si="6"/>
        <v>76</v>
      </c>
      <c r="O21" s="31">
        <f t="shared" si="6"/>
        <v>70</v>
      </c>
      <c r="P21" s="32">
        <f t="shared" si="6"/>
        <v>494</v>
      </c>
      <c r="AB21" s="251"/>
      <c r="AC21" s="251"/>
      <c r="AD21" s="321"/>
      <c r="AE21" s="322"/>
      <c r="AF21" s="317"/>
      <c r="AG21" s="286"/>
      <c r="AH21" s="286"/>
      <c r="AI21" s="286"/>
      <c r="AJ21" s="286"/>
      <c r="AK21" s="251"/>
      <c r="AL21" s="251"/>
      <c r="AM21" s="251"/>
    </row>
    <row r="22" spans="2:39">
      <c r="B22" s="416" t="s">
        <v>34</v>
      </c>
      <c r="C22" s="416"/>
      <c r="D22" s="53">
        <f>SUM(D16:D20)</f>
        <v>11</v>
      </c>
      <c r="E22" s="53">
        <f>SUM(E16:E20)</f>
        <v>82</v>
      </c>
      <c r="F22" s="53">
        <f>SUM(F16:F20)</f>
        <v>0</v>
      </c>
      <c r="G22" s="53">
        <f>SUM(G16:G20)</f>
        <v>36</v>
      </c>
      <c r="I22" s="30" t="s">
        <v>50</v>
      </c>
      <c r="J22" s="31">
        <v>0</v>
      </c>
      <c r="K22" s="31">
        <v>0</v>
      </c>
      <c r="L22" s="31">
        <v>0</v>
      </c>
      <c r="M22" s="31">
        <v>0</v>
      </c>
      <c r="N22" s="31">
        <v>0</v>
      </c>
      <c r="O22" s="31">
        <v>0</v>
      </c>
      <c r="P22" s="32">
        <f>SUM(J22:O22)</f>
        <v>0</v>
      </c>
      <c r="AB22" s="251"/>
      <c r="AC22" s="251"/>
      <c r="AD22" s="322"/>
      <c r="AE22" s="252"/>
      <c r="AF22" s="252"/>
      <c r="AG22" s="252"/>
      <c r="AH22" s="252"/>
      <c r="AI22" s="252"/>
      <c r="AJ22" s="320"/>
      <c r="AK22" s="251"/>
      <c r="AL22" s="251"/>
      <c r="AM22" s="251"/>
    </row>
    <row r="23" spans="2:39" ht="16.5" thickBot="1">
      <c r="B23" s="54"/>
      <c r="C23" s="54"/>
      <c r="D23" s="66"/>
      <c r="E23" s="52"/>
      <c r="F23" s="52"/>
      <c r="G23" s="52"/>
      <c r="I23" s="33" t="s">
        <v>51</v>
      </c>
      <c r="J23" s="34">
        <v>6</v>
      </c>
      <c r="K23" s="34">
        <v>6</v>
      </c>
      <c r="L23" s="34">
        <v>6</v>
      </c>
      <c r="M23" s="34">
        <v>6</v>
      </c>
      <c r="N23" s="34">
        <v>5</v>
      </c>
      <c r="O23" s="34">
        <v>5</v>
      </c>
      <c r="P23" s="35">
        <f>SUM(J23:O23)</f>
        <v>34</v>
      </c>
      <c r="AB23" s="251"/>
      <c r="AC23" s="251"/>
      <c r="AD23" s="323"/>
      <c r="AE23" s="252"/>
      <c r="AF23" s="252"/>
      <c r="AG23" s="252"/>
      <c r="AH23" s="252"/>
      <c r="AI23" s="252"/>
      <c r="AJ23" s="320"/>
      <c r="AK23" s="251"/>
      <c r="AL23" s="251"/>
      <c r="AM23" s="251"/>
    </row>
    <row r="24" spans="2:39" ht="16.5" thickBot="1">
      <c r="B24" s="51" t="s">
        <v>52</v>
      </c>
      <c r="C24" s="51" t="s">
        <v>53</v>
      </c>
      <c r="D24" s="52"/>
      <c r="E24" s="52"/>
      <c r="F24" s="52"/>
      <c r="G24" s="52"/>
      <c r="I24" s="2"/>
      <c r="J24" s="2"/>
      <c r="K24" s="2"/>
      <c r="L24" s="2"/>
      <c r="M24" s="2"/>
      <c r="N24" s="2"/>
      <c r="O24" s="2"/>
      <c r="P24" s="2"/>
      <c r="AB24" s="251"/>
      <c r="AC24" s="251"/>
      <c r="AD24" s="322"/>
      <c r="AE24" s="252"/>
      <c r="AF24" s="252"/>
      <c r="AG24" s="252"/>
      <c r="AH24" s="252"/>
      <c r="AI24" s="252"/>
      <c r="AJ24" s="286"/>
      <c r="AK24" s="251"/>
      <c r="AL24" s="251"/>
      <c r="AM24" s="251"/>
    </row>
    <row r="25" spans="2:39" ht="30" customHeight="1" thickBot="1">
      <c r="B25" s="415" t="s">
        <v>2</v>
      </c>
      <c r="C25" s="415" t="s">
        <v>3</v>
      </c>
      <c r="D25" s="416" t="s">
        <v>4</v>
      </c>
      <c r="E25" s="416" t="s">
        <v>5</v>
      </c>
      <c r="F25" s="416"/>
      <c r="G25" s="416"/>
      <c r="I25" s="36" t="s">
        <v>54</v>
      </c>
      <c r="J25" s="37">
        <f>COUNT(J4,J6,J7,J8,J10,J12,J14,J16)</f>
        <v>5</v>
      </c>
      <c r="K25" s="37">
        <f>COUNT(K4,K6,K7,K8,K10,K12,K14,K16)</f>
        <v>5</v>
      </c>
      <c r="L25" s="37">
        <v>5</v>
      </c>
      <c r="M25" s="37">
        <v>4</v>
      </c>
      <c r="N25" s="37">
        <v>6</v>
      </c>
      <c r="O25" s="37">
        <f>COUNT(O4,O6,O7,O8,O10,O12,O14,O16)</f>
        <v>7</v>
      </c>
      <c r="P25" s="37">
        <f>COUNT(P4,P6,P7,P9,P11,P13,P15,P17)</f>
        <v>8</v>
      </c>
      <c r="AB25" s="251"/>
      <c r="AC25" s="251"/>
      <c r="AD25" s="322"/>
      <c r="AE25" s="252"/>
      <c r="AF25" s="252"/>
      <c r="AG25" s="252"/>
      <c r="AH25" s="252"/>
      <c r="AI25" s="252"/>
      <c r="AJ25" s="320"/>
      <c r="AK25" s="251"/>
      <c r="AL25" s="251"/>
      <c r="AM25" s="251"/>
    </row>
    <row r="26" spans="2:39" ht="15" customHeight="1" thickBot="1">
      <c r="B26" s="415"/>
      <c r="C26" s="415"/>
      <c r="D26" s="416"/>
      <c r="E26" s="53" t="s">
        <v>14</v>
      </c>
      <c r="F26" s="53" t="s">
        <v>15</v>
      </c>
      <c r="G26" s="53" t="s">
        <v>16</v>
      </c>
      <c r="I26" s="38"/>
      <c r="J26" s="27"/>
      <c r="K26" s="27"/>
      <c r="L26" s="27"/>
      <c r="M26" s="27"/>
      <c r="N26" s="27"/>
      <c r="O26" s="27"/>
      <c r="P26" s="27"/>
      <c r="AA26" s="2"/>
      <c r="AB26" s="251"/>
      <c r="AC26" s="251"/>
      <c r="AD26" s="251"/>
      <c r="AE26" s="252"/>
      <c r="AF26" s="252"/>
      <c r="AG26" s="252"/>
      <c r="AH26" s="252"/>
      <c r="AI26" s="252"/>
      <c r="AJ26" s="320"/>
      <c r="AK26" s="251"/>
      <c r="AL26" s="251"/>
      <c r="AM26" s="251"/>
    </row>
    <row r="27" spans="2:39">
      <c r="B27" s="59" t="s">
        <v>56</v>
      </c>
      <c r="C27" s="58" t="s">
        <v>17</v>
      </c>
      <c r="D27" s="52">
        <v>3</v>
      </c>
      <c r="E27" s="52">
        <v>16</v>
      </c>
      <c r="F27" s="52" t="s">
        <v>19</v>
      </c>
      <c r="G27" s="52">
        <v>16</v>
      </c>
      <c r="I27" s="418" t="s">
        <v>55</v>
      </c>
      <c r="J27" s="419"/>
      <c r="K27" s="419"/>
      <c r="L27" s="419"/>
      <c r="M27" s="420"/>
      <c r="N27" s="2"/>
      <c r="O27" s="2"/>
      <c r="P27" s="2"/>
      <c r="AA27" s="2"/>
      <c r="AB27" s="251"/>
      <c r="AC27" s="251"/>
      <c r="AD27" s="321"/>
      <c r="AE27" s="322"/>
      <c r="AF27" s="317"/>
      <c r="AG27" s="286"/>
      <c r="AH27" s="286"/>
      <c r="AI27" s="286"/>
      <c r="AJ27" s="286"/>
      <c r="AK27" s="251"/>
      <c r="AL27" s="251"/>
      <c r="AM27" s="251"/>
    </row>
    <row r="28" spans="2:39" ht="15.75" customHeight="1">
      <c r="B28" s="59" t="s">
        <v>58</v>
      </c>
      <c r="C28" s="56" t="s">
        <v>22</v>
      </c>
      <c r="D28" s="52">
        <v>2</v>
      </c>
      <c r="E28" s="52">
        <v>16</v>
      </c>
      <c r="F28" s="52" t="s">
        <v>19</v>
      </c>
      <c r="G28" s="52" t="s">
        <v>19</v>
      </c>
      <c r="I28" s="421" t="s">
        <v>57</v>
      </c>
      <c r="J28" s="422"/>
      <c r="K28" s="422"/>
      <c r="L28" s="422"/>
      <c r="M28" s="423"/>
      <c r="N28" s="2"/>
      <c r="O28" s="2"/>
      <c r="P28" s="2"/>
      <c r="AA28" s="2"/>
      <c r="AB28" s="251"/>
      <c r="AC28" s="251"/>
      <c r="AD28" s="322"/>
      <c r="AE28" s="252"/>
      <c r="AF28" s="252"/>
      <c r="AG28" s="252"/>
      <c r="AH28" s="252"/>
      <c r="AI28" s="252"/>
      <c r="AJ28" s="320"/>
      <c r="AK28" s="251"/>
      <c r="AL28" s="251"/>
      <c r="AM28" s="251"/>
    </row>
    <row r="29" spans="2:39" ht="15.75" customHeight="1">
      <c r="B29" s="57" t="s">
        <v>60</v>
      </c>
      <c r="C29" s="54" t="s">
        <v>25</v>
      </c>
      <c r="D29" s="52">
        <v>2</v>
      </c>
      <c r="E29" s="52">
        <v>14</v>
      </c>
      <c r="F29" s="52" t="s">
        <v>19</v>
      </c>
      <c r="G29" s="52">
        <v>8</v>
      </c>
      <c r="I29" s="421" t="s">
        <v>59</v>
      </c>
      <c r="J29" s="422"/>
      <c r="K29" s="422"/>
      <c r="L29" s="422"/>
      <c r="M29" s="423"/>
      <c r="N29" s="2"/>
      <c r="O29" s="2"/>
      <c r="P29" s="2"/>
      <c r="AA29" s="2"/>
      <c r="AB29" s="251"/>
      <c r="AC29" s="251"/>
      <c r="AD29" s="323"/>
      <c r="AE29" s="252"/>
      <c r="AF29" s="252"/>
      <c r="AG29" s="252"/>
      <c r="AH29" s="252"/>
      <c r="AI29" s="252"/>
      <c r="AJ29" s="320"/>
      <c r="AK29" s="251"/>
      <c r="AL29" s="251"/>
      <c r="AM29" s="251"/>
    </row>
    <row r="30" spans="2:39" ht="15.75" customHeight="1">
      <c r="B30" s="59" t="s">
        <v>62</v>
      </c>
      <c r="C30" s="54" t="s">
        <v>31</v>
      </c>
      <c r="D30" s="52">
        <v>1</v>
      </c>
      <c r="E30" s="52">
        <v>10</v>
      </c>
      <c r="F30" s="52" t="s">
        <v>19</v>
      </c>
      <c r="G30" s="52" t="s">
        <v>19</v>
      </c>
      <c r="I30" s="421" t="s">
        <v>61</v>
      </c>
      <c r="J30" s="422"/>
      <c r="K30" s="422"/>
      <c r="L30" s="422"/>
      <c r="M30" s="423"/>
      <c r="N30" s="2"/>
      <c r="O30" s="2"/>
      <c r="P30" s="2"/>
      <c r="AA30" s="2"/>
      <c r="AB30" s="251"/>
      <c r="AC30" s="251"/>
      <c r="AD30" s="322"/>
      <c r="AE30" s="252"/>
      <c r="AF30" s="252"/>
      <c r="AG30" s="252"/>
      <c r="AH30" s="252"/>
      <c r="AI30" s="252"/>
      <c r="AJ30" s="286"/>
      <c r="AK30" s="251"/>
      <c r="AL30" s="251"/>
      <c r="AM30" s="251"/>
    </row>
    <row r="31" spans="2:39" ht="15.75" customHeight="1">
      <c r="B31" s="59" t="s">
        <v>64</v>
      </c>
      <c r="C31" s="54" t="s">
        <v>28</v>
      </c>
      <c r="D31" s="52">
        <v>3</v>
      </c>
      <c r="E31" s="52">
        <v>39</v>
      </c>
      <c r="F31" s="52" t="s">
        <v>19</v>
      </c>
      <c r="G31" s="52">
        <v>12</v>
      </c>
      <c r="I31" s="421" t="s">
        <v>63</v>
      </c>
      <c r="J31" s="422"/>
      <c r="K31" s="422"/>
      <c r="L31" s="422"/>
      <c r="M31" s="423"/>
      <c r="N31" s="2"/>
      <c r="O31" s="2"/>
      <c r="P31" s="2"/>
      <c r="AB31" s="251"/>
      <c r="AC31" s="251"/>
      <c r="AD31" s="251"/>
      <c r="AE31" s="252"/>
      <c r="AF31" s="252"/>
      <c r="AG31" s="252"/>
      <c r="AH31" s="252"/>
      <c r="AI31" s="252"/>
      <c r="AJ31" s="320"/>
      <c r="AK31" s="321"/>
      <c r="AL31" s="251"/>
      <c r="AM31" s="251"/>
    </row>
    <row r="32" spans="2:39" ht="15.75" customHeight="1" thickBot="1">
      <c r="B32" s="59"/>
      <c r="C32" s="54"/>
      <c r="D32" s="52"/>
      <c r="E32" s="52"/>
      <c r="F32" s="52"/>
      <c r="G32" s="52"/>
      <c r="I32" s="424" t="s">
        <v>851</v>
      </c>
      <c r="J32" s="425"/>
      <c r="K32" s="425"/>
      <c r="L32" s="425"/>
      <c r="M32" s="426"/>
      <c r="N32" s="2"/>
      <c r="O32" s="2"/>
      <c r="P32" s="2"/>
      <c r="AB32" s="251"/>
      <c r="AC32" s="251"/>
      <c r="AD32" s="322"/>
      <c r="AE32" s="252"/>
      <c r="AF32" s="252"/>
      <c r="AG32" s="252"/>
      <c r="AH32" s="252"/>
      <c r="AI32" s="252"/>
      <c r="AJ32" s="320"/>
      <c r="AK32" s="321"/>
      <c r="AL32" s="251"/>
      <c r="AM32" s="251"/>
    </row>
    <row r="33" spans="2:39">
      <c r="B33" s="416" t="s">
        <v>34</v>
      </c>
      <c r="C33" s="416"/>
      <c r="D33" s="53">
        <f>SUM(D27:D31)</f>
        <v>11</v>
      </c>
      <c r="E33" s="53">
        <f>SUM(E27:E31)</f>
        <v>95</v>
      </c>
      <c r="F33" s="53">
        <f>SUM(F27:F31)</f>
        <v>0</v>
      </c>
      <c r="G33" s="53">
        <f>SUM(G27:G31)</f>
        <v>36</v>
      </c>
      <c r="AB33" s="251"/>
      <c r="AC33" s="251"/>
      <c r="AD33" s="322"/>
      <c r="AE33" s="252"/>
      <c r="AF33" s="252"/>
      <c r="AG33" s="252"/>
      <c r="AH33" s="252"/>
      <c r="AI33" s="252"/>
      <c r="AJ33" s="320"/>
      <c r="AK33" s="321"/>
      <c r="AL33" s="251"/>
      <c r="AM33" s="251"/>
    </row>
    <row r="34" spans="2:39">
      <c r="B34" s="54"/>
      <c r="D34" s="66"/>
      <c r="E34" s="52"/>
      <c r="F34" s="52"/>
      <c r="G34" s="52"/>
      <c r="AB34" s="251"/>
      <c r="AC34" s="251"/>
      <c r="AD34" s="322"/>
      <c r="AE34" s="252"/>
      <c r="AF34" s="252"/>
      <c r="AG34" s="252"/>
      <c r="AH34" s="252"/>
      <c r="AI34" s="252"/>
      <c r="AJ34" s="320"/>
      <c r="AK34" s="321"/>
      <c r="AL34" s="251"/>
      <c r="AM34" s="251"/>
    </row>
    <row r="35" spans="2:39">
      <c r="B35" s="51" t="s">
        <v>65</v>
      </c>
      <c r="C35" s="427" t="s">
        <v>66</v>
      </c>
      <c r="D35" s="427"/>
      <c r="E35" s="53"/>
      <c r="F35" s="53"/>
      <c r="G35" s="53"/>
      <c r="AB35" s="251"/>
      <c r="AC35" s="251"/>
      <c r="AD35" s="322"/>
      <c r="AE35" s="252"/>
      <c r="AF35" s="252"/>
      <c r="AG35" s="252"/>
      <c r="AH35" s="252"/>
      <c r="AI35" s="252"/>
      <c r="AJ35" s="320"/>
      <c r="AK35" s="321"/>
      <c r="AL35" s="251"/>
      <c r="AM35" s="251"/>
    </row>
    <row r="36" spans="2:39">
      <c r="B36" s="415" t="s">
        <v>2</v>
      </c>
      <c r="C36" s="415" t="s">
        <v>3</v>
      </c>
      <c r="D36" s="416" t="s">
        <v>4</v>
      </c>
      <c r="E36" s="416" t="s">
        <v>5</v>
      </c>
      <c r="F36" s="416"/>
      <c r="G36" s="416"/>
      <c r="AB36" s="251"/>
      <c r="AC36" s="251"/>
      <c r="AD36" s="322"/>
      <c r="AE36" s="252"/>
      <c r="AF36" s="252"/>
      <c r="AG36" s="252"/>
      <c r="AH36" s="252"/>
      <c r="AI36" s="252"/>
      <c r="AJ36" s="320"/>
      <c r="AK36" s="321"/>
      <c r="AL36" s="251"/>
      <c r="AM36" s="251"/>
    </row>
    <row r="37" spans="2:39">
      <c r="B37" s="415"/>
      <c r="C37" s="415"/>
      <c r="D37" s="416"/>
      <c r="E37" s="53" t="s">
        <v>14</v>
      </c>
      <c r="F37" s="53" t="s">
        <v>15</v>
      </c>
      <c r="G37" s="53" t="s">
        <v>16</v>
      </c>
      <c r="AB37" s="251"/>
      <c r="AC37" s="251"/>
      <c r="AD37" s="251"/>
      <c r="AE37" s="252"/>
      <c r="AF37" s="252"/>
      <c r="AG37" s="252"/>
      <c r="AH37" s="252"/>
      <c r="AI37" s="252"/>
      <c r="AJ37" s="320"/>
      <c r="AK37" s="251"/>
      <c r="AL37" s="251"/>
      <c r="AM37" s="251"/>
    </row>
    <row r="38" spans="2:39" ht="15.75" customHeight="1">
      <c r="B38" s="59" t="s">
        <v>67</v>
      </c>
      <c r="C38" s="58" t="s">
        <v>17</v>
      </c>
      <c r="D38" s="53">
        <v>3</v>
      </c>
      <c r="E38" s="52">
        <v>10</v>
      </c>
      <c r="F38" s="52" t="s">
        <v>19</v>
      </c>
      <c r="G38" s="52">
        <v>10</v>
      </c>
      <c r="AB38" s="251"/>
      <c r="AC38" s="251"/>
      <c r="AD38" s="251"/>
      <c r="AE38" s="252"/>
      <c r="AF38" s="252"/>
      <c r="AG38" s="252"/>
      <c r="AH38" s="252"/>
      <c r="AI38" s="252"/>
      <c r="AJ38" s="320"/>
      <c r="AK38" s="251"/>
      <c r="AL38" s="251"/>
      <c r="AM38" s="251"/>
    </row>
    <row r="39" spans="2:39" ht="15" customHeight="1">
      <c r="B39" s="59" t="s">
        <v>68</v>
      </c>
      <c r="C39" s="56" t="s">
        <v>22</v>
      </c>
      <c r="D39" s="53">
        <v>2</v>
      </c>
      <c r="E39" s="52">
        <v>30</v>
      </c>
      <c r="F39" s="52" t="s">
        <v>19</v>
      </c>
      <c r="G39" s="52" t="s">
        <v>19</v>
      </c>
      <c r="AB39" s="251"/>
      <c r="AC39" s="251"/>
      <c r="AD39" s="251"/>
      <c r="AE39" s="252"/>
      <c r="AF39" s="252"/>
      <c r="AG39" s="252"/>
      <c r="AH39" s="252"/>
      <c r="AI39" s="252"/>
      <c r="AJ39" s="320"/>
      <c r="AK39" s="251"/>
      <c r="AL39" s="251"/>
      <c r="AM39" s="251"/>
    </row>
    <row r="40" spans="2:39">
      <c r="B40" s="57" t="s">
        <v>69</v>
      </c>
      <c r="C40" s="54" t="s">
        <v>25</v>
      </c>
      <c r="D40" s="52">
        <v>3</v>
      </c>
      <c r="E40" s="52">
        <v>22</v>
      </c>
      <c r="F40" s="52" t="s">
        <v>19</v>
      </c>
      <c r="G40" s="52">
        <v>16</v>
      </c>
    </row>
    <row r="41" spans="2:39">
      <c r="B41" s="59" t="s">
        <v>70</v>
      </c>
      <c r="C41" s="54" t="s">
        <v>31</v>
      </c>
      <c r="D41" s="52">
        <v>2</v>
      </c>
      <c r="E41" s="52">
        <v>26</v>
      </c>
      <c r="F41" s="52" t="s">
        <v>19</v>
      </c>
      <c r="G41" s="52">
        <v>4</v>
      </c>
    </row>
    <row r="42" spans="2:39">
      <c r="B42" s="59"/>
      <c r="C42" s="54"/>
      <c r="D42" s="52"/>
      <c r="E42" s="52"/>
      <c r="F42" s="52"/>
      <c r="G42" s="52"/>
    </row>
    <row r="43" spans="2:39">
      <c r="B43" s="416" t="s">
        <v>34</v>
      </c>
      <c r="C43" s="416"/>
      <c r="D43" s="53">
        <f>SUM(D38:D41)</f>
        <v>10</v>
      </c>
      <c r="E43" s="53">
        <f>SUM(E38:E41)</f>
        <v>88</v>
      </c>
      <c r="F43" s="53">
        <f>SUM(F38:F41)</f>
        <v>0</v>
      </c>
      <c r="G43" s="53">
        <f>SUM(G38:G41)</f>
        <v>30</v>
      </c>
    </row>
    <row r="44" spans="2:39">
      <c r="B44" s="54"/>
      <c r="C44" s="54"/>
      <c r="D44" s="66"/>
      <c r="E44" s="52"/>
      <c r="F44" s="52"/>
      <c r="G44" s="52"/>
    </row>
    <row r="45" spans="2:39">
      <c r="B45" s="51" t="s">
        <v>71</v>
      </c>
      <c r="C45" s="51" t="s">
        <v>72</v>
      </c>
      <c r="D45" s="53"/>
      <c r="E45" s="52"/>
      <c r="F45" s="52"/>
      <c r="G45" s="52"/>
    </row>
    <row r="46" spans="2:39">
      <c r="B46" s="415" t="s">
        <v>2</v>
      </c>
      <c r="C46" s="415" t="s">
        <v>3</v>
      </c>
      <c r="D46" s="416" t="s">
        <v>4</v>
      </c>
      <c r="E46" s="416" t="s">
        <v>5</v>
      </c>
      <c r="F46" s="416"/>
      <c r="G46" s="416"/>
    </row>
    <row r="47" spans="2:39">
      <c r="B47" s="415"/>
      <c r="C47" s="415"/>
      <c r="D47" s="416"/>
      <c r="E47" s="53" t="s">
        <v>14</v>
      </c>
      <c r="F47" s="53" t="s">
        <v>15</v>
      </c>
      <c r="G47" s="53" t="s">
        <v>16</v>
      </c>
    </row>
    <row r="48" spans="2:39">
      <c r="B48" s="59" t="s">
        <v>73</v>
      </c>
      <c r="C48" s="58" t="s">
        <v>17</v>
      </c>
      <c r="D48" s="52">
        <v>3</v>
      </c>
      <c r="E48" s="52">
        <v>28</v>
      </c>
      <c r="F48" s="52" t="s">
        <v>19</v>
      </c>
      <c r="G48" s="52">
        <v>12</v>
      </c>
    </row>
    <row r="49" spans="1:1013">
      <c r="B49" s="59" t="s">
        <v>74</v>
      </c>
      <c r="C49" s="56" t="s">
        <v>22</v>
      </c>
      <c r="D49" s="52">
        <v>2</v>
      </c>
      <c r="E49" s="52">
        <v>27</v>
      </c>
      <c r="F49" s="52" t="s">
        <v>19</v>
      </c>
      <c r="G49" s="52">
        <v>6</v>
      </c>
    </row>
    <row r="50" spans="1:1013">
      <c r="B50" s="57" t="s">
        <v>75</v>
      </c>
      <c r="C50" s="54" t="s">
        <v>25</v>
      </c>
      <c r="D50" s="52">
        <v>2</v>
      </c>
      <c r="E50" s="52">
        <v>8</v>
      </c>
      <c r="F50" s="52" t="s">
        <v>19</v>
      </c>
      <c r="G50" s="52">
        <v>4</v>
      </c>
    </row>
    <row r="51" spans="1:1013">
      <c r="B51" s="59" t="s">
        <v>76</v>
      </c>
      <c r="C51" s="54" t="s">
        <v>23</v>
      </c>
      <c r="D51" s="52">
        <v>1</v>
      </c>
      <c r="E51" s="52">
        <v>5</v>
      </c>
      <c r="F51" s="52" t="s">
        <v>19</v>
      </c>
      <c r="G51" s="52" t="s">
        <v>19</v>
      </c>
    </row>
    <row r="52" spans="1:1013" ht="15" customHeight="1">
      <c r="B52" s="59" t="s">
        <v>77</v>
      </c>
      <c r="C52" s="54" t="s">
        <v>28</v>
      </c>
      <c r="D52" s="52">
        <v>2</v>
      </c>
      <c r="E52" s="52">
        <v>8</v>
      </c>
      <c r="F52" s="52" t="s">
        <v>19</v>
      </c>
      <c r="G52" s="52">
        <v>4</v>
      </c>
    </row>
    <row r="53" spans="1:1013" ht="15" customHeight="1">
      <c r="B53" s="67"/>
      <c r="C53" s="68"/>
      <c r="D53" s="52"/>
      <c r="E53" s="52"/>
      <c r="F53" s="52"/>
      <c r="G53" s="52"/>
    </row>
    <row r="54" spans="1:1013">
      <c r="B54" s="416" t="s">
        <v>34</v>
      </c>
      <c r="C54" s="416"/>
      <c r="D54" s="53">
        <f>SUM(D48:D52)</f>
        <v>10</v>
      </c>
      <c r="E54" s="53">
        <f>SUM(E48:E52)</f>
        <v>76</v>
      </c>
      <c r="F54" s="53">
        <f>SUM(F48:F52)</f>
        <v>0</v>
      </c>
      <c r="G54" s="53">
        <f>SUM(G48:G52)</f>
        <v>26</v>
      </c>
    </row>
    <row r="55" spans="1:1013">
      <c r="B55" s="55"/>
      <c r="C55" s="55"/>
      <c r="D55" s="66"/>
      <c r="E55" s="55"/>
      <c r="F55" s="55"/>
      <c r="G55" s="55"/>
    </row>
    <row r="56" spans="1:1013" ht="20.25" customHeight="1">
      <c r="B56" s="51" t="s">
        <v>78</v>
      </c>
      <c r="C56" s="51" t="s">
        <v>79</v>
      </c>
      <c r="D56" s="53"/>
      <c r="E56" s="52"/>
      <c r="F56" s="52"/>
      <c r="G56" s="52"/>
    </row>
    <row r="57" spans="1:1013">
      <c r="B57" s="415" t="s">
        <v>2</v>
      </c>
      <c r="C57" s="415" t="s">
        <v>3</v>
      </c>
      <c r="D57" s="416" t="s">
        <v>4</v>
      </c>
      <c r="E57" s="416" t="s">
        <v>5</v>
      </c>
      <c r="F57" s="416"/>
      <c r="G57" s="416"/>
    </row>
    <row r="58" spans="1:1013">
      <c r="B58" s="415"/>
      <c r="C58" s="415"/>
      <c r="D58" s="416"/>
      <c r="E58" s="53" t="s">
        <v>14</v>
      </c>
      <c r="F58" s="53" t="s">
        <v>15</v>
      </c>
      <c r="G58" s="53" t="s">
        <v>16</v>
      </c>
    </row>
    <row r="59" spans="1:1013">
      <c r="A59" s="2"/>
      <c r="B59" s="59" t="s">
        <v>83</v>
      </c>
      <c r="C59" s="58" t="s">
        <v>17</v>
      </c>
      <c r="D59" s="52">
        <v>1</v>
      </c>
      <c r="E59" s="52">
        <v>4</v>
      </c>
      <c r="F59" s="52" t="s">
        <v>19</v>
      </c>
      <c r="G59" s="52">
        <v>4</v>
      </c>
      <c r="H59" s="2"/>
      <c r="I59" s="2"/>
      <c r="J59" s="2"/>
      <c r="K59" s="2"/>
      <c r="L59" s="2"/>
      <c r="M59" s="2"/>
      <c r="N59" s="2"/>
      <c r="O59" s="2"/>
      <c r="P59" s="2"/>
      <c r="Q59" s="2"/>
      <c r="R59" s="2"/>
      <c r="V59" s="2"/>
      <c r="W59" s="2"/>
      <c r="X59" s="2"/>
      <c r="Y59" s="2"/>
      <c r="Z59" s="2"/>
      <c r="AA59" s="2"/>
      <c r="AB59" s="2"/>
      <c r="AC59" s="2"/>
      <c r="AN59" s="2"/>
      <c r="AO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
      <c r="ND59" s="2"/>
      <c r="NE59" s="2"/>
      <c r="NF59" s="2"/>
      <c r="NG59" s="2"/>
      <c r="NH59" s="2"/>
      <c r="NI59" s="2"/>
      <c r="NJ59" s="2"/>
      <c r="NK59" s="2"/>
      <c r="NL59" s="2"/>
      <c r="NM59" s="2"/>
      <c r="NN59" s="2"/>
      <c r="NO59" s="2"/>
      <c r="NP59" s="2"/>
      <c r="NQ59" s="2"/>
      <c r="NR59" s="2"/>
      <c r="NS59" s="2"/>
      <c r="NT59" s="2"/>
      <c r="NU59" s="2"/>
      <c r="NV59" s="2"/>
      <c r="NW59" s="2"/>
      <c r="NX59" s="2"/>
      <c r="NY59" s="2"/>
      <c r="NZ59" s="2"/>
      <c r="OA59" s="2"/>
      <c r="OB59" s="2"/>
      <c r="OC59" s="2"/>
      <c r="OD59" s="2"/>
      <c r="OE59" s="2"/>
      <c r="OF59" s="2"/>
      <c r="OG59" s="2"/>
      <c r="OH59" s="2"/>
      <c r="OI59" s="2"/>
      <c r="OJ59" s="2"/>
      <c r="OK59" s="2"/>
      <c r="OL59" s="2"/>
      <c r="OM59" s="2"/>
      <c r="ON59" s="2"/>
      <c r="OO59" s="2"/>
      <c r="OP59" s="2"/>
      <c r="OQ59" s="2"/>
      <c r="OR59" s="2"/>
      <c r="OS59" s="2"/>
      <c r="OT59" s="2"/>
      <c r="OU59" s="2"/>
      <c r="OV59" s="2"/>
      <c r="OW59" s="2"/>
      <c r="OX59" s="2"/>
      <c r="OY59" s="2"/>
      <c r="OZ59" s="2"/>
      <c r="PA59" s="2"/>
      <c r="PB59" s="2"/>
      <c r="PC59" s="2"/>
      <c r="PD59" s="2"/>
      <c r="PE59" s="2"/>
      <c r="PF59" s="2"/>
      <c r="PG59" s="2"/>
      <c r="PH59" s="2"/>
      <c r="PI59" s="2"/>
      <c r="PJ59" s="2"/>
      <c r="PK59" s="2"/>
      <c r="PL59" s="2"/>
      <c r="PM59" s="2"/>
      <c r="PN59" s="2"/>
      <c r="PO59" s="2"/>
      <c r="PP59" s="2"/>
      <c r="PQ59" s="2"/>
      <c r="PR59" s="2"/>
      <c r="PS59" s="2"/>
      <c r="PT59" s="2"/>
      <c r="PU59" s="2"/>
      <c r="PV59" s="2"/>
      <c r="PW59" s="2"/>
      <c r="PX59" s="2"/>
      <c r="PY59" s="2"/>
      <c r="PZ59" s="2"/>
      <c r="QA59" s="2"/>
      <c r="QB59" s="2"/>
      <c r="QC59" s="2"/>
      <c r="QD59" s="2"/>
      <c r="QE59" s="2"/>
      <c r="QF59" s="2"/>
      <c r="QG59" s="2"/>
      <c r="QH59" s="2"/>
      <c r="QI59" s="2"/>
      <c r="QJ59" s="2"/>
      <c r="QK59" s="2"/>
      <c r="QL59" s="2"/>
      <c r="QM59" s="2"/>
      <c r="QN59" s="2"/>
      <c r="QO59" s="2"/>
      <c r="QP59" s="2"/>
      <c r="QQ59" s="2"/>
      <c r="QR59" s="2"/>
      <c r="QS59" s="2"/>
      <c r="QT59" s="2"/>
      <c r="QU59" s="2"/>
      <c r="QV59" s="2"/>
      <c r="QW59" s="2"/>
      <c r="QX59" s="2"/>
      <c r="QY59" s="2"/>
      <c r="QZ59" s="2"/>
      <c r="RA59" s="2"/>
      <c r="RB59" s="2"/>
      <c r="RC59" s="2"/>
      <c r="RD59" s="2"/>
      <c r="RE59" s="2"/>
      <c r="RF59" s="2"/>
      <c r="RG59" s="2"/>
      <c r="RH59" s="2"/>
      <c r="RI59" s="2"/>
      <c r="RJ59" s="2"/>
      <c r="RK59" s="2"/>
      <c r="RL59" s="2"/>
      <c r="RM59" s="2"/>
      <c r="RN59" s="2"/>
      <c r="RO59" s="2"/>
      <c r="RP59" s="2"/>
      <c r="RQ59" s="2"/>
      <c r="RR59" s="2"/>
      <c r="RS59" s="2"/>
      <c r="RT59" s="2"/>
      <c r="RU59" s="2"/>
      <c r="RV59" s="2"/>
      <c r="RW59" s="2"/>
      <c r="RX59" s="2"/>
      <c r="RY59" s="2"/>
      <c r="RZ59" s="2"/>
      <c r="SA59" s="2"/>
      <c r="SB59" s="2"/>
      <c r="SC59" s="2"/>
      <c r="SD59" s="2"/>
      <c r="SE59" s="2"/>
      <c r="SF59" s="2"/>
      <c r="SG59" s="2"/>
      <c r="SH59" s="2"/>
      <c r="SI59" s="2"/>
      <c r="SJ59" s="2"/>
      <c r="SK59" s="2"/>
      <c r="SL59" s="2"/>
      <c r="SM59" s="2"/>
      <c r="SN59" s="2"/>
      <c r="SO59" s="2"/>
      <c r="SP59" s="2"/>
      <c r="SQ59" s="2"/>
      <c r="SR59" s="2"/>
      <c r="SS59" s="2"/>
      <c r="ST59" s="2"/>
      <c r="SU59" s="2"/>
      <c r="SV59" s="2"/>
      <c r="SW59" s="2"/>
      <c r="SX59" s="2"/>
      <c r="SY59" s="2"/>
      <c r="SZ59" s="2"/>
      <c r="TA59" s="2"/>
      <c r="TB59" s="2"/>
      <c r="TC59" s="2"/>
      <c r="TD59" s="2"/>
      <c r="TE59" s="2"/>
      <c r="TF59" s="2"/>
      <c r="TG59" s="2"/>
      <c r="TH59" s="2"/>
      <c r="TI59" s="2"/>
      <c r="TJ59" s="2"/>
      <c r="TK59" s="2"/>
      <c r="TL59" s="2"/>
      <c r="TM59" s="2"/>
      <c r="TN59" s="2"/>
      <c r="TO59" s="2"/>
      <c r="TP59" s="2"/>
      <c r="TQ59" s="2"/>
      <c r="TR59" s="2"/>
      <c r="TS59" s="2"/>
      <c r="TT59" s="2"/>
      <c r="TU59" s="2"/>
      <c r="TV59" s="2"/>
      <c r="TW59" s="2"/>
      <c r="TX59" s="2"/>
      <c r="TY59" s="2"/>
      <c r="TZ59" s="2"/>
      <c r="UA59" s="2"/>
      <c r="UB59" s="2"/>
      <c r="UC59" s="2"/>
      <c r="UD59" s="2"/>
      <c r="UE59" s="2"/>
      <c r="UF59" s="2"/>
      <c r="UG59" s="2"/>
      <c r="UH59" s="2"/>
      <c r="UI59" s="2"/>
      <c r="UJ59" s="2"/>
      <c r="UK59" s="2"/>
      <c r="UL59" s="2"/>
      <c r="UM59" s="2"/>
      <c r="UN59" s="2"/>
      <c r="UO59" s="2"/>
      <c r="UP59" s="2"/>
      <c r="UQ59" s="2"/>
      <c r="UR59" s="2"/>
      <c r="US59" s="2"/>
      <c r="UT59" s="2"/>
      <c r="UU59" s="2"/>
      <c r="UV59" s="2"/>
      <c r="UW59" s="2"/>
      <c r="UX59" s="2"/>
      <c r="UY59" s="2"/>
      <c r="UZ59" s="2"/>
      <c r="VA59" s="2"/>
      <c r="VB59" s="2"/>
      <c r="VC59" s="2"/>
      <c r="VD59" s="2"/>
      <c r="VE59" s="2"/>
      <c r="VF59" s="2"/>
      <c r="VG59" s="2"/>
      <c r="VH59" s="2"/>
      <c r="VI59" s="2"/>
      <c r="VJ59" s="2"/>
      <c r="VK59" s="2"/>
      <c r="VL59" s="2"/>
      <c r="VM59" s="2"/>
      <c r="VN59" s="2"/>
      <c r="VO59" s="2"/>
      <c r="VP59" s="2"/>
      <c r="VQ59" s="2"/>
      <c r="VR59" s="2"/>
      <c r="VS59" s="2"/>
      <c r="VT59" s="2"/>
      <c r="VU59" s="2"/>
      <c r="VV59" s="2"/>
      <c r="VW59" s="2"/>
      <c r="VX59" s="2"/>
      <c r="VY59" s="2"/>
      <c r="VZ59" s="2"/>
      <c r="WA59" s="2"/>
      <c r="WB59" s="2"/>
      <c r="WC59" s="2"/>
      <c r="WD59" s="2"/>
      <c r="WE59" s="2"/>
      <c r="WF59" s="2"/>
      <c r="WG59" s="2"/>
      <c r="WH59" s="2"/>
      <c r="WI59" s="2"/>
      <c r="WJ59" s="2"/>
      <c r="WK59" s="2"/>
      <c r="WL59" s="2"/>
      <c r="WM59" s="2"/>
      <c r="WN59" s="2"/>
      <c r="WO59" s="2"/>
      <c r="WP59" s="2"/>
      <c r="WQ59" s="2"/>
      <c r="WR59" s="2"/>
      <c r="WS59" s="2"/>
      <c r="WT59" s="2"/>
      <c r="WU59" s="2"/>
      <c r="WV59" s="2"/>
      <c r="WW59" s="2"/>
      <c r="WX59" s="2"/>
      <c r="WY59" s="2"/>
      <c r="WZ59" s="2"/>
      <c r="XA59" s="2"/>
      <c r="XB59" s="2"/>
      <c r="XC59" s="2"/>
      <c r="XD59" s="2"/>
      <c r="XE59" s="2"/>
      <c r="XF59" s="2"/>
      <c r="XG59" s="2"/>
      <c r="XH59" s="2"/>
      <c r="XI59" s="2"/>
      <c r="XJ59" s="2"/>
      <c r="XK59" s="2"/>
      <c r="XL59" s="2"/>
      <c r="XM59" s="2"/>
      <c r="XN59" s="2"/>
      <c r="XO59" s="2"/>
      <c r="XP59" s="2"/>
      <c r="XQ59" s="2"/>
      <c r="XR59" s="2"/>
      <c r="XS59" s="2"/>
      <c r="XT59" s="2"/>
      <c r="XU59" s="2"/>
      <c r="XV59" s="2"/>
      <c r="XW59" s="2"/>
      <c r="XX59" s="2"/>
      <c r="XY59" s="2"/>
      <c r="XZ59" s="2"/>
      <c r="YA59" s="2"/>
      <c r="YB59" s="2"/>
      <c r="YC59" s="2"/>
      <c r="YD59" s="2"/>
      <c r="YE59" s="2"/>
      <c r="YF59" s="2"/>
      <c r="YG59" s="2"/>
      <c r="YH59" s="2"/>
      <c r="YI59" s="2"/>
      <c r="YJ59" s="2"/>
      <c r="YK59" s="2"/>
      <c r="YL59" s="2"/>
      <c r="YM59" s="2"/>
      <c r="YN59" s="2"/>
      <c r="YO59" s="2"/>
      <c r="YP59" s="2"/>
      <c r="YQ59" s="2"/>
      <c r="YR59" s="2"/>
      <c r="YS59" s="2"/>
      <c r="YT59" s="2"/>
      <c r="YU59" s="2"/>
      <c r="YV59" s="2"/>
      <c r="YW59" s="2"/>
      <c r="YX59" s="2"/>
      <c r="YY59" s="2"/>
      <c r="YZ59" s="2"/>
      <c r="ZA59" s="2"/>
      <c r="ZB59" s="2"/>
      <c r="ZC59" s="2"/>
      <c r="ZD59" s="2"/>
      <c r="ZE59" s="2"/>
      <c r="ZF59" s="2"/>
      <c r="ZG59" s="2"/>
      <c r="ZH59" s="2"/>
      <c r="ZI59" s="2"/>
      <c r="ZJ59" s="2"/>
      <c r="ZK59" s="2"/>
      <c r="ZL59" s="2"/>
      <c r="ZM59" s="2"/>
      <c r="ZN59" s="2"/>
      <c r="ZO59" s="2"/>
      <c r="ZP59" s="2"/>
      <c r="ZQ59" s="2"/>
      <c r="ZR59" s="2"/>
      <c r="ZS59" s="2"/>
      <c r="ZT59" s="2"/>
      <c r="ZU59" s="2"/>
      <c r="ZV59" s="2"/>
      <c r="ZW59" s="2"/>
      <c r="ZX59" s="2"/>
      <c r="ZY59" s="2"/>
      <c r="ZZ59" s="2"/>
      <c r="AAA59" s="2"/>
      <c r="AAB59" s="2"/>
      <c r="AAC59" s="2"/>
      <c r="AAD59" s="2"/>
      <c r="AAE59" s="2"/>
      <c r="AAF59" s="2"/>
      <c r="AAG59" s="2"/>
      <c r="AAH59" s="2"/>
      <c r="AAI59" s="2"/>
      <c r="AAJ59" s="2"/>
      <c r="AAK59" s="2"/>
      <c r="AAL59" s="2"/>
      <c r="AAM59" s="2"/>
      <c r="AAN59" s="2"/>
      <c r="AAO59" s="2"/>
      <c r="AAP59" s="2"/>
      <c r="AAQ59" s="2"/>
      <c r="AAR59" s="2"/>
      <c r="AAS59" s="2"/>
      <c r="AAT59" s="2"/>
      <c r="AAU59" s="2"/>
      <c r="AAV59" s="2"/>
      <c r="AAW59" s="2"/>
      <c r="AAX59" s="2"/>
      <c r="AAY59" s="2"/>
      <c r="AAZ59" s="2"/>
      <c r="ABA59" s="2"/>
      <c r="ABB59" s="2"/>
      <c r="ABC59" s="2"/>
      <c r="ABD59" s="2"/>
      <c r="ABE59" s="2"/>
      <c r="ABF59" s="2"/>
      <c r="ABG59" s="2"/>
      <c r="ABH59" s="2"/>
      <c r="ABI59" s="2"/>
      <c r="ABJ59" s="2"/>
      <c r="ABK59" s="2"/>
      <c r="ABL59" s="2"/>
      <c r="ABM59" s="2"/>
      <c r="ABN59" s="2"/>
      <c r="ABO59" s="2"/>
      <c r="ABP59" s="2"/>
      <c r="ABQ59" s="2"/>
      <c r="ABR59" s="2"/>
      <c r="ABS59" s="2"/>
      <c r="ABT59" s="2"/>
      <c r="ABU59" s="2"/>
      <c r="ABV59" s="2"/>
      <c r="ABW59" s="2"/>
      <c r="ABX59" s="2"/>
      <c r="ABY59" s="2"/>
      <c r="ABZ59" s="2"/>
      <c r="ACA59" s="2"/>
      <c r="ACB59" s="2"/>
      <c r="ACC59" s="2"/>
      <c r="ACD59" s="2"/>
      <c r="ACE59" s="2"/>
      <c r="ACF59" s="2"/>
      <c r="ACG59" s="2"/>
      <c r="ACH59" s="2"/>
      <c r="ACI59" s="2"/>
      <c r="ACJ59" s="2"/>
      <c r="ACK59" s="2"/>
      <c r="ACL59" s="2"/>
      <c r="ACM59" s="2"/>
      <c r="ACN59" s="2"/>
      <c r="ACO59" s="2"/>
      <c r="ACP59" s="2"/>
      <c r="ACQ59" s="2"/>
      <c r="ACR59" s="2"/>
      <c r="ACS59" s="2"/>
      <c r="ACT59" s="2"/>
      <c r="ACU59" s="2"/>
      <c r="ACV59" s="2"/>
      <c r="ACW59" s="2"/>
      <c r="ACX59" s="2"/>
      <c r="ACY59" s="2"/>
      <c r="ACZ59" s="2"/>
      <c r="ADA59" s="2"/>
      <c r="ADB59" s="2"/>
      <c r="ADC59" s="2"/>
      <c r="ADD59" s="2"/>
      <c r="ADE59" s="2"/>
      <c r="ADF59" s="2"/>
      <c r="ADG59" s="2"/>
      <c r="ADH59" s="2"/>
      <c r="ADI59" s="2"/>
      <c r="ADJ59" s="2"/>
      <c r="ADK59" s="2"/>
      <c r="ADL59" s="2"/>
      <c r="ADM59" s="2"/>
      <c r="ADN59" s="2"/>
      <c r="ADO59" s="2"/>
      <c r="ADP59" s="2"/>
      <c r="ADQ59" s="2"/>
      <c r="ADR59" s="2"/>
      <c r="ADS59" s="2"/>
      <c r="ADT59" s="2"/>
      <c r="ADU59" s="2"/>
      <c r="ADV59" s="2"/>
      <c r="ADW59" s="2"/>
      <c r="ADX59" s="2"/>
      <c r="ADY59" s="2"/>
      <c r="ADZ59" s="2"/>
      <c r="AEA59" s="2"/>
      <c r="AEB59" s="2"/>
      <c r="AEC59" s="2"/>
      <c r="AED59" s="2"/>
      <c r="AEE59" s="2"/>
      <c r="AEF59" s="2"/>
      <c r="AEG59" s="2"/>
      <c r="AEH59" s="2"/>
      <c r="AEI59" s="2"/>
      <c r="AEJ59" s="2"/>
      <c r="AEK59" s="2"/>
      <c r="AEL59" s="2"/>
      <c r="AEM59" s="2"/>
      <c r="AEN59" s="2"/>
      <c r="AEO59" s="2"/>
      <c r="AEP59" s="2"/>
      <c r="AEQ59" s="2"/>
      <c r="AER59" s="2"/>
      <c r="AES59" s="2"/>
      <c r="AET59" s="2"/>
      <c r="AEU59" s="2"/>
      <c r="AEV59" s="2"/>
      <c r="AEW59" s="2"/>
      <c r="AEX59" s="2"/>
      <c r="AEY59" s="2"/>
      <c r="AEZ59" s="2"/>
      <c r="AFA59" s="2"/>
      <c r="AFB59" s="2"/>
      <c r="AFC59" s="2"/>
      <c r="AFD59" s="2"/>
      <c r="AFE59" s="2"/>
      <c r="AFF59" s="2"/>
      <c r="AFG59" s="2"/>
      <c r="AFH59" s="2"/>
      <c r="AFI59" s="2"/>
      <c r="AFJ59" s="2"/>
      <c r="AFK59" s="2"/>
      <c r="AFL59" s="2"/>
      <c r="AFM59" s="2"/>
      <c r="AFN59" s="2"/>
      <c r="AFO59" s="2"/>
      <c r="AFP59" s="2"/>
      <c r="AFQ59" s="2"/>
      <c r="AFR59" s="2"/>
      <c r="AFS59" s="2"/>
      <c r="AFT59" s="2"/>
      <c r="AFU59" s="2"/>
      <c r="AFV59" s="2"/>
      <c r="AFW59" s="2"/>
      <c r="AFX59" s="2"/>
      <c r="AFY59" s="2"/>
      <c r="AFZ59" s="2"/>
      <c r="AGA59" s="2"/>
      <c r="AGB59" s="2"/>
      <c r="AGC59" s="2"/>
      <c r="AGD59" s="2"/>
      <c r="AGE59" s="2"/>
      <c r="AGF59" s="2"/>
      <c r="AGG59" s="2"/>
      <c r="AGH59" s="2"/>
      <c r="AGI59" s="2"/>
      <c r="AGJ59" s="2"/>
      <c r="AGK59" s="2"/>
      <c r="AGL59" s="2"/>
      <c r="AGM59" s="2"/>
      <c r="AGN59" s="2"/>
      <c r="AGO59" s="2"/>
      <c r="AGP59" s="2"/>
      <c r="AGQ59" s="2"/>
      <c r="AGR59" s="2"/>
      <c r="AGS59" s="2"/>
      <c r="AGT59" s="2"/>
      <c r="AGU59" s="2"/>
      <c r="AGV59" s="2"/>
      <c r="AGW59" s="2"/>
      <c r="AGX59" s="2"/>
      <c r="AGY59" s="2"/>
      <c r="AGZ59" s="2"/>
      <c r="AHA59" s="2"/>
      <c r="AHB59" s="2"/>
      <c r="AHC59" s="2"/>
      <c r="AHD59" s="2"/>
      <c r="AHE59" s="2"/>
      <c r="AHF59" s="2"/>
      <c r="AHG59" s="2"/>
      <c r="AHH59" s="2"/>
      <c r="AHI59" s="2"/>
      <c r="AHJ59" s="2"/>
      <c r="AHK59" s="2"/>
      <c r="AHL59" s="2"/>
      <c r="AHM59" s="2"/>
      <c r="AHN59" s="2"/>
      <c r="AHO59" s="2"/>
      <c r="AHP59" s="2"/>
      <c r="AHQ59" s="2"/>
      <c r="AHR59" s="2"/>
      <c r="AHS59" s="2"/>
      <c r="AHT59" s="2"/>
      <c r="AHU59" s="2"/>
      <c r="AHV59" s="2"/>
      <c r="AHW59" s="2"/>
      <c r="AHX59" s="2"/>
      <c r="AHY59" s="2"/>
      <c r="AHZ59" s="2"/>
      <c r="AIA59" s="2"/>
      <c r="AIB59" s="2"/>
      <c r="AIC59" s="2"/>
      <c r="AID59" s="2"/>
      <c r="AIE59" s="2"/>
      <c r="AIF59" s="2"/>
      <c r="AIG59" s="2"/>
      <c r="AIH59" s="2"/>
      <c r="AII59" s="2"/>
      <c r="AIJ59" s="2"/>
      <c r="AIK59" s="2"/>
      <c r="AIL59" s="2"/>
      <c r="AIM59" s="2"/>
      <c r="AIN59" s="2"/>
      <c r="AIO59" s="2"/>
      <c r="AIP59" s="2"/>
      <c r="AIQ59" s="2"/>
      <c r="AIR59" s="2"/>
      <c r="AIS59" s="2"/>
      <c r="AIT59" s="2"/>
      <c r="AIU59" s="2"/>
      <c r="AIV59" s="2"/>
      <c r="AIW59" s="2"/>
      <c r="AIX59" s="2"/>
      <c r="AIY59" s="2"/>
      <c r="AIZ59" s="2"/>
      <c r="AJA59" s="2"/>
      <c r="AJB59" s="2"/>
      <c r="AJC59" s="2"/>
      <c r="AJD59" s="2"/>
      <c r="AJE59" s="2"/>
      <c r="AJF59" s="2"/>
      <c r="AJG59" s="2"/>
      <c r="AJH59" s="2"/>
      <c r="AJI59" s="2"/>
      <c r="AJJ59" s="2"/>
      <c r="AJK59" s="2"/>
      <c r="AJL59" s="2"/>
      <c r="AJM59" s="2"/>
      <c r="AJN59" s="2"/>
      <c r="AJO59" s="2"/>
      <c r="AJP59" s="2"/>
      <c r="AJQ59" s="2"/>
      <c r="AJR59" s="2"/>
      <c r="AJS59" s="2"/>
      <c r="AJT59" s="2"/>
      <c r="AJU59" s="2"/>
      <c r="AJV59" s="2"/>
      <c r="AJW59" s="2"/>
      <c r="AJX59" s="2"/>
      <c r="AJY59" s="2"/>
      <c r="AJZ59" s="2"/>
      <c r="AKA59" s="2"/>
      <c r="AKB59" s="2"/>
      <c r="AKC59" s="2"/>
      <c r="AKD59" s="2"/>
      <c r="AKE59" s="2"/>
      <c r="AKF59" s="2"/>
      <c r="AKG59" s="2"/>
      <c r="AKH59" s="2"/>
      <c r="AKI59" s="2"/>
      <c r="AKJ59" s="2"/>
      <c r="AKK59" s="2"/>
      <c r="AKL59" s="2"/>
      <c r="AKM59" s="2"/>
      <c r="AKN59" s="2"/>
      <c r="AKO59" s="2"/>
      <c r="AKP59" s="2"/>
      <c r="AKQ59" s="2"/>
      <c r="AKR59" s="2"/>
      <c r="AKS59" s="2"/>
      <c r="AKT59" s="2"/>
      <c r="AKU59" s="2"/>
      <c r="AKV59" s="2"/>
      <c r="AKW59" s="2"/>
      <c r="AKX59" s="2"/>
      <c r="AKY59" s="2"/>
      <c r="AKZ59" s="2"/>
      <c r="ALA59" s="2"/>
      <c r="ALB59" s="2"/>
      <c r="ALC59" s="2"/>
      <c r="ALD59" s="2"/>
      <c r="ALE59" s="2"/>
      <c r="ALF59" s="2"/>
      <c r="ALG59" s="2"/>
      <c r="ALH59" s="2"/>
      <c r="ALI59" s="2"/>
      <c r="ALJ59" s="2"/>
      <c r="ALK59" s="2"/>
      <c r="ALL59" s="2"/>
      <c r="ALM59" s="2"/>
      <c r="ALN59" s="2"/>
      <c r="ALO59" s="2"/>
      <c r="ALP59" s="2"/>
      <c r="ALQ59" s="2"/>
      <c r="ALR59" s="2"/>
      <c r="ALS59" s="2"/>
      <c r="ALT59" s="2"/>
      <c r="ALU59" s="2"/>
      <c r="ALV59" s="2"/>
      <c r="ALW59" s="2"/>
      <c r="ALX59" s="2"/>
      <c r="ALY59" s="2"/>
    </row>
    <row r="60" spans="1:1013">
      <c r="A60" s="2"/>
      <c r="B60" s="59" t="s">
        <v>84</v>
      </c>
      <c r="C60" s="56" t="s">
        <v>22</v>
      </c>
      <c r="D60" s="52">
        <v>1</v>
      </c>
      <c r="E60" s="52">
        <v>9</v>
      </c>
      <c r="F60" s="52" t="s">
        <v>19</v>
      </c>
      <c r="G60" s="52">
        <v>2</v>
      </c>
      <c r="H60" s="2"/>
      <c r="I60" s="2"/>
      <c r="J60" s="2"/>
      <c r="K60" s="2"/>
      <c r="L60" s="2"/>
      <c r="M60" s="2"/>
      <c r="N60" s="2"/>
      <c r="O60" s="2"/>
      <c r="P60" s="2"/>
      <c r="Q60" s="2"/>
      <c r="R60" s="2"/>
      <c r="V60" s="2"/>
      <c r="W60" s="2"/>
      <c r="X60" s="2"/>
      <c r="Y60" s="2"/>
      <c r="Z60" s="2"/>
      <c r="AA60" s="2"/>
      <c r="AB60" s="2"/>
      <c r="AC60" s="2"/>
      <c r="AN60" s="2"/>
      <c r="AO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
      <c r="KR60" s="2"/>
      <c r="KS60" s="2"/>
      <c r="KT60" s="2"/>
      <c r="KU60" s="2"/>
      <c r="KV60" s="2"/>
      <c r="KW60" s="2"/>
      <c r="KX60" s="2"/>
      <c r="KY60" s="2"/>
      <c r="KZ60" s="2"/>
      <c r="LA60" s="2"/>
      <c r="LB60" s="2"/>
      <c r="LC60" s="2"/>
      <c r="LD60" s="2"/>
      <c r="LE60" s="2"/>
      <c r="LF60" s="2"/>
      <c r="LG60" s="2"/>
      <c r="LH60" s="2"/>
      <c r="LI60" s="2"/>
      <c r="LJ60" s="2"/>
      <c r="LK60" s="2"/>
      <c r="LL60" s="2"/>
      <c r="LM60" s="2"/>
      <c r="LN60" s="2"/>
      <c r="LO60" s="2"/>
      <c r="LP60" s="2"/>
      <c r="LQ60" s="2"/>
      <c r="LR60" s="2"/>
      <c r="LS60" s="2"/>
      <c r="LT60" s="2"/>
      <c r="LU60" s="2"/>
      <c r="LV60" s="2"/>
      <c r="LW60" s="2"/>
      <c r="LX60" s="2"/>
      <c r="LY60" s="2"/>
      <c r="LZ60" s="2"/>
      <c r="MA60" s="2"/>
      <c r="MB60" s="2"/>
      <c r="MC60" s="2"/>
      <c r="MD60" s="2"/>
      <c r="ME60" s="2"/>
      <c r="MF60" s="2"/>
      <c r="MG60" s="2"/>
      <c r="MH60" s="2"/>
      <c r="MI60" s="2"/>
      <c r="MJ60" s="2"/>
      <c r="MK60" s="2"/>
      <c r="ML60" s="2"/>
      <c r="MM60" s="2"/>
      <c r="MN60" s="2"/>
      <c r="MO60" s="2"/>
      <c r="MP60" s="2"/>
      <c r="MQ60" s="2"/>
      <c r="MR60" s="2"/>
      <c r="MS60" s="2"/>
      <c r="MT60" s="2"/>
      <c r="MU60" s="2"/>
      <c r="MV60" s="2"/>
      <c r="MW60" s="2"/>
      <c r="MX60" s="2"/>
      <c r="MY60" s="2"/>
      <c r="MZ60" s="2"/>
      <c r="NA60" s="2"/>
      <c r="NB60" s="2"/>
      <c r="NC60" s="2"/>
      <c r="ND60" s="2"/>
      <c r="NE60" s="2"/>
      <c r="NF60" s="2"/>
      <c r="NG60" s="2"/>
      <c r="NH60" s="2"/>
      <c r="NI60" s="2"/>
      <c r="NJ60" s="2"/>
      <c r="NK60" s="2"/>
      <c r="NL60" s="2"/>
      <c r="NM60" s="2"/>
      <c r="NN60" s="2"/>
      <c r="NO60" s="2"/>
      <c r="NP60" s="2"/>
      <c r="NQ60" s="2"/>
      <c r="NR60" s="2"/>
      <c r="NS60" s="2"/>
      <c r="NT60" s="2"/>
      <c r="NU60" s="2"/>
      <c r="NV60" s="2"/>
      <c r="NW60" s="2"/>
      <c r="NX60" s="2"/>
      <c r="NY60" s="2"/>
      <c r="NZ60" s="2"/>
      <c r="OA60" s="2"/>
      <c r="OB60" s="2"/>
      <c r="OC60" s="2"/>
      <c r="OD60" s="2"/>
      <c r="OE60" s="2"/>
      <c r="OF60" s="2"/>
      <c r="OG60" s="2"/>
      <c r="OH60" s="2"/>
      <c r="OI60" s="2"/>
      <c r="OJ60" s="2"/>
      <c r="OK60" s="2"/>
      <c r="OL60" s="2"/>
      <c r="OM60" s="2"/>
      <c r="ON60" s="2"/>
      <c r="OO60" s="2"/>
      <c r="OP60" s="2"/>
      <c r="OQ60" s="2"/>
      <c r="OR60" s="2"/>
      <c r="OS60" s="2"/>
      <c r="OT60" s="2"/>
      <c r="OU60" s="2"/>
      <c r="OV60" s="2"/>
      <c r="OW60" s="2"/>
      <c r="OX60" s="2"/>
      <c r="OY60" s="2"/>
      <c r="OZ60" s="2"/>
      <c r="PA60" s="2"/>
      <c r="PB60" s="2"/>
      <c r="PC60" s="2"/>
      <c r="PD60" s="2"/>
      <c r="PE60" s="2"/>
      <c r="PF60" s="2"/>
      <c r="PG60" s="2"/>
      <c r="PH60" s="2"/>
      <c r="PI60" s="2"/>
      <c r="PJ60" s="2"/>
      <c r="PK60" s="2"/>
      <c r="PL60" s="2"/>
      <c r="PM60" s="2"/>
      <c r="PN60" s="2"/>
      <c r="PO60" s="2"/>
      <c r="PP60" s="2"/>
      <c r="PQ60" s="2"/>
      <c r="PR60" s="2"/>
      <c r="PS60" s="2"/>
      <c r="PT60" s="2"/>
      <c r="PU60" s="2"/>
      <c r="PV60" s="2"/>
      <c r="PW60" s="2"/>
      <c r="PX60" s="2"/>
      <c r="PY60" s="2"/>
      <c r="PZ60" s="2"/>
      <c r="QA60" s="2"/>
      <c r="QB60" s="2"/>
      <c r="QC60" s="2"/>
      <c r="QD60" s="2"/>
      <c r="QE60" s="2"/>
      <c r="QF60" s="2"/>
      <c r="QG60" s="2"/>
      <c r="QH60" s="2"/>
      <c r="QI60" s="2"/>
      <c r="QJ60" s="2"/>
      <c r="QK60" s="2"/>
      <c r="QL60" s="2"/>
      <c r="QM60" s="2"/>
      <c r="QN60" s="2"/>
      <c r="QO60" s="2"/>
      <c r="QP60" s="2"/>
      <c r="QQ60" s="2"/>
      <c r="QR60" s="2"/>
      <c r="QS60" s="2"/>
      <c r="QT60" s="2"/>
      <c r="QU60" s="2"/>
      <c r="QV60" s="2"/>
      <c r="QW60" s="2"/>
      <c r="QX60" s="2"/>
      <c r="QY60" s="2"/>
      <c r="QZ60" s="2"/>
      <c r="RA60" s="2"/>
      <c r="RB60" s="2"/>
      <c r="RC60" s="2"/>
      <c r="RD60" s="2"/>
      <c r="RE60" s="2"/>
      <c r="RF60" s="2"/>
      <c r="RG60" s="2"/>
      <c r="RH60" s="2"/>
      <c r="RI60" s="2"/>
      <c r="RJ60" s="2"/>
      <c r="RK60" s="2"/>
      <c r="RL60" s="2"/>
      <c r="RM60" s="2"/>
      <c r="RN60" s="2"/>
      <c r="RO60" s="2"/>
      <c r="RP60" s="2"/>
      <c r="RQ60" s="2"/>
      <c r="RR60" s="2"/>
      <c r="RS60" s="2"/>
      <c r="RT60" s="2"/>
      <c r="RU60" s="2"/>
      <c r="RV60" s="2"/>
      <c r="RW60" s="2"/>
      <c r="RX60" s="2"/>
      <c r="RY60" s="2"/>
      <c r="RZ60" s="2"/>
      <c r="SA60" s="2"/>
      <c r="SB60" s="2"/>
      <c r="SC60" s="2"/>
      <c r="SD60" s="2"/>
      <c r="SE60" s="2"/>
      <c r="SF60" s="2"/>
      <c r="SG60" s="2"/>
      <c r="SH60" s="2"/>
      <c r="SI60" s="2"/>
      <c r="SJ60" s="2"/>
      <c r="SK60" s="2"/>
      <c r="SL60" s="2"/>
      <c r="SM60" s="2"/>
      <c r="SN60" s="2"/>
      <c r="SO60" s="2"/>
      <c r="SP60" s="2"/>
      <c r="SQ60" s="2"/>
      <c r="SR60" s="2"/>
      <c r="SS60" s="2"/>
      <c r="ST60" s="2"/>
      <c r="SU60" s="2"/>
      <c r="SV60" s="2"/>
      <c r="SW60" s="2"/>
      <c r="SX60" s="2"/>
      <c r="SY60" s="2"/>
      <c r="SZ60" s="2"/>
      <c r="TA60" s="2"/>
      <c r="TB60" s="2"/>
      <c r="TC60" s="2"/>
      <c r="TD60" s="2"/>
      <c r="TE60" s="2"/>
      <c r="TF60" s="2"/>
      <c r="TG60" s="2"/>
      <c r="TH60" s="2"/>
      <c r="TI60" s="2"/>
      <c r="TJ60" s="2"/>
      <c r="TK60" s="2"/>
      <c r="TL60" s="2"/>
      <c r="TM60" s="2"/>
      <c r="TN60" s="2"/>
      <c r="TO60" s="2"/>
      <c r="TP60" s="2"/>
      <c r="TQ60" s="2"/>
      <c r="TR60" s="2"/>
      <c r="TS60" s="2"/>
      <c r="TT60" s="2"/>
      <c r="TU60" s="2"/>
      <c r="TV60" s="2"/>
      <c r="TW60" s="2"/>
      <c r="TX60" s="2"/>
      <c r="TY60" s="2"/>
      <c r="TZ60" s="2"/>
      <c r="UA60" s="2"/>
      <c r="UB60" s="2"/>
      <c r="UC60" s="2"/>
      <c r="UD60" s="2"/>
      <c r="UE60" s="2"/>
      <c r="UF60" s="2"/>
      <c r="UG60" s="2"/>
      <c r="UH60" s="2"/>
      <c r="UI60" s="2"/>
      <c r="UJ60" s="2"/>
      <c r="UK60" s="2"/>
      <c r="UL60" s="2"/>
      <c r="UM60" s="2"/>
      <c r="UN60" s="2"/>
      <c r="UO60" s="2"/>
      <c r="UP60" s="2"/>
      <c r="UQ60" s="2"/>
      <c r="UR60" s="2"/>
      <c r="US60" s="2"/>
      <c r="UT60" s="2"/>
      <c r="UU60" s="2"/>
      <c r="UV60" s="2"/>
      <c r="UW60" s="2"/>
      <c r="UX60" s="2"/>
      <c r="UY60" s="2"/>
      <c r="UZ60" s="2"/>
      <c r="VA60" s="2"/>
      <c r="VB60" s="2"/>
      <c r="VC60" s="2"/>
      <c r="VD60" s="2"/>
      <c r="VE60" s="2"/>
      <c r="VF60" s="2"/>
      <c r="VG60" s="2"/>
      <c r="VH60" s="2"/>
      <c r="VI60" s="2"/>
      <c r="VJ60" s="2"/>
      <c r="VK60" s="2"/>
      <c r="VL60" s="2"/>
      <c r="VM60" s="2"/>
      <c r="VN60" s="2"/>
      <c r="VO60" s="2"/>
      <c r="VP60" s="2"/>
      <c r="VQ60" s="2"/>
      <c r="VR60" s="2"/>
      <c r="VS60" s="2"/>
      <c r="VT60" s="2"/>
      <c r="VU60" s="2"/>
      <c r="VV60" s="2"/>
      <c r="VW60" s="2"/>
      <c r="VX60" s="2"/>
      <c r="VY60" s="2"/>
      <c r="VZ60" s="2"/>
      <c r="WA60" s="2"/>
      <c r="WB60" s="2"/>
      <c r="WC60" s="2"/>
      <c r="WD60" s="2"/>
      <c r="WE60" s="2"/>
      <c r="WF60" s="2"/>
      <c r="WG60" s="2"/>
      <c r="WH60" s="2"/>
      <c r="WI60" s="2"/>
      <c r="WJ60" s="2"/>
      <c r="WK60" s="2"/>
      <c r="WL60" s="2"/>
      <c r="WM60" s="2"/>
      <c r="WN60" s="2"/>
      <c r="WO60" s="2"/>
      <c r="WP60" s="2"/>
      <c r="WQ60" s="2"/>
      <c r="WR60" s="2"/>
      <c r="WS60" s="2"/>
      <c r="WT60" s="2"/>
      <c r="WU60" s="2"/>
      <c r="WV60" s="2"/>
      <c r="WW60" s="2"/>
      <c r="WX60" s="2"/>
      <c r="WY60" s="2"/>
      <c r="WZ60" s="2"/>
      <c r="XA60" s="2"/>
      <c r="XB60" s="2"/>
      <c r="XC60" s="2"/>
      <c r="XD60" s="2"/>
      <c r="XE60" s="2"/>
      <c r="XF60" s="2"/>
      <c r="XG60" s="2"/>
      <c r="XH60" s="2"/>
      <c r="XI60" s="2"/>
      <c r="XJ60" s="2"/>
      <c r="XK60" s="2"/>
      <c r="XL60" s="2"/>
      <c r="XM60" s="2"/>
      <c r="XN60" s="2"/>
      <c r="XO60" s="2"/>
      <c r="XP60" s="2"/>
      <c r="XQ60" s="2"/>
      <c r="XR60" s="2"/>
      <c r="XS60" s="2"/>
      <c r="XT60" s="2"/>
      <c r="XU60" s="2"/>
      <c r="XV60" s="2"/>
      <c r="XW60" s="2"/>
      <c r="XX60" s="2"/>
      <c r="XY60" s="2"/>
      <c r="XZ60" s="2"/>
      <c r="YA60" s="2"/>
      <c r="YB60" s="2"/>
      <c r="YC60" s="2"/>
      <c r="YD60" s="2"/>
      <c r="YE60" s="2"/>
      <c r="YF60" s="2"/>
      <c r="YG60" s="2"/>
      <c r="YH60" s="2"/>
      <c r="YI60" s="2"/>
      <c r="YJ60" s="2"/>
      <c r="YK60" s="2"/>
      <c r="YL60" s="2"/>
      <c r="YM60" s="2"/>
      <c r="YN60" s="2"/>
      <c r="YO60" s="2"/>
      <c r="YP60" s="2"/>
      <c r="YQ60" s="2"/>
      <c r="YR60" s="2"/>
      <c r="YS60" s="2"/>
      <c r="YT60" s="2"/>
      <c r="YU60" s="2"/>
      <c r="YV60" s="2"/>
      <c r="YW60" s="2"/>
      <c r="YX60" s="2"/>
      <c r="YY60" s="2"/>
      <c r="YZ60" s="2"/>
      <c r="ZA60" s="2"/>
      <c r="ZB60" s="2"/>
      <c r="ZC60" s="2"/>
      <c r="ZD60" s="2"/>
      <c r="ZE60" s="2"/>
      <c r="ZF60" s="2"/>
      <c r="ZG60" s="2"/>
      <c r="ZH60" s="2"/>
      <c r="ZI60" s="2"/>
      <c r="ZJ60" s="2"/>
      <c r="ZK60" s="2"/>
      <c r="ZL60" s="2"/>
      <c r="ZM60" s="2"/>
      <c r="ZN60" s="2"/>
      <c r="ZO60" s="2"/>
      <c r="ZP60" s="2"/>
      <c r="ZQ60" s="2"/>
      <c r="ZR60" s="2"/>
      <c r="ZS60" s="2"/>
      <c r="ZT60" s="2"/>
      <c r="ZU60" s="2"/>
      <c r="ZV60" s="2"/>
      <c r="ZW60" s="2"/>
      <c r="ZX60" s="2"/>
      <c r="ZY60" s="2"/>
      <c r="ZZ60" s="2"/>
      <c r="AAA60" s="2"/>
      <c r="AAB60" s="2"/>
      <c r="AAC60" s="2"/>
      <c r="AAD60" s="2"/>
      <c r="AAE60" s="2"/>
      <c r="AAF60" s="2"/>
      <c r="AAG60" s="2"/>
      <c r="AAH60" s="2"/>
      <c r="AAI60" s="2"/>
      <c r="AAJ60" s="2"/>
      <c r="AAK60" s="2"/>
      <c r="AAL60" s="2"/>
      <c r="AAM60" s="2"/>
      <c r="AAN60" s="2"/>
      <c r="AAO60" s="2"/>
      <c r="AAP60" s="2"/>
      <c r="AAQ60" s="2"/>
      <c r="AAR60" s="2"/>
      <c r="AAS60" s="2"/>
      <c r="AAT60" s="2"/>
      <c r="AAU60" s="2"/>
      <c r="AAV60" s="2"/>
      <c r="AAW60" s="2"/>
      <c r="AAX60" s="2"/>
      <c r="AAY60" s="2"/>
      <c r="AAZ60" s="2"/>
      <c r="ABA60" s="2"/>
      <c r="ABB60" s="2"/>
      <c r="ABC60" s="2"/>
      <c r="ABD60" s="2"/>
      <c r="ABE60" s="2"/>
      <c r="ABF60" s="2"/>
      <c r="ABG60" s="2"/>
      <c r="ABH60" s="2"/>
      <c r="ABI60" s="2"/>
      <c r="ABJ60" s="2"/>
      <c r="ABK60" s="2"/>
      <c r="ABL60" s="2"/>
      <c r="ABM60" s="2"/>
      <c r="ABN60" s="2"/>
      <c r="ABO60" s="2"/>
      <c r="ABP60" s="2"/>
      <c r="ABQ60" s="2"/>
      <c r="ABR60" s="2"/>
      <c r="ABS60" s="2"/>
      <c r="ABT60" s="2"/>
      <c r="ABU60" s="2"/>
      <c r="ABV60" s="2"/>
      <c r="ABW60" s="2"/>
      <c r="ABX60" s="2"/>
      <c r="ABY60" s="2"/>
      <c r="ABZ60" s="2"/>
      <c r="ACA60" s="2"/>
      <c r="ACB60" s="2"/>
      <c r="ACC60" s="2"/>
      <c r="ACD60" s="2"/>
      <c r="ACE60" s="2"/>
      <c r="ACF60" s="2"/>
      <c r="ACG60" s="2"/>
      <c r="ACH60" s="2"/>
      <c r="ACI60" s="2"/>
      <c r="ACJ60" s="2"/>
      <c r="ACK60" s="2"/>
      <c r="ACL60" s="2"/>
      <c r="ACM60" s="2"/>
      <c r="ACN60" s="2"/>
      <c r="ACO60" s="2"/>
      <c r="ACP60" s="2"/>
      <c r="ACQ60" s="2"/>
      <c r="ACR60" s="2"/>
      <c r="ACS60" s="2"/>
      <c r="ACT60" s="2"/>
      <c r="ACU60" s="2"/>
      <c r="ACV60" s="2"/>
      <c r="ACW60" s="2"/>
      <c r="ACX60" s="2"/>
      <c r="ACY60" s="2"/>
      <c r="ACZ60" s="2"/>
      <c r="ADA60" s="2"/>
      <c r="ADB60" s="2"/>
      <c r="ADC60" s="2"/>
      <c r="ADD60" s="2"/>
      <c r="ADE60" s="2"/>
      <c r="ADF60" s="2"/>
      <c r="ADG60" s="2"/>
      <c r="ADH60" s="2"/>
      <c r="ADI60" s="2"/>
      <c r="ADJ60" s="2"/>
      <c r="ADK60" s="2"/>
      <c r="ADL60" s="2"/>
      <c r="ADM60" s="2"/>
      <c r="ADN60" s="2"/>
      <c r="ADO60" s="2"/>
      <c r="ADP60" s="2"/>
      <c r="ADQ60" s="2"/>
      <c r="ADR60" s="2"/>
      <c r="ADS60" s="2"/>
      <c r="ADT60" s="2"/>
      <c r="ADU60" s="2"/>
      <c r="ADV60" s="2"/>
      <c r="ADW60" s="2"/>
      <c r="ADX60" s="2"/>
      <c r="ADY60" s="2"/>
      <c r="ADZ60" s="2"/>
      <c r="AEA60" s="2"/>
      <c r="AEB60" s="2"/>
      <c r="AEC60" s="2"/>
      <c r="AED60" s="2"/>
      <c r="AEE60" s="2"/>
      <c r="AEF60" s="2"/>
      <c r="AEG60" s="2"/>
      <c r="AEH60" s="2"/>
      <c r="AEI60" s="2"/>
      <c r="AEJ60" s="2"/>
      <c r="AEK60" s="2"/>
      <c r="AEL60" s="2"/>
      <c r="AEM60" s="2"/>
      <c r="AEN60" s="2"/>
      <c r="AEO60" s="2"/>
      <c r="AEP60" s="2"/>
      <c r="AEQ60" s="2"/>
      <c r="AER60" s="2"/>
      <c r="AES60" s="2"/>
      <c r="AET60" s="2"/>
      <c r="AEU60" s="2"/>
      <c r="AEV60" s="2"/>
      <c r="AEW60" s="2"/>
      <c r="AEX60" s="2"/>
      <c r="AEY60" s="2"/>
      <c r="AEZ60" s="2"/>
      <c r="AFA60" s="2"/>
      <c r="AFB60" s="2"/>
      <c r="AFC60" s="2"/>
      <c r="AFD60" s="2"/>
      <c r="AFE60" s="2"/>
      <c r="AFF60" s="2"/>
      <c r="AFG60" s="2"/>
      <c r="AFH60" s="2"/>
      <c r="AFI60" s="2"/>
      <c r="AFJ60" s="2"/>
      <c r="AFK60" s="2"/>
      <c r="AFL60" s="2"/>
      <c r="AFM60" s="2"/>
      <c r="AFN60" s="2"/>
      <c r="AFO60" s="2"/>
      <c r="AFP60" s="2"/>
      <c r="AFQ60" s="2"/>
      <c r="AFR60" s="2"/>
      <c r="AFS60" s="2"/>
      <c r="AFT60" s="2"/>
      <c r="AFU60" s="2"/>
      <c r="AFV60" s="2"/>
      <c r="AFW60" s="2"/>
      <c r="AFX60" s="2"/>
      <c r="AFY60" s="2"/>
      <c r="AFZ60" s="2"/>
      <c r="AGA60" s="2"/>
      <c r="AGB60" s="2"/>
      <c r="AGC60" s="2"/>
      <c r="AGD60" s="2"/>
      <c r="AGE60" s="2"/>
      <c r="AGF60" s="2"/>
      <c r="AGG60" s="2"/>
      <c r="AGH60" s="2"/>
      <c r="AGI60" s="2"/>
      <c r="AGJ60" s="2"/>
      <c r="AGK60" s="2"/>
      <c r="AGL60" s="2"/>
      <c r="AGM60" s="2"/>
      <c r="AGN60" s="2"/>
      <c r="AGO60" s="2"/>
      <c r="AGP60" s="2"/>
      <c r="AGQ60" s="2"/>
      <c r="AGR60" s="2"/>
      <c r="AGS60" s="2"/>
      <c r="AGT60" s="2"/>
      <c r="AGU60" s="2"/>
      <c r="AGV60" s="2"/>
      <c r="AGW60" s="2"/>
      <c r="AGX60" s="2"/>
      <c r="AGY60" s="2"/>
      <c r="AGZ60" s="2"/>
      <c r="AHA60" s="2"/>
      <c r="AHB60" s="2"/>
      <c r="AHC60" s="2"/>
      <c r="AHD60" s="2"/>
      <c r="AHE60" s="2"/>
      <c r="AHF60" s="2"/>
      <c r="AHG60" s="2"/>
      <c r="AHH60" s="2"/>
      <c r="AHI60" s="2"/>
      <c r="AHJ60" s="2"/>
      <c r="AHK60" s="2"/>
      <c r="AHL60" s="2"/>
      <c r="AHM60" s="2"/>
      <c r="AHN60" s="2"/>
      <c r="AHO60" s="2"/>
      <c r="AHP60" s="2"/>
      <c r="AHQ60" s="2"/>
      <c r="AHR60" s="2"/>
      <c r="AHS60" s="2"/>
      <c r="AHT60" s="2"/>
      <c r="AHU60" s="2"/>
      <c r="AHV60" s="2"/>
      <c r="AHW60" s="2"/>
      <c r="AHX60" s="2"/>
      <c r="AHY60" s="2"/>
      <c r="AHZ60" s="2"/>
      <c r="AIA60" s="2"/>
      <c r="AIB60" s="2"/>
      <c r="AIC60" s="2"/>
      <c r="AID60" s="2"/>
      <c r="AIE60" s="2"/>
      <c r="AIF60" s="2"/>
      <c r="AIG60" s="2"/>
      <c r="AIH60" s="2"/>
      <c r="AII60" s="2"/>
      <c r="AIJ60" s="2"/>
      <c r="AIK60" s="2"/>
      <c r="AIL60" s="2"/>
      <c r="AIM60" s="2"/>
      <c r="AIN60" s="2"/>
      <c r="AIO60" s="2"/>
      <c r="AIP60" s="2"/>
      <c r="AIQ60" s="2"/>
      <c r="AIR60" s="2"/>
      <c r="AIS60" s="2"/>
      <c r="AIT60" s="2"/>
      <c r="AIU60" s="2"/>
      <c r="AIV60" s="2"/>
      <c r="AIW60" s="2"/>
      <c r="AIX60" s="2"/>
      <c r="AIY60" s="2"/>
      <c r="AIZ60" s="2"/>
      <c r="AJA60" s="2"/>
      <c r="AJB60" s="2"/>
      <c r="AJC60" s="2"/>
      <c r="AJD60" s="2"/>
      <c r="AJE60" s="2"/>
      <c r="AJF60" s="2"/>
      <c r="AJG60" s="2"/>
      <c r="AJH60" s="2"/>
      <c r="AJI60" s="2"/>
      <c r="AJJ60" s="2"/>
      <c r="AJK60" s="2"/>
      <c r="AJL60" s="2"/>
      <c r="AJM60" s="2"/>
      <c r="AJN60" s="2"/>
      <c r="AJO60" s="2"/>
      <c r="AJP60" s="2"/>
      <c r="AJQ60" s="2"/>
      <c r="AJR60" s="2"/>
      <c r="AJS60" s="2"/>
      <c r="AJT60" s="2"/>
      <c r="AJU60" s="2"/>
      <c r="AJV60" s="2"/>
      <c r="AJW60" s="2"/>
      <c r="AJX60" s="2"/>
      <c r="AJY60" s="2"/>
      <c r="AJZ60" s="2"/>
      <c r="AKA60" s="2"/>
      <c r="AKB60" s="2"/>
      <c r="AKC60" s="2"/>
      <c r="AKD60" s="2"/>
      <c r="AKE60" s="2"/>
      <c r="AKF60" s="2"/>
      <c r="AKG60" s="2"/>
      <c r="AKH60" s="2"/>
      <c r="AKI60" s="2"/>
      <c r="AKJ60" s="2"/>
      <c r="AKK60" s="2"/>
      <c r="AKL60" s="2"/>
      <c r="AKM60" s="2"/>
      <c r="AKN60" s="2"/>
      <c r="AKO60" s="2"/>
      <c r="AKP60" s="2"/>
      <c r="AKQ60" s="2"/>
      <c r="AKR60" s="2"/>
      <c r="AKS60" s="2"/>
      <c r="AKT60" s="2"/>
      <c r="AKU60" s="2"/>
      <c r="AKV60" s="2"/>
      <c r="AKW60" s="2"/>
      <c r="AKX60" s="2"/>
      <c r="AKY60" s="2"/>
      <c r="AKZ60" s="2"/>
      <c r="ALA60" s="2"/>
      <c r="ALB60" s="2"/>
      <c r="ALC60" s="2"/>
      <c r="ALD60" s="2"/>
      <c r="ALE60" s="2"/>
      <c r="ALF60" s="2"/>
      <c r="ALG60" s="2"/>
      <c r="ALH60" s="2"/>
      <c r="ALI60" s="2"/>
      <c r="ALJ60" s="2"/>
      <c r="ALK60" s="2"/>
      <c r="ALL60" s="2"/>
      <c r="ALM60" s="2"/>
      <c r="ALN60" s="2"/>
      <c r="ALO60" s="2"/>
      <c r="ALP60" s="2"/>
      <c r="ALQ60" s="2"/>
      <c r="ALR60" s="2"/>
      <c r="ALS60" s="2"/>
      <c r="ALT60" s="2"/>
      <c r="ALU60" s="2"/>
      <c r="ALV60" s="2"/>
      <c r="ALW60" s="2"/>
      <c r="ALX60" s="2"/>
      <c r="ALY60" s="2"/>
    </row>
    <row r="61" spans="1:1013">
      <c r="A61" s="2"/>
      <c r="B61" s="57" t="s">
        <v>85</v>
      </c>
      <c r="C61" s="54" t="s">
        <v>25</v>
      </c>
      <c r="D61" s="52">
        <v>1</v>
      </c>
      <c r="E61" s="52">
        <v>4</v>
      </c>
      <c r="F61" s="52" t="s">
        <v>19</v>
      </c>
      <c r="G61" s="52">
        <v>2</v>
      </c>
      <c r="H61" s="2"/>
      <c r="I61" s="2"/>
      <c r="J61" s="2"/>
      <c r="K61" s="2"/>
      <c r="L61" s="2"/>
      <c r="M61" s="2"/>
      <c r="N61" s="2"/>
      <c r="O61" s="2"/>
      <c r="P61" s="2"/>
      <c r="Q61" s="2"/>
      <c r="R61" s="2"/>
      <c r="V61" s="2"/>
      <c r="W61" s="2"/>
      <c r="X61" s="2"/>
      <c r="Y61" s="2"/>
      <c r="Z61" s="2"/>
      <c r="AA61" s="2"/>
      <c r="AB61" s="2"/>
      <c r="AC61" s="2"/>
      <c r="AN61" s="2"/>
      <c r="AO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c r="JG61" s="2"/>
      <c r="JH61" s="2"/>
      <c r="JI61" s="2"/>
      <c r="JJ61" s="2"/>
      <c r="JK61" s="2"/>
      <c r="JL61" s="2"/>
      <c r="JM61" s="2"/>
      <c r="JN61" s="2"/>
      <c r="JO61" s="2"/>
      <c r="JP61" s="2"/>
      <c r="JQ61" s="2"/>
      <c r="JR61" s="2"/>
      <c r="JS61" s="2"/>
      <c r="JT61" s="2"/>
      <c r="JU61" s="2"/>
      <c r="JV61" s="2"/>
      <c r="JW61" s="2"/>
      <c r="JX61" s="2"/>
      <c r="JY61" s="2"/>
      <c r="JZ61" s="2"/>
      <c r="KA61" s="2"/>
      <c r="KB61" s="2"/>
      <c r="KC61" s="2"/>
      <c r="KD61" s="2"/>
      <c r="KE61" s="2"/>
      <c r="KF61" s="2"/>
      <c r="KG61" s="2"/>
      <c r="KH61" s="2"/>
      <c r="KI61" s="2"/>
      <c r="KJ61" s="2"/>
      <c r="KK61" s="2"/>
      <c r="KL61" s="2"/>
      <c r="KM61" s="2"/>
      <c r="KN61" s="2"/>
      <c r="KO61" s="2"/>
      <c r="KP61" s="2"/>
      <c r="KQ61" s="2"/>
      <c r="KR61" s="2"/>
      <c r="KS61" s="2"/>
      <c r="KT61" s="2"/>
      <c r="KU61" s="2"/>
      <c r="KV61" s="2"/>
      <c r="KW61" s="2"/>
      <c r="KX61" s="2"/>
      <c r="KY61" s="2"/>
      <c r="KZ61" s="2"/>
      <c r="LA61" s="2"/>
      <c r="LB61" s="2"/>
      <c r="LC61" s="2"/>
      <c r="LD61" s="2"/>
      <c r="LE61" s="2"/>
      <c r="LF61" s="2"/>
      <c r="LG61" s="2"/>
      <c r="LH61" s="2"/>
      <c r="LI61" s="2"/>
      <c r="LJ61" s="2"/>
      <c r="LK61" s="2"/>
      <c r="LL61" s="2"/>
      <c r="LM61" s="2"/>
      <c r="LN61" s="2"/>
      <c r="LO61" s="2"/>
      <c r="LP61" s="2"/>
      <c r="LQ61" s="2"/>
      <c r="LR61" s="2"/>
      <c r="LS61" s="2"/>
      <c r="LT61" s="2"/>
      <c r="LU61" s="2"/>
      <c r="LV61" s="2"/>
      <c r="LW61" s="2"/>
      <c r="LX61" s="2"/>
      <c r="LY61" s="2"/>
      <c r="LZ61" s="2"/>
      <c r="MA61" s="2"/>
      <c r="MB61" s="2"/>
      <c r="MC61" s="2"/>
      <c r="MD61" s="2"/>
      <c r="ME61" s="2"/>
      <c r="MF61" s="2"/>
      <c r="MG61" s="2"/>
      <c r="MH61" s="2"/>
      <c r="MI61" s="2"/>
      <c r="MJ61" s="2"/>
      <c r="MK61" s="2"/>
      <c r="ML61" s="2"/>
      <c r="MM61" s="2"/>
      <c r="MN61" s="2"/>
      <c r="MO61" s="2"/>
      <c r="MP61" s="2"/>
      <c r="MQ61" s="2"/>
      <c r="MR61" s="2"/>
      <c r="MS61" s="2"/>
      <c r="MT61" s="2"/>
      <c r="MU61" s="2"/>
      <c r="MV61" s="2"/>
      <c r="MW61" s="2"/>
      <c r="MX61" s="2"/>
      <c r="MY61" s="2"/>
      <c r="MZ61" s="2"/>
      <c r="NA61" s="2"/>
      <c r="NB61" s="2"/>
      <c r="NC61" s="2"/>
      <c r="ND61" s="2"/>
      <c r="NE61" s="2"/>
      <c r="NF61" s="2"/>
      <c r="NG61" s="2"/>
      <c r="NH61" s="2"/>
      <c r="NI61" s="2"/>
      <c r="NJ61" s="2"/>
      <c r="NK61" s="2"/>
      <c r="NL61" s="2"/>
      <c r="NM61" s="2"/>
      <c r="NN61" s="2"/>
      <c r="NO61" s="2"/>
      <c r="NP61" s="2"/>
      <c r="NQ61" s="2"/>
      <c r="NR61" s="2"/>
      <c r="NS61" s="2"/>
      <c r="NT61" s="2"/>
      <c r="NU61" s="2"/>
      <c r="NV61" s="2"/>
      <c r="NW61" s="2"/>
      <c r="NX61" s="2"/>
      <c r="NY61" s="2"/>
      <c r="NZ61" s="2"/>
      <c r="OA61" s="2"/>
      <c r="OB61" s="2"/>
      <c r="OC61" s="2"/>
      <c r="OD61" s="2"/>
      <c r="OE61" s="2"/>
      <c r="OF61" s="2"/>
      <c r="OG61" s="2"/>
      <c r="OH61" s="2"/>
      <c r="OI61" s="2"/>
      <c r="OJ61" s="2"/>
      <c r="OK61" s="2"/>
      <c r="OL61" s="2"/>
      <c r="OM61" s="2"/>
      <c r="ON61" s="2"/>
      <c r="OO61" s="2"/>
      <c r="OP61" s="2"/>
      <c r="OQ61" s="2"/>
      <c r="OR61" s="2"/>
      <c r="OS61" s="2"/>
      <c r="OT61" s="2"/>
      <c r="OU61" s="2"/>
      <c r="OV61" s="2"/>
      <c r="OW61" s="2"/>
      <c r="OX61" s="2"/>
      <c r="OY61" s="2"/>
      <c r="OZ61" s="2"/>
      <c r="PA61" s="2"/>
      <c r="PB61" s="2"/>
      <c r="PC61" s="2"/>
      <c r="PD61" s="2"/>
      <c r="PE61" s="2"/>
      <c r="PF61" s="2"/>
      <c r="PG61" s="2"/>
      <c r="PH61" s="2"/>
      <c r="PI61" s="2"/>
      <c r="PJ61" s="2"/>
      <c r="PK61" s="2"/>
      <c r="PL61" s="2"/>
      <c r="PM61" s="2"/>
      <c r="PN61" s="2"/>
      <c r="PO61" s="2"/>
      <c r="PP61" s="2"/>
      <c r="PQ61" s="2"/>
      <c r="PR61" s="2"/>
      <c r="PS61" s="2"/>
      <c r="PT61" s="2"/>
      <c r="PU61" s="2"/>
      <c r="PV61" s="2"/>
      <c r="PW61" s="2"/>
      <c r="PX61" s="2"/>
      <c r="PY61" s="2"/>
      <c r="PZ61" s="2"/>
      <c r="QA61" s="2"/>
      <c r="QB61" s="2"/>
      <c r="QC61" s="2"/>
      <c r="QD61" s="2"/>
      <c r="QE61" s="2"/>
      <c r="QF61" s="2"/>
      <c r="QG61" s="2"/>
      <c r="QH61" s="2"/>
      <c r="QI61" s="2"/>
      <c r="QJ61" s="2"/>
      <c r="QK61" s="2"/>
      <c r="QL61" s="2"/>
      <c r="QM61" s="2"/>
      <c r="QN61" s="2"/>
      <c r="QO61" s="2"/>
      <c r="QP61" s="2"/>
      <c r="QQ61" s="2"/>
      <c r="QR61" s="2"/>
      <c r="QS61" s="2"/>
      <c r="QT61" s="2"/>
      <c r="QU61" s="2"/>
      <c r="QV61" s="2"/>
      <c r="QW61" s="2"/>
      <c r="QX61" s="2"/>
      <c r="QY61" s="2"/>
      <c r="QZ61" s="2"/>
      <c r="RA61" s="2"/>
      <c r="RB61" s="2"/>
      <c r="RC61" s="2"/>
      <c r="RD61" s="2"/>
      <c r="RE61" s="2"/>
      <c r="RF61" s="2"/>
      <c r="RG61" s="2"/>
      <c r="RH61" s="2"/>
      <c r="RI61" s="2"/>
      <c r="RJ61" s="2"/>
      <c r="RK61" s="2"/>
      <c r="RL61" s="2"/>
      <c r="RM61" s="2"/>
      <c r="RN61" s="2"/>
      <c r="RO61" s="2"/>
      <c r="RP61" s="2"/>
      <c r="RQ61" s="2"/>
      <c r="RR61" s="2"/>
      <c r="RS61" s="2"/>
      <c r="RT61" s="2"/>
      <c r="RU61" s="2"/>
      <c r="RV61" s="2"/>
      <c r="RW61" s="2"/>
      <c r="RX61" s="2"/>
      <c r="RY61" s="2"/>
      <c r="RZ61" s="2"/>
      <c r="SA61" s="2"/>
      <c r="SB61" s="2"/>
      <c r="SC61" s="2"/>
      <c r="SD61" s="2"/>
      <c r="SE61" s="2"/>
      <c r="SF61" s="2"/>
      <c r="SG61" s="2"/>
      <c r="SH61" s="2"/>
      <c r="SI61" s="2"/>
      <c r="SJ61" s="2"/>
      <c r="SK61" s="2"/>
      <c r="SL61" s="2"/>
      <c r="SM61" s="2"/>
      <c r="SN61" s="2"/>
      <c r="SO61" s="2"/>
      <c r="SP61" s="2"/>
      <c r="SQ61" s="2"/>
      <c r="SR61" s="2"/>
      <c r="SS61" s="2"/>
      <c r="ST61" s="2"/>
      <c r="SU61" s="2"/>
      <c r="SV61" s="2"/>
      <c r="SW61" s="2"/>
      <c r="SX61" s="2"/>
      <c r="SY61" s="2"/>
      <c r="SZ61" s="2"/>
      <c r="TA61" s="2"/>
      <c r="TB61" s="2"/>
      <c r="TC61" s="2"/>
      <c r="TD61" s="2"/>
      <c r="TE61" s="2"/>
      <c r="TF61" s="2"/>
      <c r="TG61" s="2"/>
      <c r="TH61" s="2"/>
      <c r="TI61" s="2"/>
      <c r="TJ61" s="2"/>
      <c r="TK61" s="2"/>
      <c r="TL61" s="2"/>
      <c r="TM61" s="2"/>
      <c r="TN61" s="2"/>
      <c r="TO61" s="2"/>
      <c r="TP61" s="2"/>
      <c r="TQ61" s="2"/>
      <c r="TR61" s="2"/>
      <c r="TS61" s="2"/>
      <c r="TT61" s="2"/>
      <c r="TU61" s="2"/>
      <c r="TV61" s="2"/>
      <c r="TW61" s="2"/>
      <c r="TX61" s="2"/>
      <c r="TY61" s="2"/>
      <c r="TZ61" s="2"/>
      <c r="UA61" s="2"/>
      <c r="UB61" s="2"/>
      <c r="UC61" s="2"/>
      <c r="UD61" s="2"/>
      <c r="UE61" s="2"/>
      <c r="UF61" s="2"/>
      <c r="UG61" s="2"/>
      <c r="UH61" s="2"/>
      <c r="UI61" s="2"/>
      <c r="UJ61" s="2"/>
      <c r="UK61" s="2"/>
      <c r="UL61" s="2"/>
      <c r="UM61" s="2"/>
      <c r="UN61" s="2"/>
      <c r="UO61" s="2"/>
      <c r="UP61" s="2"/>
      <c r="UQ61" s="2"/>
      <c r="UR61" s="2"/>
      <c r="US61" s="2"/>
      <c r="UT61" s="2"/>
      <c r="UU61" s="2"/>
      <c r="UV61" s="2"/>
      <c r="UW61" s="2"/>
      <c r="UX61" s="2"/>
      <c r="UY61" s="2"/>
      <c r="UZ61" s="2"/>
      <c r="VA61" s="2"/>
      <c r="VB61" s="2"/>
      <c r="VC61" s="2"/>
      <c r="VD61" s="2"/>
      <c r="VE61" s="2"/>
      <c r="VF61" s="2"/>
      <c r="VG61" s="2"/>
      <c r="VH61" s="2"/>
      <c r="VI61" s="2"/>
      <c r="VJ61" s="2"/>
      <c r="VK61" s="2"/>
      <c r="VL61" s="2"/>
      <c r="VM61" s="2"/>
      <c r="VN61" s="2"/>
      <c r="VO61" s="2"/>
      <c r="VP61" s="2"/>
      <c r="VQ61" s="2"/>
      <c r="VR61" s="2"/>
      <c r="VS61" s="2"/>
      <c r="VT61" s="2"/>
      <c r="VU61" s="2"/>
      <c r="VV61" s="2"/>
      <c r="VW61" s="2"/>
      <c r="VX61" s="2"/>
      <c r="VY61" s="2"/>
      <c r="VZ61" s="2"/>
      <c r="WA61" s="2"/>
      <c r="WB61" s="2"/>
      <c r="WC61" s="2"/>
      <c r="WD61" s="2"/>
      <c r="WE61" s="2"/>
      <c r="WF61" s="2"/>
      <c r="WG61" s="2"/>
      <c r="WH61" s="2"/>
      <c r="WI61" s="2"/>
      <c r="WJ61" s="2"/>
      <c r="WK61" s="2"/>
      <c r="WL61" s="2"/>
      <c r="WM61" s="2"/>
      <c r="WN61" s="2"/>
      <c r="WO61" s="2"/>
      <c r="WP61" s="2"/>
      <c r="WQ61" s="2"/>
      <c r="WR61" s="2"/>
      <c r="WS61" s="2"/>
      <c r="WT61" s="2"/>
      <c r="WU61" s="2"/>
      <c r="WV61" s="2"/>
      <c r="WW61" s="2"/>
      <c r="WX61" s="2"/>
      <c r="WY61" s="2"/>
      <c r="WZ61" s="2"/>
      <c r="XA61" s="2"/>
      <c r="XB61" s="2"/>
      <c r="XC61" s="2"/>
      <c r="XD61" s="2"/>
      <c r="XE61" s="2"/>
      <c r="XF61" s="2"/>
      <c r="XG61" s="2"/>
      <c r="XH61" s="2"/>
      <c r="XI61" s="2"/>
      <c r="XJ61" s="2"/>
      <c r="XK61" s="2"/>
      <c r="XL61" s="2"/>
      <c r="XM61" s="2"/>
      <c r="XN61" s="2"/>
      <c r="XO61" s="2"/>
      <c r="XP61" s="2"/>
      <c r="XQ61" s="2"/>
      <c r="XR61" s="2"/>
      <c r="XS61" s="2"/>
      <c r="XT61" s="2"/>
      <c r="XU61" s="2"/>
      <c r="XV61" s="2"/>
      <c r="XW61" s="2"/>
      <c r="XX61" s="2"/>
      <c r="XY61" s="2"/>
      <c r="XZ61" s="2"/>
      <c r="YA61" s="2"/>
      <c r="YB61" s="2"/>
      <c r="YC61" s="2"/>
      <c r="YD61" s="2"/>
      <c r="YE61" s="2"/>
      <c r="YF61" s="2"/>
      <c r="YG61" s="2"/>
      <c r="YH61" s="2"/>
      <c r="YI61" s="2"/>
      <c r="YJ61" s="2"/>
      <c r="YK61" s="2"/>
      <c r="YL61" s="2"/>
      <c r="YM61" s="2"/>
      <c r="YN61" s="2"/>
      <c r="YO61" s="2"/>
      <c r="YP61" s="2"/>
      <c r="YQ61" s="2"/>
      <c r="YR61" s="2"/>
      <c r="YS61" s="2"/>
      <c r="YT61" s="2"/>
      <c r="YU61" s="2"/>
      <c r="YV61" s="2"/>
      <c r="YW61" s="2"/>
      <c r="YX61" s="2"/>
      <c r="YY61" s="2"/>
      <c r="YZ61" s="2"/>
      <c r="ZA61" s="2"/>
      <c r="ZB61" s="2"/>
      <c r="ZC61" s="2"/>
      <c r="ZD61" s="2"/>
      <c r="ZE61" s="2"/>
      <c r="ZF61" s="2"/>
      <c r="ZG61" s="2"/>
      <c r="ZH61" s="2"/>
      <c r="ZI61" s="2"/>
      <c r="ZJ61" s="2"/>
      <c r="ZK61" s="2"/>
      <c r="ZL61" s="2"/>
      <c r="ZM61" s="2"/>
      <c r="ZN61" s="2"/>
      <c r="ZO61" s="2"/>
      <c r="ZP61" s="2"/>
      <c r="ZQ61" s="2"/>
      <c r="ZR61" s="2"/>
      <c r="ZS61" s="2"/>
      <c r="ZT61" s="2"/>
      <c r="ZU61" s="2"/>
      <c r="ZV61" s="2"/>
      <c r="ZW61" s="2"/>
      <c r="ZX61" s="2"/>
      <c r="ZY61" s="2"/>
      <c r="ZZ61" s="2"/>
      <c r="AAA61" s="2"/>
      <c r="AAB61" s="2"/>
      <c r="AAC61" s="2"/>
      <c r="AAD61" s="2"/>
      <c r="AAE61" s="2"/>
      <c r="AAF61" s="2"/>
      <c r="AAG61" s="2"/>
      <c r="AAH61" s="2"/>
      <c r="AAI61" s="2"/>
      <c r="AAJ61" s="2"/>
      <c r="AAK61" s="2"/>
      <c r="AAL61" s="2"/>
      <c r="AAM61" s="2"/>
      <c r="AAN61" s="2"/>
      <c r="AAO61" s="2"/>
      <c r="AAP61" s="2"/>
      <c r="AAQ61" s="2"/>
      <c r="AAR61" s="2"/>
      <c r="AAS61" s="2"/>
      <c r="AAT61" s="2"/>
      <c r="AAU61" s="2"/>
      <c r="AAV61" s="2"/>
      <c r="AAW61" s="2"/>
      <c r="AAX61" s="2"/>
      <c r="AAY61" s="2"/>
      <c r="AAZ61" s="2"/>
      <c r="ABA61" s="2"/>
      <c r="ABB61" s="2"/>
      <c r="ABC61" s="2"/>
      <c r="ABD61" s="2"/>
      <c r="ABE61" s="2"/>
      <c r="ABF61" s="2"/>
      <c r="ABG61" s="2"/>
      <c r="ABH61" s="2"/>
      <c r="ABI61" s="2"/>
      <c r="ABJ61" s="2"/>
      <c r="ABK61" s="2"/>
      <c r="ABL61" s="2"/>
      <c r="ABM61" s="2"/>
      <c r="ABN61" s="2"/>
      <c r="ABO61" s="2"/>
      <c r="ABP61" s="2"/>
      <c r="ABQ61" s="2"/>
      <c r="ABR61" s="2"/>
      <c r="ABS61" s="2"/>
      <c r="ABT61" s="2"/>
      <c r="ABU61" s="2"/>
      <c r="ABV61" s="2"/>
      <c r="ABW61" s="2"/>
      <c r="ABX61" s="2"/>
      <c r="ABY61" s="2"/>
      <c r="ABZ61" s="2"/>
      <c r="ACA61" s="2"/>
      <c r="ACB61" s="2"/>
      <c r="ACC61" s="2"/>
      <c r="ACD61" s="2"/>
      <c r="ACE61" s="2"/>
      <c r="ACF61" s="2"/>
      <c r="ACG61" s="2"/>
      <c r="ACH61" s="2"/>
      <c r="ACI61" s="2"/>
      <c r="ACJ61" s="2"/>
      <c r="ACK61" s="2"/>
      <c r="ACL61" s="2"/>
      <c r="ACM61" s="2"/>
      <c r="ACN61" s="2"/>
      <c r="ACO61" s="2"/>
      <c r="ACP61" s="2"/>
      <c r="ACQ61" s="2"/>
      <c r="ACR61" s="2"/>
      <c r="ACS61" s="2"/>
      <c r="ACT61" s="2"/>
      <c r="ACU61" s="2"/>
      <c r="ACV61" s="2"/>
      <c r="ACW61" s="2"/>
      <c r="ACX61" s="2"/>
      <c r="ACY61" s="2"/>
      <c r="ACZ61" s="2"/>
      <c r="ADA61" s="2"/>
      <c r="ADB61" s="2"/>
      <c r="ADC61" s="2"/>
      <c r="ADD61" s="2"/>
      <c r="ADE61" s="2"/>
      <c r="ADF61" s="2"/>
      <c r="ADG61" s="2"/>
      <c r="ADH61" s="2"/>
      <c r="ADI61" s="2"/>
      <c r="ADJ61" s="2"/>
      <c r="ADK61" s="2"/>
      <c r="ADL61" s="2"/>
      <c r="ADM61" s="2"/>
      <c r="ADN61" s="2"/>
      <c r="ADO61" s="2"/>
      <c r="ADP61" s="2"/>
      <c r="ADQ61" s="2"/>
      <c r="ADR61" s="2"/>
      <c r="ADS61" s="2"/>
      <c r="ADT61" s="2"/>
      <c r="ADU61" s="2"/>
      <c r="ADV61" s="2"/>
      <c r="ADW61" s="2"/>
      <c r="ADX61" s="2"/>
      <c r="ADY61" s="2"/>
      <c r="ADZ61" s="2"/>
      <c r="AEA61" s="2"/>
      <c r="AEB61" s="2"/>
      <c r="AEC61" s="2"/>
      <c r="AED61" s="2"/>
      <c r="AEE61" s="2"/>
      <c r="AEF61" s="2"/>
      <c r="AEG61" s="2"/>
      <c r="AEH61" s="2"/>
      <c r="AEI61" s="2"/>
      <c r="AEJ61" s="2"/>
      <c r="AEK61" s="2"/>
      <c r="AEL61" s="2"/>
      <c r="AEM61" s="2"/>
      <c r="AEN61" s="2"/>
      <c r="AEO61" s="2"/>
      <c r="AEP61" s="2"/>
      <c r="AEQ61" s="2"/>
      <c r="AER61" s="2"/>
      <c r="AES61" s="2"/>
      <c r="AET61" s="2"/>
      <c r="AEU61" s="2"/>
      <c r="AEV61" s="2"/>
      <c r="AEW61" s="2"/>
      <c r="AEX61" s="2"/>
      <c r="AEY61" s="2"/>
      <c r="AEZ61" s="2"/>
      <c r="AFA61" s="2"/>
      <c r="AFB61" s="2"/>
      <c r="AFC61" s="2"/>
      <c r="AFD61" s="2"/>
      <c r="AFE61" s="2"/>
      <c r="AFF61" s="2"/>
      <c r="AFG61" s="2"/>
      <c r="AFH61" s="2"/>
      <c r="AFI61" s="2"/>
      <c r="AFJ61" s="2"/>
      <c r="AFK61" s="2"/>
      <c r="AFL61" s="2"/>
      <c r="AFM61" s="2"/>
      <c r="AFN61" s="2"/>
      <c r="AFO61" s="2"/>
      <c r="AFP61" s="2"/>
      <c r="AFQ61" s="2"/>
      <c r="AFR61" s="2"/>
      <c r="AFS61" s="2"/>
      <c r="AFT61" s="2"/>
      <c r="AFU61" s="2"/>
      <c r="AFV61" s="2"/>
      <c r="AFW61" s="2"/>
      <c r="AFX61" s="2"/>
      <c r="AFY61" s="2"/>
      <c r="AFZ61" s="2"/>
      <c r="AGA61" s="2"/>
      <c r="AGB61" s="2"/>
      <c r="AGC61" s="2"/>
      <c r="AGD61" s="2"/>
      <c r="AGE61" s="2"/>
      <c r="AGF61" s="2"/>
      <c r="AGG61" s="2"/>
      <c r="AGH61" s="2"/>
      <c r="AGI61" s="2"/>
      <c r="AGJ61" s="2"/>
      <c r="AGK61" s="2"/>
      <c r="AGL61" s="2"/>
      <c r="AGM61" s="2"/>
      <c r="AGN61" s="2"/>
      <c r="AGO61" s="2"/>
      <c r="AGP61" s="2"/>
      <c r="AGQ61" s="2"/>
      <c r="AGR61" s="2"/>
      <c r="AGS61" s="2"/>
      <c r="AGT61" s="2"/>
      <c r="AGU61" s="2"/>
      <c r="AGV61" s="2"/>
      <c r="AGW61" s="2"/>
      <c r="AGX61" s="2"/>
      <c r="AGY61" s="2"/>
      <c r="AGZ61" s="2"/>
      <c r="AHA61" s="2"/>
      <c r="AHB61" s="2"/>
      <c r="AHC61" s="2"/>
      <c r="AHD61" s="2"/>
      <c r="AHE61" s="2"/>
      <c r="AHF61" s="2"/>
      <c r="AHG61" s="2"/>
      <c r="AHH61" s="2"/>
      <c r="AHI61" s="2"/>
      <c r="AHJ61" s="2"/>
      <c r="AHK61" s="2"/>
      <c r="AHL61" s="2"/>
      <c r="AHM61" s="2"/>
      <c r="AHN61" s="2"/>
      <c r="AHO61" s="2"/>
      <c r="AHP61" s="2"/>
      <c r="AHQ61" s="2"/>
      <c r="AHR61" s="2"/>
      <c r="AHS61" s="2"/>
      <c r="AHT61" s="2"/>
      <c r="AHU61" s="2"/>
      <c r="AHV61" s="2"/>
      <c r="AHW61" s="2"/>
      <c r="AHX61" s="2"/>
      <c r="AHY61" s="2"/>
      <c r="AHZ61" s="2"/>
      <c r="AIA61" s="2"/>
      <c r="AIB61" s="2"/>
      <c r="AIC61" s="2"/>
      <c r="AID61" s="2"/>
      <c r="AIE61" s="2"/>
      <c r="AIF61" s="2"/>
      <c r="AIG61" s="2"/>
      <c r="AIH61" s="2"/>
      <c r="AII61" s="2"/>
      <c r="AIJ61" s="2"/>
      <c r="AIK61" s="2"/>
      <c r="AIL61" s="2"/>
      <c r="AIM61" s="2"/>
      <c r="AIN61" s="2"/>
      <c r="AIO61" s="2"/>
      <c r="AIP61" s="2"/>
      <c r="AIQ61" s="2"/>
      <c r="AIR61" s="2"/>
      <c r="AIS61" s="2"/>
      <c r="AIT61" s="2"/>
      <c r="AIU61" s="2"/>
      <c r="AIV61" s="2"/>
      <c r="AIW61" s="2"/>
      <c r="AIX61" s="2"/>
      <c r="AIY61" s="2"/>
      <c r="AIZ61" s="2"/>
      <c r="AJA61" s="2"/>
      <c r="AJB61" s="2"/>
      <c r="AJC61" s="2"/>
      <c r="AJD61" s="2"/>
      <c r="AJE61" s="2"/>
      <c r="AJF61" s="2"/>
      <c r="AJG61" s="2"/>
      <c r="AJH61" s="2"/>
      <c r="AJI61" s="2"/>
      <c r="AJJ61" s="2"/>
      <c r="AJK61" s="2"/>
      <c r="AJL61" s="2"/>
      <c r="AJM61" s="2"/>
      <c r="AJN61" s="2"/>
      <c r="AJO61" s="2"/>
      <c r="AJP61" s="2"/>
      <c r="AJQ61" s="2"/>
      <c r="AJR61" s="2"/>
      <c r="AJS61" s="2"/>
      <c r="AJT61" s="2"/>
      <c r="AJU61" s="2"/>
      <c r="AJV61" s="2"/>
      <c r="AJW61" s="2"/>
      <c r="AJX61" s="2"/>
      <c r="AJY61" s="2"/>
      <c r="AJZ61" s="2"/>
      <c r="AKA61" s="2"/>
      <c r="AKB61" s="2"/>
      <c r="AKC61" s="2"/>
      <c r="AKD61" s="2"/>
      <c r="AKE61" s="2"/>
      <c r="AKF61" s="2"/>
      <c r="AKG61" s="2"/>
      <c r="AKH61" s="2"/>
      <c r="AKI61" s="2"/>
      <c r="AKJ61" s="2"/>
      <c r="AKK61" s="2"/>
      <c r="AKL61" s="2"/>
      <c r="AKM61" s="2"/>
      <c r="AKN61" s="2"/>
      <c r="AKO61" s="2"/>
      <c r="AKP61" s="2"/>
      <c r="AKQ61" s="2"/>
      <c r="AKR61" s="2"/>
      <c r="AKS61" s="2"/>
      <c r="AKT61" s="2"/>
      <c r="AKU61" s="2"/>
      <c r="AKV61" s="2"/>
      <c r="AKW61" s="2"/>
      <c r="AKX61" s="2"/>
      <c r="AKY61" s="2"/>
      <c r="AKZ61" s="2"/>
      <c r="ALA61" s="2"/>
      <c r="ALB61" s="2"/>
      <c r="ALC61" s="2"/>
      <c r="ALD61" s="2"/>
      <c r="ALE61" s="2"/>
      <c r="ALF61" s="2"/>
      <c r="ALG61" s="2"/>
      <c r="ALH61" s="2"/>
      <c r="ALI61" s="2"/>
      <c r="ALJ61" s="2"/>
      <c r="ALK61" s="2"/>
      <c r="ALL61" s="2"/>
      <c r="ALM61" s="2"/>
      <c r="ALN61" s="2"/>
      <c r="ALO61" s="2"/>
      <c r="ALP61" s="2"/>
      <c r="ALQ61" s="2"/>
      <c r="ALR61" s="2"/>
      <c r="ALS61" s="2"/>
      <c r="ALT61" s="2"/>
      <c r="ALU61" s="2"/>
      <c r="ALV61" s="2"/>
      <c r="ALW61" s="2"/>
      <c r="ALX61" s="2"/>
      <c r="ALY61" s="2"/>
    </row>
    <row r="62" spans="1:1013">
      <c r="B62" s="59" t="s">
        <v>82</v>
      </c>
      <c r="C62" s="54" t="s">
        <v>28</v>
      </c>
      <c r="D62" s="52">
        <v>2</v>
      </c>
      <c r="E62" s="52">
        <v>15</v>
      </c>
      <c r="F62" s="52" t="s">
        <v>19</v>
      </c>
      <c r="G62" s="52">
        <v>4</v>
      </c>
    </row>
    <row r="63" spans="1:1013">
      <c r="B63" s="59" t="s">
        <v>86</v>
      </c>
      <c r="C63" s="54" t="s">
        <v>23</v>
      </c>
      <c r="D63" s="52">
        <v>1</v>
      </c>
      <c r="E63" s="52">
        <v>7</v>
      </c>
      <c r="F63" s="52" t="s">
        <v>19</v>
      </c>
      <c r="G63" s="52" t="s">
        <v>19</v>
      </c>
    </row>
    <row r="64" spans="1:1013">
      <c r="A64" s="2"/>
      <c r="B64" s="59" t="s">
        <v>80</v>
      </c>
      <c r="C64" s="54" t="s">
        <v>41</v>
      </c>
      <c r="D64" s="52">
        <v>2</v>
      </c>
      <c r="E64" s="52">
        <v>15</v>
      </c>
      <c r="F64" s="52" t="s">
        <v>19</v>
      </c>
      <c r="G64" s="52">
        <v>6</v>
      </c>
      <c r="H64" s="2"/>
      <c r="I64" s="2"/>
      <c r="J64" s="2"/>
      <c r="K64" s="2"/>
      <c r="L64" s="2"/>
      <c r="M64" s="2"/>
      <c r="N64" s="2"/>
      <c r="O64" s="2"/>
      <c r="P64" s="2"/>
      <c r="Q64" s="2"/>
      <c r="R64" s="2"/>
      <c r="V64" s="2"/>
      <c r="W64" s="2"/>
      <c r="X64" s="2"/>
      <c r="Y64" s="2"/>
      <c r="Z64" s="2"/>
      <c r="AA64" s="2"/>
      <c r="AB64" s="2"/>
      <c r="AC64" s="2"/>
      <c r="AN64" s="2"/>
      <c r="AO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
      <c r="SL64" s="2"/>
      <c r="SM64" s="2"/>
      <c r="SN64" s="2"/>
      <c r="SO64" s="2"/>
      <c r="SP64" s="2"/>
      <c r="SQ64" s="2"/>
      <c r="SR64" s="2"/>
      <c r="SS64" s="2"/>
      <c r="ST64" s="2"/>
      <c r="SU64" s="2"/>
      <c r="SV64" s="2"/>
      <c r="SW64" s="2"/>
      <c r="SX64" s="2"/>
      <c r="SY64" s="2"/>
      <c r="SZ64" s="2"/>
      <c r="TA64" s="2"/>
      <c r="TB64" s="2"/>
      <c r="TC64" s="2"/>
      <c r="TD64" s="2"/>
      <c r="TE64" s="2"/>
      <c r="TF64" s="2"/>
      <c r="TG64" s="2"/>
      <c r="TH64" s="2"/>
      <c r="TI64" s="2"/>
      <c r="TJ64" s="2"/>
      <c r="TK64" s="2"/>
      <c r="TL64" s="2"/>
      <c r="TM64" s="2"/>
      <c r="TN64" s="2"/>
      <c r="TO64" s="2"/>
      <c r="TP64" s="2"/>
      <c r="TQ64" s="2"/>
      <c r="TR64" s="2"/>
      <c r="TS64" s="2"/>
      <c r="TT64" s="2"/>
      <c r="TU64" s="2"/>
      <c r="TV64" s="2"/>
      <c r="TW64" s="2"/>
      <c r="TX64" s="2"/>
      <c r="TY64" s="2"/>
      <c r="TZ64" s="2"/>
      <c r="UA64" s="2"/>
      <c r="UB64" s="2"/>
      <c r="UC64" s="2"/>
      <c r="UD64" s="2"/>
      <c r="UE64" s="2"/>
      <c r="UF64" s="2"/>
      <c r="UG64" s="2"/>
      <c r="UH64" s="2"/>
      <c r="UI64" s="2"/>
      <c r="UJ64" s="2"/>
      <c r="UK64" s="2"/>
      <c r="UL64" s="2"/>
      <c r="UM64" s="2"/>
      <c r="UN64" s="2"/>
      <c r="UO64" s="2"/>
      <c r="UP64" s="2"/>
      <c r="UQ64" s="2"/>
      <c r="UR64" s="2"/>
      <c r="US64" s="2"/>
      <c r="UT64" s="2"/>
      <c r="UU64" s="2"/>
      <c r="UV64" s="2"/>
      <c r="UW64" s="2"/>
      <c r="UX64" s="2"/>
      <c r="UY64" s="2"/>
      <c r="UZ64" s="2"/>
      <c r="VA64" s="2"/>
      <c r="VB64" s="2"/>
      <c r="VC64" s="2"/>
      <c r="VD64" s="2"/>
      <c r="VE64" s="2"/>
      <c r="VF64" s="2"/>
      <c r="VG64" s="2"/>
      <c r="VH64" s="2"/>
      <c r="VI64" s="2"/>
      <c r="VJ64" s="2"/>
      <c r="VK64" s="2"/>
      <c r="VL64" s="2"/>
      <c r="VM64" s="2"/>
      <c r="VN64" s="2"/>
      <c r="VO64" s="2"/>
      <c r="VP64" s="2"/>
      <c r="VQ64" s="2"/>
      <c r="VR64" s="2"/>
      <c r="VS64" s="2"/>
      <c r="VT64" s="2"/>
      <c r="VU64" s="2"/>
      <c r="VV64" s="2"/>
      <c r="VW64" s="2"/>
      <c r="VX64" s="2"/>
      <c r="VY64" s="2"/>
      <c r="VZ64" s="2"/>
      <c r="WA64" s="2"/>
      <c r="WB64" s="2"/>
      <c r="WC64" s="2"/>
      <c r="WD64" s="2"/>
      <c r="WE64" s="2"/>
      <c r="WF64" s="2"/>
      <c r="WG64" s="2"/>
      <c r="WH64" s="2"/>
      <c r="WI64" s="2"/>
      <c r="WJ64" s="2"/>
      <c r="WK64" s="2"/>
      <c r="WL64" s="2"/>
      <c r="WM64" s="2"/>
      <c r="WN64" s="2"/>
      <c r="WO64" s="2"/>
      <c r="WP64" s="2"/>
      <c r="WQ64" s="2"/>
      <c r="WR64" s="2"/>
      <c r="WS64" s="2"/>
      <c r="WT64" s="2"/>
      <c r="WU64" s="2"/>
      <c r="WV64" s="2"/>
      <c r="WW64" s="2"/>
      <c r="WX64" s="2"/>
      <c r="WY64" s="2"/>
      <c r="WZ64" s="2"/>
      <c r="XA64" s="2"/>
      <c r="XB64" s="2"/>
      <c r="XC64" s="2"/>
      <c r="XD64" s="2"/>
      <c r="XE64" s="2"/>
      <c r="XF64" s="2"/>
      <c r="XG64" s="2"/>
      <c r="XH64" s="2"/>
      <c r="XI64" s="2"/>
      <c r="XJ64" s="2"/>
      <c r="XK64" s="2"/>
      <c r="XL64" s="2"/>
      <c r="XM64" s="2"/>
      <c r="XN64" s="2"/>
      <c r="XO64" s="2"/>
      <c r="XP64" s="2"/>
      <c r="XQ64" s="2"/>
      <c r="XR64" s="2"/>
      <c r="XS64" s="2"/>
      <c r="XT64" s="2"/>
      <c r="XU64" s="2"/>
      <c r="XV64" s="2"/>
      <c r="XW64" s="2"/>
      <c r="XX64" s="2"/>
      <c r="XY64" s="2"/>
      <c r="XZ64" s="2"/>
      <c r="YA64" s="2"/>
      <c r="YB64" s="2"/>
      <c r="YC64" s="2"/>
      <c r="YD64" s="2"/>
      <c r="YE64" s="2"/>
      <c r="YF64" s="2"/>
      <c r="YG64" s="2"/>
      <c r="YH64" s="2"/>
      <c r="YI64" s="2"/>
      <c r="YJ64" s="2"/>
      <c r="YK64" s="2"/>
      <c r="YL64" s="2"/>
      <c r="YM64" s="2"/>
      <c r="YN64" s="2"/>
      <c r="YO64" s="2"/>
      <c r="YP64" s="2"/>
      <c r="YQ64" s="2"/>
      <c r="YR64" s="2"/>
      <c r="YS64" s="2"/>
      <c r="YT64" s="2"/>
      <c r="YU64" s="2"/>
      <c r="YV64" s="2"/>
      <c r="YW64" s="2"/>
      <c r="YX64" s="2"/>
      <c r="YY64" s="2"/>
      <c r="YZ64" s="2"/>
      <c r="ZA64" s="2"/>
      <c r="ZB64" s="2"/>
      <c r="ZC64" s="2"/>
      <c r="ZD64" s="2"/>
      <c r="ZE64" s="2"/>
      <c r="ZF64" s="2"/>
      <c r="ZG64" s="2"/>
      <c r="ZH64" s="2"/>
      <c r="ZI64" s="2"/>
      <c r="ZJ64" s="2"/>
      <c r="ZK64" s="2"/>
      <c r="ZL64" s="2"/>
      <c r="ZM64" s="2"/>
      <c r="ZN64" s="2"/>
      <c r="ZO64" s="2"/>
      <c r="ZP64" s="2"/>
      <c r="ZQ64" s="2"/>
      <c r="ZR64" s="2"/>
      <c r="ZS64" s="2"/>
      <c r="ZT64" s="2"/>
      <c r="ZU64" s="2"/>
      <c r="ZV64" s="2"/>
      <c r="ZW64" s="2"/>
      <c r="ZX64" s="2"/>
      <c r="ZY64" s="2"/>
      <c r="ZZ64" s="2"/>
      <c r="AAA64" s="2"/>
      <c r="AAB64" s="2"/>
      <c r="AAC64" s="2"/>
      <c r="AAD64" s="2"/>
      <c r="AAE64" s="2"/>
      <c r="AAF64" s="2"/>
      <c r="AAG64" s="2"/>
      <c r="AAH64" s="2"/>
      <c r="AAI64" s="2"/>
      <c r="AAJ64" s="2"/>
      <c r="AAK64" s="2"/>
      <c r="AAL64" s="2"/>
      <c r="AAM64" s="2"/>
      <c r="AAN64" s="2"/>
      <c r="AAO64" s="2"/>
      <c r="AAP64" s="2"/>
      <c r="AAQ64" s="2"/>
      <c r="AAR64" s="2"/>
      <c r="AAS64" s="2"/>
      <c r="AAT64" s="2"/>
      <c r="AAU64" s="2"/>
      <c r="AAV64" s="2"/>
      <c r="AAW64" s="2"/>
      <c r="AAX64" s="2"/>
      <c r="AAY64" s="2"/>
      <c r="AAZ64" s="2"/>
      <c r="ABA64" s="2"/>
      <c r="ABB64" s="2"/>
      <c r="ABC64" s="2"/>
      <c r="ABD64" s="2"/>
      <c r="ABE64" s="2"/>
      <c r="ABF64" s="2"/>
      <c r="ABG64" s="2"/>
      <c r="ABH64" s="2"/>
      <c r="ABI64" s="2"/>
      <c r="ABJ64" s="2"/>
      <c r="ABK64" s="2"/>
      <c r="ABL64" s="2"/>
      <c r="ABM64" s="2"/>
      <c r="ABN64" s="2"/>
      <c r="ABO64" s="2"/>
      <c r="ABP64" s="2"/>
      <c r="ABQ64" s="2"/>
      <c r="ABR64" s="2"/>
      <c r="ABS64" s="2"/>
      <c r="ABT64" s="2"/>
      <c r="ABU64" s="2"/>
      <c r="ABV64" s="2"/>
      <c r="ABW64" s="2"/>
      <c r="ABX64" s="2"/>
      <c r="ABY64" s="2"/>
      <c r="ABZ64" s="2"/>
      <c r="ACA64" s="2"/>
      <c r="ACB64" s="2"/>
      <c r="ACC64" s="2"/>
      <c r="ACD64" s="2"/>
      <c r="ACE64" s="2"/>
      <c r="ACF64" s="2"/>
      <c r="ACG64" s="2"/>
      <c r="ACH64" s="2"/>
      <c r="ACI64" s="2"/>
      <c r="ACJ64" s="2"/>
      <c r="ACK64" s="2"/>
      <c r="ACL64" s="2"/>
      <c r="ACM64" s="2"/>
      <c r="ACN64" s="2"/>
      <c r="ACO64" s="2"/>
      <c r="ACP64" s="2"/>
      <c r="ACQ64" s="2"/>
      <c r="ACR64" s="2"/>
      <c r="ACS64" s="2"/>
      <c r="ACT64" s="2"/>
      <c r="ACU64" s="2"/>
      <c r="ACV64" s="2"/>
      <c r="ACW64" s="2"/>
      <c r="ACX64" s="2"/>
      <c r="ACY64" s="2"/>
      <c r="ACZ64" s="2"/>
      <c r="ADA64" s="2"/>
      <c r="ADB64" s="2"/>
      <c r="ADC64" s="2"/>
      <c r="ADD64" s="2"/>
      <c r="ADE64" s="2"/>
      <c r="ADF64" s="2"/>
      <c r="ADG64" s="2"/>
      <c r="ADH64" s="2"/>
      <c r="ADI64" s="2"/>
      <c r="ADJ64" s="2"/>
      <c r="ADK64" s="2"/>
      <c r="ADL64" s="2"/>
      <c r="ADM64" s="2"/>
      <c r="ADN64" s="2"/>
      <c r="ADO64" s="2"/>
      <c r="ADP64" s="2"/>
      <c r="ADQ64" s="2"/>
      <c r="ADR64" s="2"/>
      <c r="ADS64" s="2"/>
      <c r="ADT64" s="2"/>
      <c r="ADU64" s="2"/>
      <c r="ADV64" s="2"/>
      <c r="ADW64" s="2"/>
      <c r="ADX64" s="2"/>
      <c r="ADY64" s="2"/>
      <c r="ADZ64" s="2"/>
      <c r="AEA64" s="2"/>
      <c r="AEB64" s="2"/>
      <c r="AEC64" s="2"/>
      <c r="AED64" s="2"/>
      <c r="AEE64" s="2"/>
      <c r="AEF64" s="2"/>
      <c r="AEG64" s="2"/>
      <c r="AEH64" s="2"/>
      <c r="AEI64" s="2"/>
      <c r="AEJ64" s="2"/>
      <c r="AEK64" s="2"/>
      <c r="AEL64" s="2"/>
      <c r="AEM64" s="2"/>
      <c r="AEN64" s="2"/>
      <c r="AEO64" s="2"/>
      <c r="AEP64" s="2"/>
      <c r="AEQ64" s="2"/>
      <c r="AER64" s="2"/>
      <c r="AES64" s="2"/>
      <c r="AET64" s="2"/>
      <c r="AEU64" s="2"/>
      <c r="AEV64" s="2"/>
      <c r="AEW64" s="2"/>
      <c r="AEX64" s="2"/>
      <c r="AEY64" s="2"/>
      <c r="AEZ64" s="2"/>
      <c r="AFA64" s="2"/>
      <c r="AFB64" s="2"/>
      <c r="AFC64" s="2"/>
      <c r="AFD64" s="2"/>
      <c r="AFE64" s="2"/>
      <c r="AFF64" s="2"/>
      <c r="AFG64" s="2"/>
      <c r="AFH64" s="2"/>
      <c r="AFI64" s="2"/>
      <c r="AFJ64" s="2"/>
      <c r="AFK64" s="2"/>
      <c r="AFL64" s="2"/>
      <c r="AFM64" s="2"/>
      <c r="AFN64" s="2"/>
      <c r="AFO64" s="2"/>
      <c r="AFP64" s="2"/>
      <c r="AFQ64" s="2"/>
      <c r="AFR64" s="2"/>
      <c r="AFS64" s="2"/>
      <c r="AFT64" s="2"/>
      <c r="AFU64" s="2"/>
      <c r="AFV64" s="2"/>
      <c r="AFW64" s="2"/>
      <c r="AFX64" s="2"/>
      <c r="AFY64" s="2"/>
      <c r="AFZ64" s="2"/>
      <c r="AGA64" s="2"/>
      <c r="AGB64" s="2"/>
      <c r="AGC64" s="2"/>
      <c r="AGD64" s="2"/>
      <c r="AGE64" s="2"/>
      <c r="AGF64" s="2"/>
      <c r="AGG64" s="2"/>
      <c r="AGH64" s="2"/>
      <c r="AGI64" s="2"/>
      <c r="AGJ64" s="2"/>
      <c r="AGK64" s="2"/>
      <c r="AGL64" s="2"/>
      <c r="AGM64" s="2"/>
      <c r="AGN64" s="2"/>
      <c r="AGO64" s="2"/>
      <c r="AGP64" s="2"/>
      <c r="AGQ64" s="2"/>
      <c r="AGR64" s="2"/>
      <c r="AGS64" s="2"/>
      <c r="AGT64" s="2"/>
      <c r="AGU64" s="2"/>
      <c r="AGV64" s="2"/>
      <c r="AGW64" s="2"/>
      <c r="AGX64" s="2"/>
      <c r="AGY64" s="2"/>
      <c r="AGZ64" s="2"/>
      <c r="AHA64" s="2"/>
      <c r="AHB64" s="2"/>
      <c r="AHC64" s="2"/>
      <c r="AHD64" s="2"/>
      <c r="AHE64" s="2"/>
      <c r="AHF64" s="2"/>
      <c r="AHG64" s="2"/>
      <c r="AHH64" s="2"/>
      <c r="AHI64" s="2"/>
      <c r="AHJ64" s="2"/>
      <c r="AHK64" s="2"/>
      <c r="AHL64" s="2"/>
      <c r="AHM64" s="2"/>
      <c r="AHN64" s="2"/>
      <c r="AHO64" s="2"/>
      <c r="AHP64" s="2"/>
      <c r="AHQ64" s="2"/>
      <c r="AHR64" s="2"/>
      <c r="AHS64" s="2"/>
      <c r="AHT64" s="2"/>
      <c r="AHU64" s="2"/>
      <c r="AHV64" s="2"/>
      <c r="AHW64" s="2"/>
      <c r="AHX64" s="2"/>
      <c r="AHY64" s="2"/>
      <c r="AHZ64" s="2"/>
      <c r="AIA64" s="2"/>
      <c r="AIB64" s="2"/>
      <c r="AIC64" s="2"/>
      <c r="AID64" s="2"/>
      <c r="AIE64" s="2"/>
      <c r="AIF64" s="2"/>
      <c r="AIG64" s="2"/>
      <c r="AIH64" s="2"/>
      <c r="AII64" s="2"/>
      <c r="AIJ64" s="2"/>
      <c r="AIK64" s="2"/>
      <c r="AIL64" s="2"/>
      <c r="AIM64" s="2"/>
      <c r="AIN64" s="2"/>
      <c r="AIO64" s="2"/>
      <c r="AIP64" s="2"/>
      <c r="AIQ64" s="2"/>
      <c r="AIR64" s="2"/>
      <c r="AIS64" s="2"/>
      <c r="AIT64" s="2"/>
      <c r="AIU64" s="2"/>
      <c r="AIV64" s="2"/>
      <c r="AIW64" s="2"/>
      <c r="AIX64" s="2"/>
      <c r="AIY64" s="2"/>
      <c r="AIZ64" s="2"/>
      <c r="AJA64" s="2"/>
      <c r="AJB64" s="2"/>
      <c r="AJC64" s="2"/>
      <c r="AJD64" s="2"/>
      <c r="AJE64" s="2"/>
      <c r="AJF64" s="2"/>
      <c r="AJG64" s="2"/>
      <c r="AJH64" s="2"/>
      <c r="AJI64" s="2"/>
      <c r="AJJ64" s="2"/>
      <c r="AJK64" s="2"/>
      <c r="AJL64" s="2"/>
      <c r="AJM64" s="2"/>
      <c r="AJN64" s="2"/>
      <c r="AJO64" s="2"/>
      <c r="AJP64" s="2"/>
      <c r="AJQ64" s="2"/>
      <c r="AJR64" s="2"/>
      <c r="AJS64" s="2"/>
      <c r="AJT64" s="2"/>
      <c r="AJU64" s="2"/>
      <c r="AJV64" s="2"/>
      <c r="AJW64" s="2"/>
      <c r="AJX64" s="2"/>
      <c r="AJY64" s="2"/>
      <c r="AJZ64" s="2"/>
      <c r="AKA64" s="2"/>
      <c r="AKB64" s="2"/>
      <c r="AKC64" s="2"/>
      <c r="AKD64" s="2"/>
      <c r="AKE64" s="2"/>
      <c r="AKF64" s="2"/>
      <c r="AKG64" s="2"/>
      <c r="AKH64" s="2"/>
      <c r="AKI64" s="2"/>
      <c r="AKJ64" s="2"/>
      <c r="AKK64" s="2"/>
      <c r="AKL64" s="2"/>
      <c r="AKM64" s="2"/>
      <c r="AKN64" s="2"/>
      <c r="AKO64" s="2"/>
      <c r="AKP64" s="2"/>
      <c r="AKQ64" s="2"/>
      <c r="AKR64" s="2"/>
      <c r="AKS64" s="2"/>
      <c r="AKT64" s="2"/>
      <c r="AKU64" s="2"/>
      <c r="AKV64" s="2"/>
      <c r="AKW64" s="2"/>
      <c r="AKX64" s="2"/>
      <c r="AKY64" s="2"/>
      <c r="AKZ64" s="2"/>
      <c r="ALA64" s="2"/>
      <c r="ALB64" s="2"/>
      <c r="ALC64" s="2"/>
      <c r="ALD64" s="2"/>
      <c r="ALE64" s="2"/>
      <c r="ALF64" s="2"/>
      <c r="ALG64" s="2"/>
      <c r="ALH64" s="2"/>
      <c r="ALI64" s="2"/>
      <c r="ALJ64" s="2"/>
      <c r="ALK64" s="2"/>
      <c r="ALL64" s="2"/>
      <c r="ALM64" s="2"/>
      <c r="ALN64" s="2"/>
      <c r="ALO64" s="2"/>
      <c r="ALP64" s="2"/>
      <c r="ALQ64" s="2"/>
      <c r="ALR64" s="2"/>
      <c r="ALS64" s="2"/>
      <c r="ALT64" s="2"/>
      <c r="ALU64" s="2"/>
      <c r="ALV64" s="2"/>
      <c r="ALW64" s="2"/>
      <c r="ALX64" s="2"/>
      <c r="ALY64" s="2"/>
    </row>
    <row r="65" spans="1:58">
      <c r="B65" s="59" t="s">
        <v>850</v>
      </c>
      <c r="C65" s="56" t="s">
        <v>81</v>
      </c>
      <c r="D65" s="52">
        <v>1</v>
      </c>
      <c r="E65" s="52">
        <v>16</v>
      </c>
      <c r="F65" s="52" t="s">
        <v>19</v>
      </c>
      <c r="G65" s="52" t="s">
        <v>19</v>
      </c>
    </row>
    <row r="66" spans="1:58" s="3" customFormat="1">
      <c r="A66" s="1"/>
      <c r="B66" s="59"/>
      <c r="C66" s="54"/>
      <c r="D66" s="52"/>
      <c r="E66" s="52"/>
      <c r="F66" s="52"/>
      <c r="G66" s="52"/>
      <c r="S66" s="273"/>
      <c r="T66" s="273"/>
      <c r="U66" s="273"/>
      <c r="AD66" s="282"/>
      <c r="AE66" s="284"/>
      <c r="AF66" s="284"/>
      <c r="AG66" s="284"/>
      <c r="AH66" s="284"/>
      <c r="AI66" s="284"/>
      <c r="AJ66" s="289"/>
      <c r="AK66" s="282"/>
      <c r="AL66" s="282"/>
      <c r="AM66" s="282"/>
      <c r="AP66" s="275"/>
      <c r="AQ66" s="275"/>
      <c r="AR66" s="275"/>
      <c r="AS66" s="275"/>
      <c r="AT66" s="275"/>
      <c r="AU66" s="275"/>
      <c r="AV66" s="275"/>
      <c r="AW66" s="275"/>
      <c r="AX66" s="275"/>
      <c r="AY66" s="275"/>
      <c r="AZ66" s="275"/>
      <c r="BA66" s="275"/>
      <c r="BB66" s="275"/>
      <c r="BC66" s="275"/>
      <c r="BD66" s="301"/>
      <c r="BE66" s="319"/>
      <c r="BF66" s="319"/>
    </row>
    <row r="67" spans="1:58" s="3" customFormat="1">
      <c r="A67" s="1"/>
      <c r="B67" s="416" t="s">
        <v>34</v>
      </c>
      <c r="C67" s="416"/>
      <c r="D67" s="53">
        <f>SUM(D62:D65)</f>
        <v>6</v>
      </c>
      <c r="E67" s="53">
        <f>SUM(E59:E65)</f>
        <v>70</v>
      </c>
      <c r="F67" s="53">
        <f>SUM(F63:F66)</f>
        <v>0</v>
      </c>
      <c r="G67" s="53">
        <f>SUM(G59:G65)</f>
        <v>18</v>
      </c>
      <c r="S67" s="273"/>
      <c r="T67" s="273"/>
      <c r="U67" s="273"/>
      <c r="AD67" s="282"/>
      <c r="AE67" s="284"/>
      <c r="AF67" s="284"/>
      <c r="AG67" s="284"/>
      <c r="AH67" s="284"/>
      <c r="AI67" s="284"/>
      <c r="AJ67" s="289"/>
      <c r="AK67" s="282"/>
      <c r="AL67" s="282"/>
      <c r="AM67" s="282"/>
      <c r="AP67" s="275"/>
      <c r="AQ67" s="275"/>
      <c r="AR67" s="275"/>
      <c r="AS67" s="275"/>
      <c r="AT67" s="275"/>
      <c r="AU67" s="275"/>
      <c r="AV67" s="275"/>
      <c r="AW67" s="275"/>
      <c r="AX67" s="275"/>
      <c r="AY67" s="275"/>
      <c r="AZ67" s="275"/>
      <c r="BA67" s="275"/>
      <c r="BB67" s="275"/>
      <c r="BC67" s="275"/>
      <c r="BD67" s="301"/>
      <c r="BE67" s="319"/>
      <c r="BF67" s="319"/>
    </row>
    <row r="68" spans="1:58" s="3" customFormat="1">
      <c r="A68" s="1"/>
      <c r="B68" s="54"/>
      <c r="C68" s="54"/>
      <c r="D68" s="52"/>
      <c r="E68" s="52"/>
      <c r="F68" s="52"/>
      <c r="G68" s="52"/>
      <c r="S68" s="273"/>
      <c r="T68" s="273"/>
      <c r="U68" s="273"/>
      <c r="AD68" s="282"/>
      <c r="AE68" s="284"/>
      <c r="AF68" s="284"/>
      <c r="AG68" s="284"/>
      <c r="AH68" s="284"/>
      <c r="AI68" s="284"/>
      <c r="AJ68" s="289"/>
      <c r="AK68" s="282"/>
      <c r="AL68" s="282"/>
      <c r="AM68" s="282"/>
      <c r="AP68" s="275"/>
      <c r="AQ68" s="275"/>
      <c r="AR68" s="275"/>
      <c r="AS68" s="275"/>
      <c r="AT68" s="275"/>
      <c r="AU68" s="275"/>
      <c r="AV68" s="275"/>
      <c r="AW68" s="275"/>
      <c r="AX68" s="275"/>
      <c r="AY68" s="275"/>
      <c r="AZ68" s="275"/>
      <c r="BA68" s="275"/>
      <c r="BB68" s="275"/>
      <c r="BC68" s="275"/>
      <c r="BD68" s="301"/>
      <c r="BE68" s="319"/>
      <c r="BF68" s="319"/>
    </row>
    <row r="69" spans="1:58" s="3" customFormat="1" ht="18.75">
      <c r="A69" s="1"/>
      <c r="B69" s="428" t="s">
        <v>87</v>
      </c>
      <c r="C69" s="428"/>
      <c r="D69" s="62">
        <f>(D11+D22+D33+D43+D54+D67)</f>
        <v>57</v>
      </c>
      <c r="E69" s="62">
        <f>(E11+E22+E33+E43+E54+E67)</f>
        <v>494</v>
      </c>
      <c r="F69" s="62">
        <f>(F11+F22+F33+F43+F54+F67)</f>
        <v>0</v>
      </c>
      <c r="G69" s="62">
        <f>(G11+G22+G33+G43+G54+G67)</f>
        <v>190</v>
      </c>
      <c r="S69" s="273"/>
      <c r="T69" s="273"/>
      <c r="U69" s="273"/>
      <c r="AD69" s="282"/>
      <c r="AE69" s="284"/>
      <c r="AF69" s="284"/>
      <c r="AG69" s="284"/>
      <c r="AH69" s="284"/>
      <c r="AI69" s="284"/>
      <c r="AJ69" s="289"/>
      <c r="AK69" s="282"/>
      <c r="AL69" s="282"/>
      <c r="AM69" s="282"/>
      <c r="AP69" s="275"/>
      <c r="AQ69" s="275"/>
      <c r="AR69" s="275"/>
      <c r="AS69" s="275"/>
      <c r="AT69" s="275"/>
      <c r="AU69" s="275"/>
      <c r="AV69" s="275"/>
      <c r="AW69" s="275"/>
      <c r="AX69" s="275"/>
      <c r="AY69" s="275"/>
      <c r="AZ69" s="275"/>
      <c r="BA69" s="275"/>
      <c r="BB69" s="275"/>
      <c r="BC69" s="275"/>
      <c r="BD69" s="301"/>
      <c r="BE69" s="319"/>
      <c r="BF69" s="319"/>
    </row>
    <row r="70" spans="1:58" s="3" customFormat="1">
      <c r="A70" s="1"/>
      <c r="B70" s="58"/>
      <c r="C70" s="58"/>
      <c r="D70" s="60"/>
      <c r="E70" s="64"/>
      <c r="F70" s="64"/>
      <c r="G70" s="64"/>
      <c r="S70" s="273"/>
      <c r="T70" s="273"/>
      <c r="U70" s="273"/>
      <c r="AD70" s="282"/>
      <c r="AE70" s="284"/>
      <c r="AF70" s="284"/>
      <c r="AG70" s="284"/>
      <c r="AH70" s="284"/>
      <c r="AI70" s="284"/>
      <c r="AJ70" s="289"/>
      <c r="AK70" s="282"/>
      <c r="AL70" s="282"/>
      <c r="AM70" s="282"/>
      <c r="AP70" s="275"/>
      <c r="AQ70" s="275"/>
      <c r="AR70" s="275"/>
      <c r="AS70" s="275"/>
      <c r="AT70" s="275"/>
      <c r="AU70" s="275"/>
      <c r="AV70" s="275"/>
      <c r="AW70" s="275"/>
      <c r="AX70" s="275"/>
      <c r="AY70" s="275"/>
      <c r="AZ70" s="275"/>
      <c r="BA70" s="275"/>
      <c r="BB70" s="275"/>
      <c r="BC70" s="275"/>
      <c r="BD70" s="301"/>
      <c r="BE70" s="319"/>
      <c r="BF70" s="319"/>
    </row>
    <row r="71" spans="1:58" s="3" customFormat="1">
      <c r="A71" s="1"/>
      <c r="B71" s="58"/>
      <c r="C71" s="58"/>
      <c r="D71" s="60"/>
      <c r="E71" s="64"/>
      <c r="F71" s="64"/>
      <c r="G71" s="64"/>
      <c r="S71" s="273"/>
      <c r="T71" s="273"/>
      <c r="U71" s="273"/>
      <c r="AD71" s="282"/>
      <c r="AE71" s="284"/>
      <c r="AF71" s="284"/>
      <c r="AG71" s="284"/>
      <c r="AH71" s="284"/>
      <c r="AI71" s="284"/>
      <c r="AJ71" s="289"/>
      <c r="AK71" s="282"/>
      <c r="AL71" s="282"/>
      <c r="AM71" s="282"/>
      <c r="AP71" s="275"/>
      <c r="AQ71" s="275"/>
      <c r="AR71" s="275"/>
      <c r="AS71" s="275"/>
      <c r="AT71" s="275"/>
      <c r="AU71" s="275"/>
      <c r="AV71" s="275"/>
      <c r="AW71" s="275"/>
      <c r="AX71" s="275"/>
      <c r="AY71" s="275"/>
      <c r="AZ71" s="275"/>
      <c r="BA71" s="275"/>
      <c r="BB71" s="275"/>
      <c r="BC71" s="275"/>
      <c r="BD71" s="301"/>
      <c r="BE71" s="319"/>
      <c r="BF71" s="319"/>
    </row>
    <row r="80" spans="1:58" ht="34.15" customHeight="1"/>
  </sheetData>
  <mergeCells count="44">
    <mergeCell ref="B67:C67"/>
    <mergeCell ref="B69:C69"/>
    <mergeCell ref="B54:C54"/>
    <mergeCell ref="B57:B58"/>
    <mergeCell ref="C57:C58"/>
    <mergeCell ref="E36:G36"/>
    <mergeCell ref="D57:D58"/>
    <mergeCell ref="E57:G57"/>
    <mergeCell ref="B43:C43"/>
    <mergeCell ref="B46:B47"/>
    <mergeCell ref="C46:C47"/>
    <mergeCell ref="D46:D47"/>
    <mergeCell ref="E46:G46"/>
    <mergeCell ref="B33:C33"/>
    <mergeCell ref="C35:D35"/>
    <mergeCell ref="B36:B37"/>
    <mergeCell ref="C36:C37"/>
    <mergeCell ref="D36:D37"/>
    <mergeCell ref="I28:M28"/>
    <mergeCell ref="I29:M29"/>
    <mergeCell ref="I30:M30"/>
    <mergeCell ref="I31:M31"/>
    <mergeCell ref="I32:M32"/>
    <mergeCell ref="B25:B26"/>
    <mergeCell ref="C25:C26"/>
    <mergeCell ref="D25:D26"/>
    <mergeCell ref="E25:G25"/>
    <mergeCell ref="I27:M27"/>
    <mergeCell ref="B14:B15"/>
    <mergeCell ref="C14:C15"/>
    <mergeCell ref="D14:D15"/>
    <mergeCell ref="E14:G14"/>
    <mergeCell ref="B22:C22"/>
    <mergeCell ref="B3:B4"/>
    <mergeCell ref="C3:C4"/>
    <mergeCell ref="D3:D4"/>
    <mergeCell ref="E3:G3"/>
    <mergeCell ref="B11:C11"/>
    <mergeCell ref="Z3:Z5"/>
    <mergeCell ref="Z6:Z8"/>
    <mergeCell ref="AC7:AC11"/>
    <mergeCell ref="AC13:AC17"/>
    <mergeCell ref="C1:G1"/>
    <mergeCell ref="I2:P2"/>
  </mergeCells>
  <phoneticPr fontId="32" type="noConversion"/>
  <conditionalFormatting sqref="I28">
    <cfRule type="cellIs" dxfId="191" priority="1" operator="equal">
      <formula>43538</formula>
    </cfRule>
    <cfRule type="cellIs" dxfId="190" priority="2" operator="equal">
      <formula>43586</formula>
    </cfRule>
    <cfRule type="cellIs" dxfId="189" priority="3" operator="equal">
      <formula>43578</formula>
    </cfRule>
    <cfRule type="cellIs" dxfId="188" priority="4" operator="equal">
      <formula>43466</formula>
    </cfRule>
    <cfRule type="cellIs" dxfId="187" priority="5" operator="equal">
      <formula>43402</formula>
    </cfRule>
    <cfRule type="cellIs" dxfId="186" priority="6" operator="equal">
      <formula>43401</formula>
    </cfRule>
  </conditionalFormatting>
  <conditionalFormatting sqref="I29">
    <cfRule type="cellIs" dxfId="185" priority="7" operator="equal">
      <formula>43538</formula>
    </cfRule>
    <cfRule type="cellIs" dxfId="184" priority="8" operator="equal">
      <formula>43586</formula>
    </cfRule>
    <cfRule type="cellIs" dxfId="183" priority="9" operator="equal">
      <formula>43578</formula>
    </cfRule>
    <cfRule type="cellIs" dxfId="182" priority="10" operator="equal">
      <formula>43466</formula>
    </cfRule>
    <cfRule type="cellIs" dxfId="181" priority="11" operator="equal">
      <formula>43402</formula>
    </cfRule>
    <cfRule type="cellIs" dxfId="180" priority="12" operator="equal">
      <formula>43401</formula>
    </cfRule>
  </conditionalFormatting>
  <conditionalFormatting sqref="I30">
    <cfRule type="cellIs" dxfId="179" priority="13" operator="equal">
      <formula>43538</formula>
    </cfRule>
    <cfRule type="cellIs" dxfId="178" priority="14" operator="equal">
      <formula>43586</formula>
    </cfRule>
    <cfRule type="cellIs" dxfId="177" priority="15" operator="equal">
      <formula>43578</formula>
    </cfRule>
    <cfRule type="cellIs" dxfId="176" priority="16" operator="equal">
      <formula>43466</formula>
    </cfRule>
    <cfRule type="cellIs" dxfId="175" priority="17" operator="equal">
      <formula>43402</formula>
    </cfRule>
    <cfRule type="cellIs" dxfId="174" priority="18" operator="equal">
      <formula>43401</formula>
    </cfRule>
  </conditionalFormatting>
  <conditionalFormatting sqref="I31">
    <cfRule type="cellIs" dxfId="173" priority="19" operator="equal">
      <formula>43538</formula>
    </cfRule>
    <cfRule type="cellIs" dxfId="172" priority="20" operator="equal">
      <formula>43586</formula>
    </cfRule>
    <cfRule type="cellIs" dxfId="171" priority="21" operator="equal">
      <formula>43578</formula>
    </cfRule>
    <cfRule type="cellIs" dxfId="170" priority="22" operator="equal">
      <formula>43466</formula>
    </cfRule>
    <cfRule type="cellIs" dxfId="169" priority="23" operator="equal">
      <formula>43402</formula>
    </cfRule>
    <cfRule type="cellIs" dxfId="168" priority="24" operator="equal">
      <formula>43401</formula>
    </cfRule>
  </conditionalFormatting>
  <conditionalFormatting sqref="I32">
    <cfRule type="cellIs" dxfId="167" priority="25" operator="equal">
      <formula>43538</formula>
    </cfRule>
    <cfRule type="cellIs" dxfId="166" priority="26" operator="equal">
      <formula>43586</formula>
    </cfRule>
    <cfRule type="cellIs" dxfId="165" priority="27" operator="equal">
      <formula>43578</formula>
    </cfRule>
    <cfRule type="cellIs" dxfId="164" priority="28" operator="equal">
      <formula>43466</formula>
    </cfRule>
    <cfRule type="cellIs" dxfId="163" priority="29" operator="equal">
      <formula>43402</formula>
    </cfRule>
    <cfRule type="cellIs" dxfId="162" priority="30" operator="equal">
      <formula>43401</formula>
    </cfRule>
  </conditionalFormatting>
  <pageMargins left="0.70833333333333304" right="0.70833333333333304" top="0.74791666666666701" bottom="0.74791666666666701" header="0.51180555555555496" footer="0.51180555555555496"/>
  <pageSetup paperSize="9" firstPageNumber="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1"/>
  <sheetViews>
    <sheetView topLeftCell="C1" zoomScale="55" zoomScaleNormal="55" workbookViewId="0">
      <selection activeCell="O27" sqref="O27"/>
    </sheetView>
  </sheetViews>
  <sheetFormatPr defaultColWidth="8.7109375" defaultRowHeight="15.75"/>
  <cols>
    <col min="1" max="1" width="9.7109375" style="3" customWidth="1"/>
    <col min="2" max="2" width="18.42578125" style="63" customWidth="1"/>
    <col min="3" max="3" width="47.42578125" style="63" customWidth="1"/>
    <col min="4" max="4" width="15.28515625" style="63" customWidth="1"/>
    <col min="5" max="5" width="13" style="64" customWidth="1"/>
    <col min="6" max="6" width="13.7109375" style="64" customWidth="1"/>
    <col min="7" max="7" width="14.42578125" style="64" customWidth="1"/>
    <col min="8" max="8" width="8.42578125" style="3" customWidth="1"/>
    <col min="9" max="9" width="30.140625" style="3" customWidth="1"/>
    <col min="10" max="15" width="11.28515625" style="3" bestFit="1" customWidth="1"/>
    <col min="16" max="16" width="6.28515625" style="3" customWidth="1"/>
    <col min="17" max="1025" width="8.42578125" style="3" customWidth="1"/>
  </cols>
  <sheetData>
    <row r="1" spans="1:16" ht="81.75" customHeight="1">
      <c r="B1" s="50"/>
      <c r="C1" s="413" t="s">
        <v>867</v>
      </c>
      <c r="D1" s="413"/>
      <c r="E1" s="413"/>
      <c r="F1" s="413"/>
      <c r="G1" s="413"/>
    </row>
    <row r="2" spans="1:16" s="1" customFormat="1" ht="37.9" customHeight="1">
      <c r="B2" s="51" t="s">
        <v>88</v>
      </c>
      <c r="C2" s="427" t="s">
        <v>89</v>
      </c>
      <c r="D2" s="427"/>
      <c r="E2" s="427"/>
      <c r="F2" s="52"/>
      <c r="G2" s="52"/>
      <c r="I2" s="414" t="s">
        <v>868</v>
      </c>
      <c r="J2" s="414"/>
      <c r="K2" s="414"/>
      <c r="L2" s="414"/>
      <c r="M2" s="414"/>
      <c r="N2" s="414"/>
      <c r="O2" s="414"/>
      <c r="P2" s="414"/>
    </row>
    <row r="3" spans="1:16" s="1" customFormat="1" ht="15" customHeight="1">
      <c r="B3" s="415" t="s">
        <v>90</v>
      </c>
      <c r="C3" s="415" t="s">
        <v>91</v>
      </c>
      <c r="D3" s="416" t="s">
        <v>92</v>
      </c>
      <c r="E3" s="416" t="s">
        <v>91</v>
      </c>
      <c r="F3" s="416"/>
      <c r="G3" s="416"/>
      <c r="I3" s="4" t="s">
        <v>869</v>
      </c>
      <c r="J3" s="5" t="s">
        <v>870</v>
      </c>
      <c r="K3" s="5" t="s">
        <v>871</v>
      </c>
      <c r="L3" s="5" t="s">
        <v>872</v>
      </c>
      <c r="M3" s="5" t="s">
        <v>873</v>
      </c>
      <c r="N3" s="5" t="s">
        <v>874</v>
      </c>
      <c r="O3" s="5" t="s">
        <v>875</v>
      </c>
      <c r="P3" s="6" t="s">
        <v>13</v>
      </c>
    </row>
    <row r="4" spans="1:16" s="1" customFormat="1">
      <c r="B4" s="415"/>
      <c r="C4" s="415"/>
      <c r="D4" s="416"/>
      <c r="E4" s="53" t="s">
        <v>93</v>
      </c>
      <c r="F4" s="53" t="s">
        <v>94</v>
      </c>
      <c r="G4" s="53" t="s">
        <v>95</v>
      </c>
      <c r="I4" s="7" t="s">
        <v>97</v>
      </c>
      <c r="J4" s="8">
        <f>E5</f>
        <v>25</v>
      </c>
      <c r="K4" s="8">
        <f>E16</f>
        <v>20</v>
      </c>
      <c r="L4" s="8">
        <f>E27</f>
        <v>16</v>
      </c>
      <c r="M4" s="8">
        <f>E38</f>
        <v>10</v>
      </c>
      <c r="N4" s="8">
        <f>E48</f>
        <v>28</v>
      </c>
      <c r="O4" s="8">
        <f>E59</f>
        <v>4</v>
      </c>
      <c r="P4" s="6">
        <f t="shared" ref="P4:P17" si="0">SUM(J4:O4)</f>
        <v>103</v>
      </c>
    </row>
    <row r="5" spans="1:16" s="1" customFormat="1">
      <c r="B5" s="54" t="s">
        <v>96</v>
      </c>
      <c r="C5" s="55" t="s">
        <v>97</v>
      </c>
      <c r="D5" s="52">
        <v>3</v>
      </c>
      <c r="E5" s="52">
        <f>'DÖNEM II'!E5</f>
        <v>25</v>
      </c>
      <c r="F5" s="52" t="s">
        <v>98</v>
      </c>
      <c r="G5" s="52">
        <f>'DÖNEM II'!G5</f>
        <v>24</v>
      </c>
      <c r="I5" s="9" t="s">
        <v>859</v>
      </c>
      <c r="J5" s="8">
        <f>G5</f>
        <v>24</v>
      </c>
      <c r="K5" s="8">
        <f>G16</f>
        <v>18</v>
      </c>
      <c r="L5" s="8">
        <f>G27</f>
        <v>16</v>
      </c>
      <c r="M5" s="8">
        <f>G38</f>
        <v>10</v>
      </c>
      <c r="N5" s="8">
        <f>G48</f>
        <v>12</v>
      </c>
      <c r="O5" s="8">
        <f>G59</f>
        <v>4</v>
      </c>
      <c r="P5" s="6">
        <f t="shared" si="0"/>
        <v>84</v>
      </c>
    </row>
    <row r="6" spans="1:16" s="1" customFormat="1">
      <c r="B6" s="54" t="s">
        <v>99</v>
      </c>
      <c r="C6" s="56" t="s">
        <v>100</v>
      </c>
      <c r="D6" s="52">
        <v>2</v>
      </c>
      <c r="E6" s="52">
        <f>'DÖNEM II'!E6</f>
        <v>20</v>
      </c>
      <c r="F6" s="52" t="s">
        <v>98</v>
      </c>
      <c r="G6" s="52">
        <f>'DÖNEM II'!G6</f>
        <v>12</v>
      </c>
      <c r="I6" s="10" t="s">
        <v>115</v>
      </c>
      <c r="J6" s="8"/>
      <c r="K6" s="8">
        <f>E20</f>
        <v>9</v>
      </c>
      <c r="L6" s="8"/>
      <c r="M6" s="8"/>
      <c r="N6" s="8">
        <f>E51</f>
        <v>5</v>
      </c>
      <c r="O6" s="8">
        <f>E63</f>
        <v>7</v>
      </c>
      <c r="P6" s="6">
        <f t="shared" si="0"/>
        <v>21</v>
      </c>
    </row>
    <row r="7" spans="1:16" s="1" customFormat="1">
      <c r="B7" s="57" t="s">
        <v>101</v>
      </c>
      <c r="C7" s="58" t="s">
        <v>102</v>
      </c>
      <c r="D7" s="52">
        <v>1</v>
      </c>
      <c r="E7" s="52">
        <f>'DÖNEM II'!E7</f>
        <v>6</v>
      </c>
      <c r="F7" s="52" t="s">
        <v>98</v>
      </c>
      <c r="G7" s="52">
        <f>'DÖNEM II'!G7</f>
        <v>4</v>
      </c>
      <c r="I7" s="11" t="s">
        <v>141</v>
      </c>
      <c r="J7" s="8"/>
      <c r="K7" s="8"/>
      <c r="L7" s="8"/>
      <c r="M7" s="8"/>
      <c r="N7" s="8"/>
      <c r="O7" s="8">
        <f>E65</f>
        <v>16</v>
      </c>
      <c r="P7" s="6">
        <f t="shared" si="0"/>
        <v>16</v>
      </c>
    </row>
    <row r="8" spans="1:16" s="1" customFormat="1">
      <c r="B8" s="54" t="s">
        <v>103</v>
      </c>
      <c r="C8" s="54" t="s">
        <v>104</v>
      </c>
      <c r="D8" s="52">
        <v>2</v>
      </c>
      <c r="E8" s="52">
        <f>'DÖNEM II'!E8</f>
        <v>26</v>
      </c>
      <c r="F8" s="52" t="s">
        <v>98</v>
      </c>
      <c r="G8" s="52">
        <f>'DÖNEM II'!G8</f>
        <v>2</v>
      </c>
      <c r="I8" s="12" t="s">
        <v>860</v>
      </c>
      <c r="J8" s="8">
        <f>E6</f>
        <v>20</v>
      </c>
      <c r="K8" s="8">
        <f>E17</f>
        <v>29</v>
      </c>
      <c r="L8" s="8">
        <f>E28</f>
        <v>16</v>
      </c>
      <c r="M8" s="8">
        <f>E39</f>
        <v>30</v>
      </c>
      <c r="N8" s="13">
        <f>E49</f>
        <v>27</v>
      </c>
      <c r="O8" s="8">
        <f>E60</f>
        <v>9</v>
      </c>
      <c r="P8" s="6">
        <f t="shared" si="0"/>
        <v>131</v>
      </c>
    </row>
    <row r="9" spans="1:16" s="1" customFormat="1">
      <c r="B9" s="59" t="s">
        <v>105</v>
      </c>
      <c r="C9" s="54" t="s">
        <v>113</v>
      </c>
      <c r="D9" s="52">
        <v>1</v>
      </c>
      <c r="E9" s="52">
        <f>'DÖNEM II'!E9</f>
        <v>6</v>
      </c>
      <c r="F9" s="52" t="s">
        <v>98</v>
      </c>
      <c r="G9" s="52">
        <f>'DÖNEM II'!G9</f>
        <v>2</v>
      </c>
      <c r="I9" s="14" t="s">
        <v>861</v>
      </c>
      <c r="J9" s="8">
        <f>G6</f>
        <v>12</v>
      </c>
      <c r="K9" s="8">
        <f>G17</f>
        <v>8</v>
      </c>
      <c r="L9" s="8"/>
      <c r="M9" s="8"/>
      <c r="N9" s="13">
        <f>G49</f>
        <v>6</v>
      </c>
      <c r="O9" s="8">
        <f>G60</f>
        <v>2</v>
      </c>
      <c r="P9" s="6">
        <f t="shared" si="0"/>
        <v>28</v>
      </c>
    </row>
    <row r="10" spans="1:16" s="1" customFormat="1">
      <c r="B10" s="54"/>
      <c r="C10" s="54"/>
      <c r="D10" s="52"/>
      <c r="E10" s="52"/>
      <c r="F10" s="52"/>
      <c r="G10" s="52"/>
      <c r="I10" s="15" t="s">
        <v>102</v>
      </c>
      <c r="J10" s="8">
        <f>E7</f>
        <v>6</v>
      </c>
      <c r="K10" s="8">
        <f>E18</f>
        <v>20</v>
      </c>
      <c r="L10" s="8">
        <f>E29</f>
        <v>14</v>
      </c>
      <c r="M10" s="8">
        <f>E40</f>
        <v>22</v>
      </c>
      <c r="N10" s="13">
        <f>E50</f>
        <v>8</v>
      </c>
      <c r="O10" s="8">
        <f>E61</f>
        <v>4</v>
      </c>
      <c r="P10" s="6">
        <f t="shared" si="0"/>
        <v>74</v>
      </c>
    </row>
    <row r="11" spans="1:16">
      <c r="A11" s="1"/>
      <c r="B11" s="416" t="s">
        <v>106</v>
      </c>
      <c r="C11" s="416"/>
      <c r="D11" s="223">
        <f>SUM(D5:D9)</f>
        <v>9</v>
      </c>
      <c r="E11" s="223">
        <f>'DÖNEM II'!E11</f>
        <v>83</v>
      </c>
      <c r="F11" s="223">
        <f>SUM(F5:F9)</f>
        <v>0</v>
      </c>
      <c r="G11" s="223">
        <f>'DÖNEM II'!G11</f>
        <v>44</v>
      </c>
      <c r="I11" s="16" t="s">
        <v>862</v>
      </c>
      <c r="J11" s="8">
        <f>G7</f>
        <v>4</v>
      </c>
      <c r="K11" s="8">
        <f>G18</f>
        <v>10</v>
      </c>
      <c r="L11" s="8">
        <f>G29</f>
        <v>8</v>
      </c>
      <c r="M11" s="8">
        <f>G40</f>
        <v>16</v>
      </c>
      <c r="N11" s="13">
        <f>G50</f>
        <v>4</v>
      </c>
      <c r="O11" s="8">
        <f>G61</f>
        <v>2</v>
      </c>
      <c r="P11" s="6">
        <f t="shared" si="0"/>
        <v>44</v>
      </c>
    </row>
    <row r="12" spans="1:16" s="1" customFormat="1" ht="30" customHeight="1">
      <c r="B12" s="54"/>
      <c r="C12" s="54"/>
      <c r="D12" s="55"/>
      <c r="E12" s="52"/>
      <c r="F12" s="52"/>
      <c r="G12" s="52"/>
      <c r="I12" s="17" t="s">
        <v>113</v>
      </c>
      <c r="J12" s="8">
        <f>E9</f>
        <v>6</v>
      </c>
      <c r="K12" s="8">
        <f>E19</f>
        <v>4</v>
      </c>
      <c r="L12" s="18">
        <f>E30</f>
        <v>10</v>
      </c>
      <c r="M12" s="8">
        <f>E41</f>
        <v>26</v>
      </c>
      <c r="N12" s="8"/>
      <c r="O12" s="8"/>
      <c r="P12" s="6">
        <f t="shared" si="0"/>
        <v>46</v>
      </c>
    </row>
    <row r="13" spans="1:16" s="1" customFormat="1" ht="15" customHeight="1">
      <c r="B13" s="51" t="s">
        <v>107</v>
      </c>
      <c r="C13" s="51" t="s">
        <v>108</v>
      </c>
      <c r="D13" s="51"/>
      <c r="E13" s="52"/>
      <c r="F13" s="52"/>
      <c r="G13" s="52"/>
      <c r="I13" s="17" t="s">
        <v>863</v>
      </c>
      <c r="J13" s="8">
        <f>G9</f>
        <v>2</v>
      </c>
      <c r="K13" s="8"/>
      <c r="L13" s="8"/>
      <c r="M13" s="8">
        <f>G41</f>
        <v>4</v>
      </c>
      <c r="N13" s="8"/>
      <c r="O13" s="19"/>
      <c r="P13" s="6">
        <f t="shared" si="0"/>
        <v>6</v>
      </c>
    </row>
    <row r="14" spans="1:16" s="1" customFormat="1">
      <c r="B14" s="415" t="s">
        <v>90</v>
      </c>
      <c r="C14" s="415" t="s">
        <v>91</v>
      </c>
      <c r="D14" s="416" t="s">
        <v>92</v>
      </c>
      <c r="E14" s="416" t="s">
        <v>91</v>
      </c>
      <c r="F14" s="416"/>
      <c r="G14" s="416"/>
      <c r="I14" s="20" t="s">
        <v>104</v>
      </c>
      <c r="J14" s="8">
        <f>E8</f>
        <v>26</v>
      </c>
      <c r="K14" s="8"/>
      <c r="L14" s="8">
        <f>E31</f>
        <v>39</v>
      </c>
      <c r="M14" s="8"/>
      <c r="N14" s="8">
        <f>E52</f>
        <v>8</v>
      </c>
      <c r="O14" s="19">
        <f>E62</f>
        <v>15</v>
      </c>
      <c r="P14" s="6">
        <f t="shared" si="0"/>
        <v>88</v>
      </c>
    </row>
    <row r="15" spans="1:16" s="1" customFormat="1">
      <c r="B15" s="415"/>
      <c r="C15" s="415"/>
      <c r="D15" s="416"/>
      <c r="E15" s="53" t="s">
        <v>93</v>
      </c>
      <c r="F15" s="53" t="s">
        <v>94</v>
      </c>
      <c r="G15" s="53" t="s">
        <v>95</v>
      </c>
      <c r="I15" s="20" t="s">
        <v>864</v>
      </c>
      <c r="J15" s="8">
        <f>G8</f>
        <v>2</v>
      </c>
      <c r="K15" s="8"/>
      <c r="L15" s="8">
        <f>G31</f>
        <v>12</v>
      </c>
      <c r="M15" s="8"/>
      <c r="N15" s="8">
        <f>G52</f>
        <v>4</v>
      </c>
      <c r="O15" s="19">
        <f>G62</f>
        <v>4</v>
      </c>
      <c r="P15" s="6">
        <f t="shared" si="0"/>
        <v>22</v>
      </c>
    </row>
    <row r="16" spans="1:16" s="1" customFormat="1">
      <c r="B16" s="54" t="s">
        <v>109</v>
      </c>
      <c r="C16" s="55" t="s">
        <v>97</v>
      </c>
      <c r="D16" s="52">
        <v>3</v>
      </c>
      <c r="E16" s="52">
        <f>'DÖNEM II'!E16</f>
        <v>20</v>
      </c>
      <c r="F16" s="52" t="s">
        <v>98</v>
      </c>
      <c r="G16" s="52">
        <f>'DÖNEM II'!G16</f>
        <v>18</v>
      </c>
      <c r="I16" s="21" t="s">
        <v>139</v>
      </c>
      <c r="J16" s="8"/>
      <c r="K16" s="8"/>
      <c r="L16" s="8"/>
      <c r="M16" s="8"/>
      <c r="N16" s="8"/>
      <c r="O16" s="19">
        <f>E64</f>
        <v>15</v>
      </c>
      <c r="P16" s="6">
        <f t="shared" si="0"/>
        <v>15</v>
      </c>
    </row>
    <row r="17" spans="1:16" s="1" customFormat="1">
      <c r="B17" s="54" t="s">
        <v>110</v>
      </c>
      <c r="C17" s="56" t="s">
        <v>100</v>
      </c>
      <c r="D17" s="60">
        <v>4</v>
      </c>
      <c r="E17" s="52">
        <f>'DÖNEM II'!E17</f>
        <v>29</v>
      </c>
      <c r="F17" s="52" t="s">
        <v>98</v>
      </c>
      <c r="G17" s="52">
        <f>'DÖNEM II'!G17</f>
        <v>8</v>
      </c>
      <c r="I17" s="22" t="s">
        <v>865</v>
      </c>
      <c r="J17" s="23"/>
      <c r="K17" s="23"/>
      <c r="L17" s="23"/>
      <c r="M17" s="23"/>
      <c r="N17" s="23"/>
      <c r="O17" s="24">
        <f>G64</f>
        <v>6</v>
      </c>
      <c r="P17" s="25">
        <f t="shared" si="0"/>
        <v>6</v>
      </c>
    </row>
    <row r="18" spans="1:16" s="1" customFormat="1">
      <c r="B18" s="57" t="s">
        <v>111</v>
      </c>
      <c r="C18" s="54" t="s">
        <v>102</v>
      </c>
      <c r="D18" s="61">
        <v>2</v>
      </c>
      <c r="E18" s="52">
        <f>'DÖNEM II'!E18</f>
        <v>20</v>
      </c>
      <c r="F18" s="52" t="s">
        <v>98</v>
      </c>
      <c r="G18" s="52">
        <f>'DÖNEM II'!G18</f>
        <v>10</v>
      </c>
      <c r="I18" s="26"/>
      <c r="J18" s="27"/>
      <c r="K18" s="27"/>
      <c r="L18" s="27"/>
      <c r="M18" s="27"/>
      <c r="N18" s="27"/>
      <c r="O18" s="27"/>
      <c r="P18" s="27"/>
    </row>
    <row r="19" spans="1:16" s="1" customFormat="1">
      <c r="B19" s="54" t="s">
        <v>112</v>
      </c>
      <c r="C19" s="54" t="s">
        <v>113</v>
      </c>
      <c r="D19" s="52">
        <v>1</v>
      </c>
      <c r="E19" s="52">
        <f>'DÖNEM II'!E19</f>
        <v>4</v>
      </c>
      <c r="F19" s="52" t="s">
        <v>98</v>
      </c>
      <c r="G19" s="52" t="s">
        <v>98</v>
      </c>
      <c r="I19" s="28" t="s">
        <v>876</v>
      </c>
      <c r="J19" s="29">
        <f>SUM(J4:J17)</f>
        <v>127</v>
      </c>
      <c r="K19" s="29">
        <f t="shared" ref="K19:O19" si="1">SUM(K4:K17)</f>
        <v>118</v>
      </c>
      <c r="L19" s="29">
        <f t="shared" si="1"/>
        <v>131</v>
      </c>
      <c r="M19" s="29">
        <f t="shared" si="1"/>
        <v>118</v>
      </c>
      <c r="N19" s="29">
        <f t="shared" si="1"/>
        <v>102</v>
      </c>
      <c r="O19" s="29">
        <f t="shared" si="1"/>
        <v>88</v>
      </c>
      <c r="P19" s="65">
        <f t="shared" ref="P19" si="2">SUM(P4:P17)</f>
        <v>684</v>
      </c>
    </row>
    <row r="20" spans="1:16" s="1" customFormat="1">
      <c r="B20" s="54" t="s">
        <v>114</v>
      </c>
      <c r="C20" s="54" t="s">
        <v>115</v>
      </c>
      <c r="D20" s="52">
        <v>1</v>
      </c>
      <c r="E20" s="52">
        <f>'DÖNEM II'!E20</f>
        <v>9</v>
      </c>
      <c r="F20" s="52" t="s">
        <v>98</v>
      </c>
      <c r="G20" s="52" t="s">
        <v>98</v>
      </c>
      <c r="I20" s="30" t="s">
        <v>877</v>
      </c>
      <c r="J20" s="31">
        <f>SUM(J5+J9+J11+J13+J15+J17)</f>
        <v>44</v>
      </c>
      <c r="K20" s="31">
        <f t="shared" ref="K20:O20" si="3">SUM(K5+K9+K11+K13+K15+K17)</f>
        <v>36</v>
      </c>
      <c r="L20" s="31">
        <f t="shared" si="3"/>
        <v>36</v>
      </c>
      <c r="M20" s="31">
        <f t="shared" si="3"/>
        <v>30</v>
      </c>
      <c r="N20" s="31">
        <f t="shared" si="3"/>
        <v>26</v>
      </c>
      <c r="O20" s="31">
        <f t="shared" si="3"/>
        <v>18</v>
      </c>
      <c r="P20" s="32">
        <f>SUM(J20:O20)</f>
        <v>190</v>
      </c>
    </row>
    <row r="21" spans="1:16" s="1" customFormat="1">
      <c r="B21" s="54"/>
      <c r="C21" s="54"/>
      <c r="D21" s="52"/>
      <c r="E21" s="52"/>
      <c r="F21" s="52"/>
      <c r="G21" s="52"/>
      <c r="I21" s="30" t="s">
        <v>878</v>
      </c>
      <c r="J21" s="31">
        <f>(J19-J20)</f>
        <v>83</v>
      </c>
      <c r="K21" s="31">
        <f t="shared" ref="K21:O21" si="4">(K19-K20)</f>
        <v>82</v>
      </c>
      <c r="L21" s="31">
        <f t="shared" si="4"/>
        <v>95</v>
      </c>
      <c r="M21" s="31">
        <f t="shared" si="4"/>
        <v>88</v>
      </c>
      <c r="N21" s="31">
        <f t="shared" si="4"/>
        <v>76</v>
      </c>
      <c r="O21" s="31">
        <f t="shared" si="4"/>
        <v>70</v>
      </c>
      <c r="P21" s="32">
        <f>SUM(J21:O21)</f>
        <v>494</v>
      </c>
    </row>
    <row r="22" spans="1:16">
      <c r="A22" s="1"/>
      <c r="B22" s="416" t="s">
        <v>106</v>
      </c>
      <c r="C22" s="416"/>
      <c r="D22" s="52">
        <f>SUM(D16:D20)</f>
        <v>11</v>
      </c>
      <c r="E22" s="52">
        <f>'DÖNEM II'!E22</f>
        <v>82</v>
      </c>
      <c r="F22" s="52">
        <f>SUM(F16:F20)</f>
        <v>0</v>
      </c>
      <c r="G22" s="52">
        <f>'DÖNEM II'!G22</f>
        <v>36</v>
      </c>
      <c r="I22" s="30" t="s">
        <v>879</v>
      </c>
      <c r="J22" s="31">
        <v>0</v>
      </c>
      <c r="K22" s="31">
        <v>0</v>
      </c>
      <c r="L22" s="31">
        <v>0</v>
      </c>
      <c r="M22" s="31">
        <v>0</v>
      </c>
      <c r="N22" s="31">
        <v>0</v>
      </c>
      <c r="O22" s="31">
        <v>0</v>
      </c>
      <c r="P22" s="32">
        <f>SUM(J22:O22)</f>
        <v>0</v>
      </c>
    </row>
    <row r="23" spans="1:16" s="1" customFormat="1" ht="17.25" customHeight="1">
      <c r="B23" s="54"/>
      <c r="C23" s="54"/>
      <c r="D23" s="55"/>
      <c r="E23" s="52"/>
      <c r="F23" s="52"/>
      <c r="G23" s="52"/>
      <c r="I23" s="33" t="s">
        <v>880</v>
      </c>
      <c r="J23" s="34">
        <v>6</v>
      </c>
      <c r="K23" s="34">
        <v>6</v>
      </c>
      <c r="L23" s="34">
        <v>6</v>
      </c>
      <c r="M23" s="34">
        <v>6</v>
      </c>
      <c r="N23" s="34">
        <v>5</v>
      </c>
      <c r="O23" s="34">
        <v>5</v>
      </c>
      <c r="P23" s="35">
        <f>SUM(J23:O23)</f>
        <v>34</v>
      </c>
    </row>
    <row r="24" spans="1:16" s="1" customFormat="1" ht="15" customHeight="1">
      <c r="B24" s="51" t="s">
        <v>116</v>
      </c>
      <c r="C24" s="51" t="s">
        <v>117</v>
      </c>
      <c r="D24" s="51"/>
      <c r="E24" s="52"/>
      <c r="F24" s="52"/>
      <c r="G24" s="52"/>
    </row>
    <row r="25" spans="1:16" s="1" customFormat="1">
      <c r="B25" s="415" t="s">
        <v>90</v>
      </c>
      <c r="C25" s="415" t="s">
        <v>91</v>
      </c>
      <c r="D25" s="416" t="s">
        <v>92</v>
      </c>
      <c r="E25" s="416" t="s">
        <v>91</v>
      </c>
      <c r="F25" s="416"/>
      <c r="G25" s="416"/>
      <c r="I25" s="36" t="s">
        <v>881</v>
      </c>
      <c r="J25" s="37">
        <f>COUNT(J4,J6,J7,J8,J10,J12,J14,J16)</f>
        <v>5</v>
      </c>
      <c r="K25" s="37">
        <f>COUNT(K4,K6,K7,K8,K10,K12,K14,K16)</f>
        <v>5</v>
      </c>
      <c r="L25" s="37">
        <v>5</v>
      </c>
      <c r="M25" s="37">
        <v>4</v>
      </c>
      <c r="N25" s="37">
        <v>6</v>
      </c>
      <c r="O25" s="37">
        <f>COUNT(O4,O6,O7,O8,O10,O12,O14,O16)</f>
        <v>7</v>
      </c>
      <c r="P25" s="37">
        <f>COUNT(P4,P6,P7,P9,P11,P13,P15,P17)</f>
        <v>8</v>
      </c>
    </row>
    <row r="26" spans="1:16" s="1" customFormat="1" ht="16.5" thickBot="1">
      <c r="B26" s="415"/>
      <c r="C26" s="415"/>
      <c r="D26" s="416"/>
      <c r="E26" s="53" t="s">
        <v>93</v>
      </c>
      <c r="F26" s="53" t="s">
        <v>94</v>
      </c>
      <c r="G26" s="53" t="s">
        <v>95</v>
      </c>
      <c r="I26" s="38"/>
      <c r="J26" s="27"/>
      <c r="K26" s="27"/>
      <c r="L26" s="27"/>
      <c r="M26" s="27"/>
      <c r="N26" s="27"/>
      <c r="O26" s="27"/>
      <c r="P26" s="27"/>
    </row>
    <row r="27" spans="1:16" s="1" customFormat="1">
      <c r="B27" s="54" t="s">
        <v>118</v>
      </c>
      <c r="C27" s="55" t="s">
        <v>97</v>
      </c>
      <c r="D27" s="52">
        <v>3</v>
      </c>
      <c r="E27" s="52">
        <f>'DÖNEM II'!E27</f>
        <v>16</v>
      </c>
      <c r="F27" s="52" t="s">
        <v>98</v>
      </c>
      <c r="G27" s="52">
        <f>'DÖNEM II'!G27</f>
        <v>16</v>
      </c>
      <c r="I27" s="429" t="s">
        <v>852</v>
      </c>
      <c r="J27" s="430"/>
      <c r="K27" s="430"/>
      <c r="L27" s="430"/>
      <c r="M27" s="431"/>
    </row>
    <row r="28" spans="1:16" s="1" customFormat="1" ht="15.75" customHeight="1">
      <c r="B28" s="54" t="s">
        <v>119</v>
      </c>
      <c r="C28" s="56" t="s">
        <v>100</v>
      </c>
      <c r="D28" s="52">
        <v>2</v>
      </c>
      <c r="E28" s="52">
        <f>'DÖNEM II'!E28</f>
        <v>16</v>
      </c>
      <c r="F28" s="52" t="s">
        <v>98</v>
      </c>
      <c r="G28" s="52" t="s">
        <v>98</v>
      </c>
      <c r="I28" s="432" t="s">
        <v>857</v>
      </c>
      <c r="J28" s="433"/>
      <c r="K28" s="433"/>
      <c r="L28" s="433"/>
      <c r="M28" s="434"/>
    </row>
    <row r="29" spans="1:16" s="1" customFormat="1" ht="15" customHeight="1">
      <c r="B29" s="57" t="s">
        <v>120</v>
      </c>
      <c r="C29" s="58" t="s">
        <v>102</v>
      </c>
      <c r="D29" s="52">
        <v>2</v>
      </c>
      <c r="E29" s="52">
        <f>'DÖNEM II'!E29</f>
        <v>14</v>
      </c>
      <c r="F29" s="52" t="s">
        <v>98</v>
      </c>
      <c r="G29" s="52">
        <f>'DÖNEM II'!G29</f>
        <v>8</v>
      </c>
      <c r="I29" s="432" t="s">
        <v>856</v>
      </c>
      <c r="J29" s="433"/>
      <c r="K29" s="433"/>
      <c r="L29" s="433"/>
      <c r="M29" s="434"/>
    </row>
    <row r="30" spans="1:16" s="1" customFormat="1" ht="15.75" customHeight="1">
      <c r="B30" s="54" t="s">
        <v>121</v>
      </c>
      <c r="C30" s="54" t="s">
        <v>113</v>
      </c>
      <c r="D30" s="52">
        <v>1</v>
      </c>
      <c r="E30" s="52">
        <f>'DÖNEM II'!E30</f>
        <v>10</v>
      </c>
      <c r="F30" s="52" t="s">
        <v>98</v>
      </c>
      <c r="G30" s="52" t="s">
        <v>98</v>
      </c>
      <c r="I30" s="432" t="s">
        <v>855</v>
      </c>
      <c r="J30" s="433"/>
      <c r="K30" s="433"/>
      <c r="L30" s="433"/>
      <c r="M30" s="434"/>
    </row>
    <row r="31" spans="1:16" s="1" customFormat="1" ht="15.75" customHeight="1">
      <c r="B31" s="54" t="s">
        <v>122</v>
      </c>
      <c r="C31" s="54" t="s">
        <v>104</v>
      </c>
      <c r="D31" s="52">
        <v>3</v>
      </c>
      <c r="E31" s="52">
        <f>'DÖNEM II'!E31</f>
        <v>39</v>
      </c>
      <c r="F31" s="52" t="s">
        <v>98</v>
      </c>
      <c r="G31" s="52">
        <f>'DÖNEM II'!G31</f>
        <v>12</v>
      </c>
      <c r="I31" s="432" t="s">
        <v>854</v>
      </c>
      <c r="J31" s="433"/>
      <c r="K31" s="433"/>
      <c r="L31" s="433"/>
      <c r="M31" s="434"/>
    </row>
    <row r="32" spans="1:16" s="1" customFormat="1" ht="15" customHeight="1" thickBot="1">
      <c r="B32" s="54"/>
      <c r="C32" s="54"/>
      <c r="D32" s="52"/>
      <c r="E32" s="52"/>
      <c r="F32" s="52"/>
      <c r="G32" s="52"/>
      <c r="I32" s="435" t="s">
        <v>853</v>
      </c>
      <c r="J32" s="436"/>
      <c r="K32" s="436"/>
      <c r="L32" s="436"/>
      <c r="M32" s="437"/>
    </row>
    <row r="33" spans="1:1025">
      <c r="A33" s="1"/>
      <c r="B33" s="416" t="s">
        <v>106</v>
      </c>
      <c r="C33" s="416"/>
      <c r="D33" s="53">
        <f>SUM(D27:D31)</f>
        <v>11</v>
      </c>
      <c r="E33" s="223">
        <f>'DÖNEM II'!E33</f>
        <v>95</v>
      </c>
      <c r="F33" s="223">
        <f>SUM(F27:F31)</f>
        <v>0</v>
      </c>
      <c r="G33" s="223">
        <f>'DÖNEM II'!G33</f>
        <v>36</v>
      </c>
      <c r="I33" s="1"/>
      <c r="J33" s="1"/>
      <c r="K33" s="1"/>
      <c r="L33" s="1"/>
      <c r="M33" s="1"/>
      <c r="N33" s="1"/>
      <c r="O33" s="1"/>
      <c r="P33" s="1"/>
    </row>
    <row r="34" spans="1:1025" s="1" customFormat="1" ht="16.5" customHeight="1">
      <c r="B34" s="54"/>
      <c r="C34" s="54"/>
      <c r="D34" s="55"/>
      <c r="E34" s="52"/>
      <c r="F34" s="52"/>
      <c r="G34" s="52"/>
    </row>
    <row r="35" spans="1:1025" s="1" customFormat="1" ht="19.5" customHeight="1">
      <c r="B35" s="51" t="s">
        <v>123</v>
      </c>
      <c r="C35" s="51" t="s">
        <v>124</v>
      </c>
      <c r="D35" s="51"/>
      <c r="E35" s="52"/>
      <c r="F35" s="52"/>
      <c r="G35" s="52"/>
    </row>
    <row r="36" spans="1:1025" s="1" customFormat="1">
      <c r="B36" s="415" t="s">
        <v>90</v>
      </c>
      <c r="C36" s="415" t="s">
        <v>91</v>
      </c>
      <c r="D36" s="416" t="s">
        <v>92</v>
      </c>
      <c r="E36" s="416" t="s">
        <v>91</v>
      </c>
      <c r="F36" s="416"/>
      <c r="G36" s="416"/>
    </row>
    <row r="37" spans="1:1025" s="1" customFormat="1" ht="38.25" customHeight="1">
      <c r="B37" s="415"/>
      <c r="C37" s="415"/>
      <c r="D37" s="416"/>
      <c r="E37" s="53" t="s">
        <v>93</v>
      </c>
      <c r="F37" s="53" t="s">
        <v>94</v>
      </c>
      <c r="G37" s="53" t="s">
        <v>95</v>
      </c>
    </row>
    <row r="38" spans="1:1025" s="1" customFormat="1">
      <c r="B38" s="54" t="s">
        <v>125</v>
      </c>
      <c r="C38" s="55" t="s">
        <v>97</v>
      </c>
      <c r="D38" s="53">
        <v>3</v>
      </c>
      <c r="E38" s="52">
        <f>'DÖNEM II'!E38</f>
        <v>10</v>
      </c>
      <c r="F38" s="52" t="s">
        <v>98</v>
      </c>
      <c r="G38" s="52">
        <f>'DÖNEM II'!G38</f>
        <v>10</v>
      </c>
    </row>
    <row r="39" spans="1:1025" s="1" customFormat="1">
      <c r="B39" s="54" t="s">
        <v>126</v>
      </c>
      <c r="C39" s="56" t="s">
        <v>100</v>
      </c>
      <c r="D39" s="53">
        <v>2</v>
      </c>
      <c r="E39" s="52">
        <f>'DÖNEM II'!E39</f>
        <v>30</v>
      </c>
      <c r="F39" s="52" t="s">
        <v>98</v>
      </c>
      <c r="G39" s="52" t="s">
        <v>98</v>
      </c>
    </row>
    <row r="40" spans="1:1025" s="1" customFormat="1">
      <c r="B40" s="57" t="s">
        <v>127</v>
      </c>
      <c r="C40" s="58" t="s">
        <v>102</v>
      </c>
      <c r="D40" s="52">
        <v>3</v>
      </c>
      <c r="E40" s="52">
        <f>'DÖNEM II'!E40</f>
        <v>22</v>
      </c>
      <c r="F40" s="52" t="s">
        <v>98</v>
      </c>
      <c r="G40" s="52">
        <f>'DÖNEM II'!G40</f>
        <v>16</v>
      </c>
    </row>
    <row r="41" spans="1:1025" s="1" customFormat="1">
      <c r="B41" s="54" t="s">
        <v>128</v>
      </c>
      <c r="C41" s="54" t="s">
        <v>113</v>
      </c>
      <c r="D41" s="52">
        <v>2</v>
      </c>
      <c r="E41" s="52">
        <f>'DÖNEM II'!E41</f>
        <v>26</v>
      </c>
      <c r="F41" s="52" t="s">
        <v>98</v>
      </c>
      <c r="G41" s="52">
        <f>'DÖNEM II'!G41</f>
        <v>4</v>
      </c>
    </row>
    <row r="42" spans="1:1025" s="1" customFormat="1">
      <c r="B42" s="54"/>
      <c r="C42" s="54"/>
      <c r="D42" s="52"/>
      <c r="E42" s="52"/>
      <c r="F42" s="52"/>
      <c r="G42" s="52"/>
    </row>
    <row r="43" spans="1:1025" s="1" customFormat="1">
      <c r="B43" s="416" t="s">
        <v>106</v>
      </c>
      <c r="C43" s="416"/>
      <c r="D43" s="53">
        <f>SUM(D38:D41)</f>
        <v>10</v>
      </c>
      <c r="E43" s="223">
        <f>'DÖNEM II'!E43</f>
        <v>88</v>
      </c>
      <c r="F43" s="223">
        <f>SUM(F38:F41)</f>
        <v>0</v>
      </c>
      <c r="G43" s="223">
        <f>'DÖNEM II'!G43</f>
        <v>30</v>
      </c>
    </row>
    <row r="44" spans="1:1025">
      <c r="A44" s="1"/>
      <c r="B44" s="54"/>
      <c r="C44" s="54"/>
      <c r="D44" s="54"/>
      <c r="E44" s="54"/>
      <c r="F44" s="54"/>
      <c r="G44" s="54"/>
      <c r="AMC44"/>
      <c r="AMD44"/>
      <c r="AME44"/>
      <c r="AMF44"/>
      <c r="AMG44"/>
      <c r="AMH44"/>
      <c r="AMI44"/>
      <c r="AMJ44"/>
      <c r="AMK44"/>
    </row>
    <row r="45" spans="1:1025" s="1" customFormat="1" ht="15" customHeight="1">
      <c r="B45" s="51" t="s">
        <v>129</v>
      </c>
      <c r="C45" s="51" t="s">
        <v>130</v>
      </c>
      <c r="D45" s="51"/>
      <c r="E45" s="52"/>
      <c r="F45" s="52"/>
      <c r="G45" s="52"/>
    </row>
    <row r="46" spans="1:1025" s="1" customFormat="1" ht="15" customHeight="1">
      <c r="B46" s="415" t="s">
        <v>90</v>
      </c>
      <c r="C46" s="415" t="s">
        <v>91</v>
      </c>
      <c r="D46" s="416" t="s">
        <v>92</v>
      </c>
      <c r="E46" s="416" t="s">
        <v>91</v>
      </c>
      <c r="F46" s="416"/>
      <c r="G46" s="416"/>
    </row>
    <row r="47" spans="1:1025" s="1" customFormat="1" ht="15" customHeight="1">
      <c r="B47" s="415"/>
      <c r="C47" s="415"/>
      <c r="D47" s="416"/>
      <c r="E47" s="53" t="s">
        <v>93</v>
      </c>
      <c r="F47" s="53" t="s">
        <v>94</v>
      </c>
      <c r="G47" s="53" t="s">
        <v>95</v>
      </c>
    </row>
    <row r="48" spans="1:1025" s="1" customFormat="1" ht="15" customHeight="1">
      <c r="B48" s="54" t="s">
        <v>131</v>
      </c>
      <c r="C48" s="55" t="s">
        <v>97</v>
      </c>
      <c r="D48" s="52">
        <v>3</v>
      </c>
      <c r="E48" s="52">
        <f>'DÖNEM II'!E48</f>
        <v>28</v>
      </c>
      <c r="F48" s="52" t="s">
        <v>98</v>
      </c>
      <c r="G48" s="52">
        <f>'DÖNEM II'!G48</f>
        <v>12</v>
      </c>
    </row>
    <row r="49" spans="1:1025" s="1" customFormat="1">
      <c r="B49" s="54" t="s">
        <v>132</v>
      </c>
      <c r="C49" s="56" t="s">
        <v>100</v>
      </c>
      <c r="D49" s="52">
        <v>2</v>
      </c>
      <c r="E49" s="52">
        <f>'DÖNEM II'!E49</f>
        <v>27</v>
      </c>
      <c r="F49" s="52" t="s">
        <v>98</v>
      </c>
      <c r="G49" s="52">
        <f>'DÖNEM II'!G49</f>
        <v>6</v>
      </c>
    </row>
    <row r="50" spans="1:1025" s="1" customFormat="1">
      <c r="B50" s="57" t="s">
        <v>133</v>
      </c>
      <c r="C50" s="58" t="s">
        <v>102</v>
      </c>
      <c r="D50" s="52">
        <v>2</v>
      </c>
      <c r="E50" s="52">
        <f>'DÖNEM II'!E50</f>
        <v>8</v>
      </c>
      <c r="F50" s="52" t="s">
        <v>98</v>
      </c>
      <c r="G50" s="52">
        <f>'DÖNEM II'!G50</f>
        <v>4</v>
      </c>
    </row>
    <row r="51" spans="1:1025" s="1" customFormat="1">
      <c r="B51" s="59" t="s">
        <v>134</v>
      </c>
      <c r="C51" s="54" t="s">
        <v>115</v>
      </c>
      <c r="D51" s="52">
        <v>1</v>
      </c>
      <c r="E51" s="52">
        <f>'DÖNEM II'!E51</f>
        <v>5</v>
      </c>
      <c r="F51" s="52" t="s">
        <v>98</v>
      </c>
      <c r="G51" s="52" t="s">
        <v>98</v>
      </c>
    </row>
    <row r="52" spans="1:1025" s="1" customFormat="1">
      <c r="B52" s="59" t="s">
        <v>135</v>
      </c>
      <c r="C52" s="54" t="s">
        <v>104</v>
      </c>
      <c r="D52" s="52">
        <v>2</v>
      </c>
      <c r="E52" s="52">
        <f>'DÖNEM II'!E52</f>
        <v>8</v>
      </c>
      <c r="F52" s="52" t="s">
        <v>98</v>
      </c>
      <c r="G52" s="52">
        <f>'DÖNEM II'!G52</f>
        <v>4</v>
      </c>
    </row>
    <row r="53" spans="1:1025" s="1" customFormat="1">
      <c r="B53" s="54"/>
      <c r="C53" s="54"/>
      <c r="D53" s="52"/>
      <c r="E53" s="52"/>
      <c r="F53" s="52"/>
      <c r="G53" s="52"/>
    </row>
    <row r="54" spans="1:1025" s="1" customFormat="1">
      <c r="B54" s="416" t="s">
        <v>106</v>
      </c>
      <c r="C54" s="416"/>
      <c r="D54" s="53">
        <f>SUM(D48:D52)</f>
        <v>10</v>
      </c>
      <c r="E54" s="223">
        <f>'DÖNEM II'!E54</f>
        <v>76</v>
      </c>
      <c r="F54" s="223">
        <f>SUM(F48:F52)</f>
        <v>0</v>
      </c>
      <c r="G54" s="223">
        <f>'DÖNEM II'!G54</f>
        <v>26</v>
      </c>
    </row>
    <row r="55" spans="1:1025" ht="16.5" customHeight="1">
      <c r="A55" s="1"/>
      <c r="B55" s="54"/>
      <c r="C55" s="54"/>
      <c r="D55" s="55"/>
      <c r="E55" s="52"/>
      <c r="F55" s="52"/>
      <c r="G55" s="52"/>
      <c r="AMD55"/>
      <c r="AME55"/>
      <c r="AMF55"/>
      <c r="AMG55"/>
      <c r="AMH55"/>
      <c r="AMI55"/>
      <c r="AMJ55"/>
      <c r="AMK55"/>
    </row>
    <row r="56" spans="1:1025">
      <c r="A56" s="1"/>
      <c r="B56" s="51" t="s">
        <v>136</v>
      </c>
      <c r="C56" s="51" t="s">
        <v>137</v>
      </c>
      <c r="D56" s="51"/>
      <c r="E56" s="52"/>
      <c r="F56" s="52"/>
      <c r="G56" s="52"/>
      <c r="AMD56"/>
      <c r="AME56"/>
      <c r="AMF56"/>
      <c r="AMG56"/>
      <c r="AMH56"/>
      <c r="AMI56"/>
      <c r="AMJ56"/>
      <c r="AMK56"/>
    </row>
    <row r="57" spans="1:1025">
      <c r="A57" s="1"/>
      <c r="B57" s="415" t="s">
        <v>90</v>
      </c>
      <c r="C57" s="415" t="s">
        <v>91</v>
      </c>
      <c r="D57" s="416" t="s">
        <v>92</v>
      </c>
      <c r="E57" s="416" t="s">
        <v>91</v>
      </c>
      <c r="F57" s="416"/>
      <c r="G57" s="416"/>
      <c r="AMD57"/>
      <c r="AME57"/>
      <c r="AMF57"/>
      <c r="AMG57"/>
      <c r="AMH57"/>
      <c r="AMI57"/>
      <c r="AMJ57"/>
      <c r="AMK57"/>
    </row>
    <row r="58" spans="1:1025">
      <c r="A58" s="1"/>
      <c r="B58" s="415"/>
      <c r="C58" s="415"/>
      <c r="D58" s="416"/>
      <c r="E58" s="53" t="s">
        <v>93</v>
      </c>
      <c r="F58" s="53" t="s">
        <v>94</v>
      </c>
      <c r="G58" s="53" t="s">
        <v>95</v>
      </c>
      <c r="AMD58"/>
      <c r="AME58"/>
      <c r="AMF58"/>
      <c r="AMG58"/>
      <c r="AMH58"/>
      <c r="AMI58"/>
      <c r="AMJ58"/>
      <c r="AMK58"/>
    </row>
    <row r="59" spans="1:1025">
      <c r="A59" s="2"/>
      <c r="B59" s="59" t="s">
        <v>143</v>
      </c>
      <c r="C59" s="58" t="s">
        <v>97</v>
      </c>
      <c r="D59" s="52">
        <v>1</v>
      </c>
      <c r="E59" s="52">
        <f>'DÖNEM II'!E59</f>
        <v>4</v>
      </c>
      <c r="F59" s="52" t="s">
        <v>98</v>
      </c>
      <c r="G59" s="52">
        <f>'DÖNEM II'!G59</f>
        <v>4</v>
      </c>
      <c r="AMD59"/>
      <c r="AME59"/>
      <c r="AMF59"/>
      <c r="AMG59"/>
      <c r="AMH59"/>
      <c r="AMI59"/>
      <c r="AMJ59"/>
      <c r="AMK59"/>
    </row>
    <row r="60" spans="1:1025">
      <c r="A60" s="2"/>
      <c r="B60" s="59" t="s">
        <v>144</v>
      </c>
      <c r="C60" s="56" t="s">
        <v>100</v>
      </c>
      <c r="D60" s="52">
        <v>1</v>
      </c>
      <c r="E60" s="52">
        <f>'DÖNEM II'!E60</f>
        <v>9</v>
      </c>
      <c r="F60" s="52" t="s">
        <v>98</v>
      </c>
      <c r="G60" s="52">
        <f>'DÖNEM II'!G60</f>
        <v>2</v>
      </c>
      <c r="AMD60"/>
      <c r="AME60"/>
      <c r="AMF60"/>
      <c r="AMG60"/>
      <c r="AMH60"/>
      <c r="AMI60"/>
      <c r="AMJ60"/>
      <c r="AMK60"/>
    </row>
    <row r="61" spans="1:1025">
      <c r="A61" s="2"/>
      <c r="B61" s="57" t="s">
        <v>145</v>
      </c>
      <c r="C61" s="54" t="s">
        <v>102</v>
      </c>
      <c r="D61" s="52">
        <v>1</v>
      </c>
      <c r="E61" s="52">
        <f>'DÖNEM II'!E61</f>
        <v>4</v>
      </c>
      <c r="F61" s="52" t="s">
        <v>98</v>
      </c>
      <c r="G61" s="52">
        <f>'DÖNEM II'!G61</f>
        <v>2</v>
      </c>
      <c r="AMD61"/>
      <c r="AME61"/>
      <c r="AMF61"/>
      <c r="AMG61"/>
      <c r="AMH61"/>
      <c r="AMI61"/>
      <c r="AMJ61"/>
      <c r="AMK61"/>
    </row>
    <row r="62" spans="1:1025">
      <c r="A62" s="2"/>
      <c r="B62" s="54" t="s">
        <v>142</v>
      </c>
      <c r="C62" s="54" t="s">
        <v>104</v>
      </c>
      <c r="D62" s="52">
        <v>2</v>
      </c>
      <c r="E62" s="52">
        <f>'DÖNEM II'!E62</f>
        <v>15</v>
      </c>
      <c r="F62" s="52" t="s">
        <v>98</v>
      </c>
      <c r="G62" s="52">
        <f>'DÖNEM II'!G62</f>
        <v>4</v>
      </c>
      <c r="AMD62"/>
      <c r="AME62"/>
      <c r="AMF62"/>
      <c r="AMG62"/>
      <c r="AMH62"/>
      <c r="AMI62"/>
      <c r="AMJ62"/>
      <c r="AMK62"/>
    </row>
    <row r="63" spans="1:1025">
      <c r="A63" s="2"/>
      <c r="B63" s="59" t="s">
        <v>146</v>
      </c>
      <c r="C63" s="54" t="s">
        <v>115</v>
      </c>
      <c r="D63" s="52">
        <v>1</v>
      </c>
      <c r="E63" s="52">
        <f>'DÖNEM II'!E63</f>
        <v>7</v>
      </c>
      <c r="F63" s="52" t="s">
        <v>98</v>
      </c>
      <c r="G63" s="52" t="s">
        <v>98</v>
      </c>
      <c r="AMD63"/>
      <c r="AME63"/>
      <c r="AMF63"/>
      <c r="AMG63"/>
      <c r="AMH63"/>
      <c r="AMI63"/>
      <c r="AMJ63"/>
      <c r="AMK63"/>
    </row>
    <row r="64" spans="1:1025">
      <c r="A64" s="2"/>
      <c r="B64" s="54" t="s">
        <v>138</v>
      </c>
      <c r="C64" s="54" t="s">
        <v>139</v>
      </c>
      <c r="D64" s="52">
        <v>2</v>
      </c>
      <c r="E64" s="52">
        <f>'DÖNEM II'!E64</f>
        <v>15</v>
      </c>
      <c r="F64" s="52" t="s">
        <v>98</v>
      </c>
      <c r="G64" s="52">
        <f>'DÖNEM II'!G64</f>
        <v>6</v>
      </c>
      <c r="AMD64"/>
      <c r="AME64"/>
      <c r="AMF64"/>
      <c r="AMG64"/>
      <c r="AMH64"/>
      <c r="AMI64"/>
      <c r="AMJ64"/>
      <c r="AMK64"/>
    </row>
    <row r="65" spans="1:1025">
      <c r="A65" s="2"/>
      <c r="B65" s="54" t="s">
        <v>140</v>
      </c>
      <c r="C65" s="56" t="s">
        <v>141</v>
      </c>
      <c r="D65" s="52">
        <v>1</v>
      </c>
      <c r="E65" s="52">
        <f>'DÖNEM II'!E65</f>
        <v>16</v>
      </c>
      <c r="F65" s="52" t="s">
        <v>98</v>
      </c>
      <c r="G65" s="52" t="s">
        <v>98</v>
      </c>
      <c r="AMD65"/>
      <c r="AME65"/>
      <c r="AMF65"/>
      <c r="AMG65"/>
      <c r="AMH65"/>
      <c r="AMI65"/>
      <c r="AMJ65"/>
      <c r="AMK65"/>
    </row>
    <row r="66" spans="1:1025">
      <c r="A66" s="1"/>
      <c r="B66" s="54"/>
      <c r="C66" s="54"/>
      <c r="D66" s="52"/>
      <c r="E66" s="52"/>
      <c r="F66" s="52"/>
      <c r="G66" s="52"/>
      <c r="I66" s="250"/>
      <c r="J66" s="251"/>
      <c r="K66" s="252"/>
      <c r="L66" s="252"/>
      <c r="M66" s="252"/>
      <c r="N66" s="252"/>
    </row>
    <row r="67" spans="1:1025">
      <c r="A67" s="1"/>
      <c r="B67" s="416" t="s">
        <v>106</v>
      </c>
      <c r="C67" s="416"/>
      <c r="D67" s="223">
        <f>SUM(D59:D65)</f>
        <v>9</v>
      </c>
      <c r="E67" s="223">
        <f>'DÖNEM II'!E67</f>
        <v>70</v>
      </c>
      <c r="F67" s="223">
        <v>0</v>
      </c>
      <c r="G67" s="223">
        <f>'DÖNEM II'!G67</f>
        <v>18</v>
      </c>
      <c r="I67" s="254"/>
      <c r="J67" s="254"/>
      <c r="K67" s="253"/>
      <c r="L67" s="253"/>
      <c r="M67" s="253"/>
      <c r="N67" s="253"/>
    </row>
    <row r="68" spans="1:1025">
      <c r="A68" s="1"/>
      <c r="B68" s="54"/>
      <c r="C68" s="54"/>
      <c r="D68" s="52"/>
      <c r="E68" s="52"/>
      <c r="F68" s="52"/>
      <c r="G68" s="52"/>
    </row>
    <row r="69" spans="1:1025" ht="18.75">
      <c r="A69" s="1"/>
      <c r="B69" s="427" t="s">
        <v>147</v>
      </c>
      <c r="C69" s="427"/>
      <c r="D69" s="62">
        <f>(D11+D22+D33+D43+D54+D67)</f>
        <v>60</v>
      </c>
      <c r="E69" s="62">
        <f>(E11+E22+E33+E43+E54+E67)</f>
        <v>494</v>
      </c>
      <c r="F69" s="62">
        <f>(F11+F22+F33+F43+F54+F67)</f>
        <v>0</v>
      </c>
      <c r="G69" s="62">
        <f>(G11+G22+G33+G43+G54+G67)</f>
        <v>190</v>
      </c>
    </row>
    <row r="70" spans="1:1025">
      <c r="A70" s="1"/>
    </row>
    <row r="71" spans="1:1025">
      <c r="A71" s="1"/>
    </row>
  </sheetData>
  <mergeCells count="40">
    <mergeCell ref="B67:C67"/>
    <mergeCell ref="B69:C69"/>
    <mergeCell ref="B54:C54"/>
    <mergeCell ref="B57:B58"/>
    <mergeCell ref="C57:C58"/>
    <mergeCell ref="D57:D58"/>
    <mergeCell ref="E57:G57"/>
    <mergeCell ref="B43:C43"/>
    <mergeCell ref="B46:B47"/>
    <mergeCell ref="C46:C47"/>
    <mergeCell ref="D46:D47"/>
    <mergeCell ref="E46:G46"/>
    <mergeCell ref="I32:M32"/>
    <mergeCell ref="B33:C33"/>
    <mergeCell ref="B36:B37"/>
    <mergeCell ref="C36:C37"/>
    <mergeCell ref="D36:D37"/>
    <mergeCell ref="E36:G36"/>
    <mergeCell ref="I27:M27"/>
    <mergeCell ref="I28:M28"/>
    <mergeCell ref="I29:M29"/>
    <mergeCell ref="I30:M30"/>
    <mergeCell ref="I31:M31"/>
    <mergeCell ref="B22:C22"/>
    <mergeCell ref="B25:B26"/>
    <mergeCell ref="C25:C26"/>
    <mergeCell ref="D25:D26"/>
    <mergeCell ref="E25:G25"/>
    <mergeCell ref="B11:C11"/>
    <mergeCell ref="B14:B15"/>
    <mergeCell ref="C14:C15"/>
    <mergeCell ref="D14:D15"/>
    <mergeCell ref="E14:G14"/>
    <mergeCell ref="C1:G1"/>
    <mergeCell ref="C2:E2"/>
    <mergeCell ref="I2:P2"/>
    <mergeCell ref="B3:B4"/>
    <mergeCell ref="C3:C4"/>
    <mergeCell ref="D3:D4"/>
    <mergeCell ref="E3:G3"/>
  </mergeCells>
  <phoneticPr fontId="32" type="noConversion"/>
  <pageMargins left="0.7" right="0.7" top="0.75" bottom="0.75" header="0.51180555555555496" footer="0.51180555555555496"/>
  <pageSetup paperSize="9" firstPageNumber="0"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5:AE45"/>
  <sheetViews>
    <sheetView topLeftCell="A7" zoomScale="55" zoomScaleNormal="55" workbookViewId="0">
      <selection activeCell="T20" sqref="T20"/>
    </sheetView>
  </sheetViews>
  <sheetFormatPr defaultColWidth="8.7109375" defaultRowHeight="15"/>
  <cols>
    <col min="17" max="17" width="25.28515625" style="184" customWidth="1"/>
    <col min="18" max="18" width="23.7109375" style="190" bestFit="1" customWidth="1"/>
    <col min="19" max="19" width="23.7109375" bestFit="1" customWidth="1"/>
    <col min="28" max="28" width="26.42578125" customWidth="1"/>
    <col min="29" max="29" width="5.42578125" bestFit="1" customWidth="1"/>
    <col min="30" max="30" width="18.7109375" bestFit="1" customWidth="1"/>
  </cols>
  <sheetData>
    <row r="5" spans="16:31" ht="15.75" thickBot="1"/>
    <row r="6" spans="16:31">
      <c r="P6" s="192"/>
      <c r="Q6" s="193"/>
      <c r="R6" s="194"/>
      <c r="S6" s="195"/>
      <c r="T6" s="195"/>
      <c r="U6" s="195"/>
      <c r="V6" s="195"/>
      <c r="W6" s="195"/>
      <c r="X6" s="195"/>
      <c r="Y6" s="195"/>
      <c r="Z6" s="195"/>
      <c r="AA6" s="195"/>
      <c r="AB6" s="195"/>
      <c r="AC6" s="195"/>
      <c r="AD6" s="195"/>
      <c r="AE6" s="196"/>
    </row>
    <row r="7" spans="16:31">
      <c r="P7" s="197"/>
      <c r="Q7" s="438" t="s">
        <v>797</v>
      </c>
      <c r="R7" s="438"/>
      <c r="S7" s="198"/>
      <c r="T7" s="198"/>
      <c r="U7" s="200"/>
      <c r="V7" s="198"/>
      <c r="W7" s="198"/>
      <c r="X7" s="198"/>
      <c r="Y7" s="198"/>
      <c r="Z7" s="198"/>
      <c r="AA7" s="200"/>
      <c r="AB7" s="200"/>
      <c r="AC7" s="255"/>
      <c r="AD7" s="255"/>
      <c r="AE7" s="199"/>
    </row>
    <row r="8" spans="16:31">
      <c r="P8" s="197"/>
      <c r="Q8" s="200" t="s">
        <v>798</v>
      </c>
      <c r="R8" s="201">
        <v>44459</v>
      </c>
      <c r="S8" s="198"/>
      <c r="T8" s="198"/>
      <c r="U8" s="198"/>
      <c r="V8" s="198"/>
      <c r="W8" s="198"/>
      <c r="X8" s="198"/>
      <c r="Y8" s="198"/>
      <c r="Z8" s="198"/>
      <c r="AA8" s="200" t="s">
        <v>808</v>
      </c>
      <c r="AB8" s="201">
        <v>44477</v>
      </c>
      <c r="AC8" s="200" t="s">
        <v>882</v>
      </c>
      <c r="AD8" s="201" t="s">
        <v>886</v>
      </c>
      <c r="AE8" s="199"/>
    </row>
    <row r="9" spans="16:31">
      <c r="P9" s="197"/>
      <c r="Q9" s="200" t="s">
        <v>749</v>
      </c>
      <c r="R9" s="201">
        <v>44496</v>
      </c>
      <c r="S9" s="198"/>
      <c r="T9" s="198"/>
      <c r="U9" s="198" t="s">
        <v>890</v>
      </c>
      <c r="V9" s="198"/>
      <c r="W9" s="198"/>
      <c r="X9" s="198"/>
      <c r="Y9" s="198"/>
      <c r="Z9" s="198"/>
      <c r="AA9" s="200" t="s">
        <v>809</v>
      </c>
      <c r="AB9" s="201">
        <v>44512</v>
      </c>
      <c r="AC9" s="200" t="s">
        <v>883</v>
      </c>
      <c r="AD9" s="201" t="s">
        <v>887</v>
      </c>
      <c r="AE9" s="199"/>
    </row>
    <row r="10" spans="16:31">
      <c r="P10" s="197"/>
      <c r="Q10" s="200" t="s">
        <v>750</v>
      </c>
      <c r="R10" s="201">
        <v>44539</v>
      </c>
      <c r="S10" s="198"/>
      <c r="T10" s="198"/>
      <c r="U10" s="198" t="s">
        <v>804</v>
      </c>
      <c r="V10" s="198"/>
      <c r="W10" s="198"/>
      <c r="X10" s="198"/>
      <c r="Y10" s="198"/>
      <c r="Z10" s="198"/>
      <c r="AA10" s="200" t="s">
        <v>810</v>
      </c>
      <c r="AB10" s="201">
        <v>44547</v>
      </c>
      <c r="AC10" s="200" t="s">
        <v>884</v>
      </c>
      <c r="AD10" s="198" t="s">
        <v>888</v>
      </c>
      <c r="AE10" s="199"/>
    </row>
    <row r="11" spans="16:31">
      <c r="P11" s="197"/>
      <c r="Q11" s="200" t="s">
        <v>751</v>
      </c>
      <c r="R11" s="201">
        <v>44581</v>
      </c>
      <c r="S11" s="198"/>
      <c r="T11" s="198"/>
      <c r="U11" s="198" t="s">
        <v>805</v>
      </c>
      <c r="V11" s="198"/>
      <c r="W11" s="198"/>
      <c r="X11" s="198"/>
      <c r="Y11" s="198"/>
      <c r="Z11" s="198"/>
      <c r="AA11" s="200" t="s">
        <v>811</v>
      </c>
      <c r="AB11" s="201">
        <v>44582</v>
      </c>
      <c r="AC11" s="200" t="s">
        <v>885</v>
      </c>
      <c r="AD11" s="198" t="s">
        <v>889</v>
      </c>
      <c r="AE11" s="199"/>
    </row>
    <row r="12" spans="16:31">
      <c r="P12" s="197"/>
      <c r="Q12" s="200" t="s">
        <v>799</v>
      </c>
      <c r="R12" s="201">
        <v>44581</v>
      </c>
      <c r="S12" s="198"/>
      <c r="T12" s="198"/>
      <c r="U12" s="198" t="s">
        <v>806</v>
      </c>
      <c r="V12" s="198"/>
      <c r="W12" s="198"/>
      <c r="X12" s="198"/>
      <c r="Y12" s="198"/>
      <c r="Z12" s="198"/>
      <c r="AA12" s="200" t="s">
        <v>812</v>
      </c>
      <c r="AB12" s="201">
        <v>44638</v>
      </c>
      <c r="AC12" s="198"/>
      <c r="AD12" s="198"/>
      <c r="AE12" s="199"/>
    </row>
    <row r="13" spans="16:31">
      <c r="P13" s="197"/>
      <c r="Q13" s="203" t="s">
        <v>800</v>
      </c>
      <c r="R13" s="204">
        <v>44582</v>
      </c>
      <c r="S13" s="198"/>
      <c r="T13" s="198"/>
      <c r="U13" s="198" t="s">
        <v>807</v>
      </c>
      <c r="V13" s="198"/>
      <c r="W13" s="198"/>
      <c r="X13" s="198"/>
      <c r="Y13" s="198"/>
      <c r="Z13" s="198"/>
      <c r="AA13" s="200" t="s">
        <v>813</v>
      </c>
      <c r="AB13" s="201">
        <v>44666</v>
      </c>
      <c r="AC13" s="198"/>
      <c r="AD13" s="198"/>
      <c r="AE13" s="199"/>
    </row>
    <row r="14" spans="16:31">
      <c r="P14" s="197"/>
      <c r="Q14" s="203" t="s">
        <v>801</v>
      </c>
      <c r="R14" s="204">
        <v>44598</v>
      </c>
      <c r="S14" s="198"/>
      <c r="T14" s="198"/>
      <c r="U14" s="198"/>
      <c r="V14" s="198"/>
      <c r="W14" s="198"/>
      <c r="X14" s="198"/>
      <c r="Y14" s="198"/>
      <c r="Z14" s="198"/>
      <c r="AA14" s="200" t="s">
        <v>814</v>
      </c>
      <c r="AB14" s="201">
        <v>44708</v>
      </c>
      <c r="AC14" s="198"/>
      <c r="AD14" s="198"/>
      <c r="AE14" s="199"/>
    </row>
    <row r="15" spans="16:31">
      <c r="P15" s="197"/>
      <c r="Q15" s="200" t="s">
        <v>802</v>
      </c>
      <c r="R15" s="201">
        <v>44599</v>
      </c>
      <c r="S15" s="198"/>
      <c r="T15" s="198"/>
      <c r="U15" s="198"/>
      <c r="V15" s="198"/>
      <c r="W15" s="198"/>
      <c r="X15" s="198"/>
      <c r="Y15" s="198"/>
      <c r="Z15" s="198"/>
      <c r="AA15" s="198"/>
      <c r="AB15" s="198"/>
      <c r="AC15" s="198"/>
      <c r="AD15" s="198"/>
      <c r="AE15" s="199"/>
    </row>
    <row r="16" spans="16:31">
      <c r="P16" s="197"/>
      <c r="Q16" s="200" t="s">
        <v>752</v>
      </c>
      <c r="R16" s="201">
        <v>44637</v>
      </c>
      <c r="S16" s="198"/>
      <c r="T16" s="198"/>
      <c r="U16" s="198"/>
      <c r="V16" s="198"/>
      <c r="W16" s="198"/>
      <c r="X16" s="198"/>
      <c r="Y16" s="198"/>
      <c r="Z16" s="198"/>
      <c r="AA16" s="198"/>
      <c r="AB16" s="198"/>
      <c r="AC16" s="198"/>
      <c r="AD16" s="198"/>
      <c r="AE16" s="199"/>
    </row>
    <row r="17" spans="16:31">
      <c r="P17" s="197"/>
      <c r="Q17" s="200" t="s">
        <v>753</v>
      </c>
      <c r="R17" s="201">
        <v>44672</v>
      </c>
      <c r="S17" s="198"/>
      <c r="T17" s="198"/>
      <c r="U17" s="198"/>
      <c r="V17" s="198"/>
      <c r="W17" s="198"/>
      <c r="X17" s="198"/>
      <c r="Y17" s="198"/>
      <c r="Z17" s="198"/>
      <c r="AA17" s="198"/>
      <c r="AB17" s="198"/>
      <c r="AC17" s="198"/>
      <c r="AD17" s="198"/>
      <c r="AE17" s="205"/>
    </row>
    <row r="18" spans="16:31">
      <c r="P18" s="197"/>
      <c r="Q18" s="200" t="s">
        <v>754</v>
      </c>
      <c r="R18" s="201">
        <v>44707</v>
      </c>
      <c r="S18" s="198"/>
      <c r="T18" s="198"/>
      <c r="U18" s="198"/>
      <c r="V18" s="198"/>
      <c r="W18" s="198"/>
      <c r="X18" s="198"/>
      <c r="Y18" s="198"/>
      <c r="Z18" s="198"/>
      <c r="AA18" s="198"/>
      <c r="AB18" s="198"/>
      <c r="AC18" s="198"/>
      <c r="AD18" s="198"/>
      <c r="AE18" s="205"/>
    </row>
    <row r="19" spans="16:31">
      <c r="P19" s="197"/>
      <c r="Q19" s="200" t="s">
        <v>803</v>
      </c>
      <c r="R19" s="201">
        <v>44708</v>
      </c>
      <c r="S19" s="198"/>
      <c r="T19" s="198"/>
      <c r="U19" s="198"/>
      <c r="V19" s="198"/>
      <c r="W19" s="198"/>
      <c r="X19" s="198"/>
      <c r="Y19" s="198"/>
      <c r="Z19" s="198"/>
      <c r="AA19" s="198"/>
      <c r="AB19" s="198"/>
      <c r="AC19" s="198"/>
      <c r="AD19" s="198"/>
      <c r="AE19" s="199"/>
    </row>
    <row r="20" spans="16:31">
      <c r="P20" s="197"/>
      <c r="Q20" s="206" t="s">
        <v>13</v>
      </c>
      <c r="R20" s="280">
        <v>44727</v>
      </c>
      <c r="S20" s="280">
        <v>44728</v>
      </c>
      <c r="T20" s="281" t="s">
        <v>915</v>
      </c>
      <c r="U20" s="198"/>
      <c r="V20" s="198"/>
      <c r="W20" s="198"/>
      <c r="X20" s="198"/>
      <c r="Y20" s="198"/>
      <c r="Z20" s="198"/>
      <c r="AA20" s="198"/>
      <c r="AB20" s="198"/>
      <c r="AC20" s="198"/>
      <c r="AD20" s="198"/>
      <c r="AE20" s="199"/>
    </row>
    <row r="21" spans="16:31">
      <c r="P21" s="197"/>
      <c r="Q21" s="206" t="s">
        <v>755</v>
      </c>
      <c r="R21" s="207">
        <v>44748</v>
      </c>
      <c r="S21" s="208"/>
      <c r="T21" s="198"/>
      <c r="U21" s="198"/>
      <c r="V21" s="198"/>
      <c r="W21" s="198"/>
      <c r="X21" s="198"/>
      <c r="Y21" s="198"/>
      <c r="Z21" s="198"/>
      <c r="AA21" s="198"/>
      <c r="AB21" s="198"/>
      <c r="AC21" s="198"/>
      <c r="AD21" s="198"/>
      <c r="AE21" s="199"/>
    </row>
    <row r="22" spans="16:31" ht="15.75" thickBot="1">
      <c r="P22" s="209"/>
      <c r="Q22" s="210"/>
      <c r="R22" s="211"/>
      <c r="S22" s="212"/>
      <c r="T22" s="212"/>
      <c r="U22" s="212"/>
      <c r="V22" s="212"/>
      <c r="W22" s="212"/>
      <c r="X22" s="212"/>
      <c r="Y22" s="212"/>
      <c r="Z22" s="212"/>
      <c r="AA22" s="212"/>
      <c r="AB22" s="212"/>
      <c r="AC22" s="212"/>
      <c r="AD22" s="212"/>
      <c r="AE22" s="213"/>
    </row>
    <row r="23" spans="16:31">
      <c r="R23" s="189"/>
    </row>
    <row r="24" spans="16:31" ht="15.75" thickBot="1"/>
    <row r="25" spans="16:31">
      <c r="P25" s="260"/>
      <c r="Q25" s="261"/>
      <c r="R25" s="262"/>
      <c r="S25" s="263"/>
      <c r="T25" s="264"/>
    </row>
    <row r="26" spans="16:31">
      <c r="P26" s="265"/>
      <c r="Q26" s="259" t="s">
        <v>891</v>
      </c>
      <c r="R26" s="256"/>
      <c r="S26" s="202"/>
      <c r="T26" s="205"/>
    </row>
    <row r="27" spans="16:31">
      <c r="P27" s="265"/>
      <c r="Q27" s="257">
        <v>44497</v>
      </c>
      <c r="R27" s="258" t="s">
        <v>892</v>
      </c>
      <c r="S27" s="202"/>
      <c r="T27" s="205"/>
    </row>
    <row r="28" spans="16:31">
      <c r="P28" s="265"/>
      <c r="Q28" s="257">
        <v>44498</v>
      </c>
      <c r="R28" s="258" t="s">
        <v>893</v>
      </c>
      <c r="S28" s="202"/>
      <c r="T28" s="205"/>
    </row>
    <row r="29" spans="16:31">
      <c r="P29" s="265"/>
      <c r="Q29" s="257">
        <v>44562</v>
      </c>
      <c r="R29" s="258" t="s">
        <v>894</v>
      </c>
      <c r="S29" s="202"/>
      <c r="T29" s="205"/>
    </row>
    <row r="30" spans="16:31">
      <c r="P30" s="265"/>
      <c r="Q30" s="257">
        <v>44674</v>
      </c>
      <c r="R30" s="258" t="s">
        <v>895</v>
      </c>
      <c r="S30" s="202"/>
      <c r="T30" s="205"/>
    </row>
    <row r="31" spans="16:31">
      <c r="P31" s="265"/>
      <c r="Q31" s="257">
        <v>44682</v>
      </c>
      <c r="R31" s="258" t="s">
        <v>896</v>
      </c>
      <c r="S31" s="202"/>
      <c r="T31" s="205"/>
    </row>
    <row r="32" spans="16:31">
      <c r="P32" s="265"/>
      <c r="Q32" s="257">
        <v>44683</v>
      </c>
      <c r="R32" s="258" t="s">
        <v>897</v>
      </c>
      <c r="S32" s="202"/>
      <c r="T32" s="205"/>
    </row>
    <row r="33" spans="16:20">
      <c r="P33" s="265"/>
      <c r="Q33" s="257">
        <v>44684</v>
      </c>
      <c r="R33" s="258" t="s">
        <v>898</v>
      </c>
      <c r="S33" s="202"/>
      <c r="T33" s="205"/>
    </row>
    <row r="34" spans="16:20">
      <c r="P34" s="265"/>
      <c r="Q34" s="257">
        <v>44685</v>
      </c>
      <c r="R34" s="258" t="s">
        <v>899</v>
      </c>
      <c r="S34" s="202"/>
      <c r="T34" s="205"/>
    </row>
    <row r="35" spans="16:20">
      <c r="P35" s="265"/>
      <c r="Q35" s="257">
        <v>44686</v>
      </c>
      <c r="R35" s="258" t="s">
        <v>900</v>
      </c>
      <c r="S35" s="202"/>
      <c r="T35" s="205"/>
    </row>
    <row r="36" spans="16:20">
      <c r="P36" s="265"/>
      <c r="Q36" s="257">
        <v>44700</v>
      </c>
      <c r="R36" s="258" t="s">
        <v>901</v>
      </c>
      <c r="S36" s="202"/>
      <c r="T36" s="205"/>
    </row>
    <row r="37" spans="16:20">
      <c r="P37" s="265"/>
      <c r="Q37" s="257">
        <v>44751</v>
      </c>
      <c r="R37" s="258" t="s">
        <v>902</v>
      </c>
      <c r="S37" s="202"/>
      <c r="T37" s="205"/>
    </row>
    <row r="38" spans="16:20">
      <c r="P38" s="265"/>
      <c r="Q38" s="257">
        <v>44752</v>
      </c>
      <c r="R38" s="258" t="s">
        <v>903</v>
      </c>
      <c r="S38" s="202"/>
      <c r="T38" s="205"/>
    </row>
    <row r="39" spans="16:20">
      <c r="P39" s="265"/>
      <c r="Q39" s="257">
        <v>44753</v>
      </c>
      <c r="R39" s="258" t="s">
        <v>904</v>
      </c>
      <c r="S39" s="202"/>
      <c r="T39" s="205"/>
    </row>
    <row r="40" spans="16:20">
      <c r="P40" s="265"/>
      <c r="Q40" s="257">
        <v>44754</v>
      </c>
      <c r="R40" s="258" t="s">
        <v>905</v>
      </c>
      <c r="S40" s="202"/>
      <c r="T40" s="205"/>
    </row>
    <row r="41" spans="16:20">
      <c r="P41" s="265"/>
      <c r="Q41" s="257">
        <v>44755</v>
      </c>
      <c r="R41" s="258" t="s">
        <v>906</v>
      </c>
      <c r="S41" s="202"/>
      <c r="T41" s="205"/>
    </row>
    <row r="42" spans="16:20">
      <c r="P42" s="265"/>
      <c r="Q42" s="257">
        <v>44757</v>
      </c>
      <c r="R42" s="258" t="s">
        <v>907</v>
      </c>
      <c r="S42" s="202"/>
      <c r="T42" s="205"/>
    </row>
    <row r="43" spans="16:20">
      <c r="P43" s="265"/>
      <c r="Q43" s="257">
        <v>44803</v>
      </c>
      <c r="R43" s="258" t="s">
        <v>908</v>
      </c>
      <c r="S43" s="202"/>
      <c r="T43" s="205"/>
    </row>
    <row r="44" spans="16:20" ht="15.75" thickBot="1">
      <c r="P44" s="266"/>
      <c r="Q44" s="267"/>
      <c r="R44" s="268"/>
      <c r="S44" s="269"/>
      <c r="T44" s="270"/>
    </row>
    <row r="45" spans="16:20">
      <c r="P45" s="202"/>
      <c r="Q45" s="255"/>
      <c r="R45" s="256"/>
      <c r="S45" s="202"/>
      <c r="T45" s="202"/>
    </row>
  </sheetData>
  <mergeCells count="1">
    <mergeCell ref="Q7:R7"/>
  </mergeCells>
  <phoneticPr fontId="32"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L1161"/>
  <sheetViews>
    <sheetView tabSelected="1" topLeftCell="A343" zoomScale="82" zoomScaleNormal="82" zoomScalePageLayoutView="69" workbookViewId="0">
      <selection activeCell="L324" sqref="L324"/>
    </sheetView>
  </sheetViews>
  <sheetFormatPr defaultColWidth="8.7109375" defaultRowHeight="46.5"/>
  <cols>
    <col min="2" max="2" width="7.42578125" style="39" customWidth="1"/>
    <col min="3" max="3" width="12.7109375" style="69" hidden="1" customWidth="1"/>
    <col min="4" max="8" width="31.42578125" style="69" hidden="1" customWidth="1"/>
    <col min="9" max="9" width="2.7109375" style="40" hidden="1" customWidth="1"/>
    <col min="10" max="10" width="12.7109375" style="69" customWidth="1"/>
    <col min="11" max="15" width="31.42578125" style="69" customWidth="1"/>
    <col min="16" max="16" width="9.140625" style="216" customWidth="1"/>
    <col min="17" max="1026" width="9.140625" style="41" customWidth="1"/>
  </cols>
  <sheetData>
    <row r="1" spans="2:16" s="43" customFormat="1" ht="22.9" customHeight="1" thickBot="1">
      <c r="B1" s="42"/>
      <c r="C1" s="454" t="s">
        <v>746</v>
      </c>
      <c r="D1" s="454"/>
      <c r="E1" s="454"/>
      <c r="F1" s="454"/>
      <c r="G1" s="454"/>
      <c r="H1" s="454"/>
      <c r="I1" s="232"/>
      <c r="J1" s="454" t="s">
        <v>1085</v>
      </c>
      <c r="K1" s="454"/>
      <c r="L1" s="454"/>
      <c r="M1" s="454"/>
      <c r="N1" s="454"/>
      <c r="O1" s="454"/>
      <c r="P1" s="218"/>
    </row>
    <row r="2" spans="2:16" ht="22.9" customHeight="1" thickBot="1">
      <c r="B2" s="44">
        <v>1</v>
      </c>
      <c r="I2" s="69"/>
      <c r="P2" s="217"/>
    </row>
    <row r="3" spans="2:16" ht="22.9" customHeight="1">
      <c r="B3" s="45"/>
      <c r="C3" s="469"/>
      <c r="D3" s="469"/>
      <c r="E3" s="469"/>
      <c r="F3" s="469"/>
      <c r="G3" s="469"/>
      <c r="H3" s="469"/>
      <c r="I3" s="69"/>
      <c r="J3" s="455" t="s">
        <v>149</v>
      </c>
      <c r="K3" s="456"/>
      <c r="L3" s="456"/>
      <c r="M3" s="456"/>
      <c r="N3" s="456"/>
      <c r="O3" s="457"/>
      <c r="P3" s="217"/>
    </row>
    <row r="4" spans="2:16" ht="22.9" customHeight="1">
      <c r="B4" s="45"/>
      <c r="C4" s="171"/>
      <c r="D4" s="233"/>
      <c r="E4" s="234"/>
      <c r="F4" s="235"/>
      <c r="G4" s="236"/>
      <c r="H4" s="172"/>
      <c r="I4" s="69"/>
      <c r="J4" s="171"/>
      <c r="K4" s="233"/>
      <c r="L4" s="234">
        <v>1</v>
      </c>
      <c r="M4" s="235" t="s">
        <v>151</v>
      </c>
      <c r="N4" s="236"/>
      <c r="O4" s="172"/>
      <c r="P4" s="217"/>
    </row>
    <row r="5" spans="2:16" ht="22.9" customHeight="1" thickBot="1">
      <c r="B5" s="45"/>
      <c r="C5" s="173"/>
      <c r="D5" s="237"/>
      <c r="E5" s="237"/>
      <c r="F5" s="237"/>
      <c r="G5" s="237"/>
      <c r="H5" s="174"/>
      <c r="I5" s="69"/>
      <c r="J5" s="173"/>
      <c r="K5" s="237"/>
      <c r="L5" s="74" t="s">
        <v>154</v>
      </c>
      <c r="M5" s="237" t="s">
        <v>179</v>
      </c>
      <c r="N5" s="237" t="s">
        <v>1067</v>
      </c>
      <c r="O5" s="174"/>
      <c r="P5" s="217"/>
    </row>
    <row r="6" spans="2:16" s="177" customFormat="1" ht="22.9" customHeight="1" thickBot="1">
      <c r="B6" s="45"/>
      <c r="C6" s="175"/>
      <c r="D6" s="176">
        <v>44452</v>
      </c>
      <c r="E6" s="176">
        <v>44453</v>
      </c>
      <c r="F6" s="176">
        <v>44454</v>
      </c>
      <c r="G6" s="176">
        <v>44455</v>
      </c>
      <c r="H6" s="176">
        <v>44456</v>
      </c>
      <c r="I6" s="69"/>
      <c r="J6" s="175"/>
      <c r="K6" s="176">
        <v>45194</v>
      </c>
      <c r="L6" s="176">
        <v>45195</v>
      </c>
      <c r="M6" s="176">
        <v>45196</v>
      </c>
      <c r="N6" s="176">
        <v>45197</v>
      </c>
      <c r="O6" s="176">
        <v>45198</v>
      </c>
      <c r="P6" s="219"/>
    </row>
    <row r="7" spans="2:16" ht="22.9" customHeight="1">
      <c r="B7" s="45"/>
      <c r="C7" s="460" t="s">
        <v>155</v>
      </c>
      <c r="D7" s="178"/>
      <c r="E7" s="178"/>
      <c r="F7" s="178"/>
      <c r="G7" s="178"/>
      <c r="H7" s="178"/>
      <c r="I7" s="69"/>
      <c r="J7" s="460" t="s">
        <v>155</v>
      </c>
      <c r="K7" s="82" t="s">
        <v>941</v>
      </c>
      <c r="L7" s="96" t="s">
        <v>632</v>
      </c>
      <c r="M7" s="84" t="s">
        <v>157</v>
      </c>
      <c r="N7" s="97" t="s">
        <v>946</v>
      </c>
      <c r="O7" s="81" t="s">
        <v>158</v>
      </c>
      <c r="P7" s="217"/>
    </row>
    <row r="8" spans="2:16" ht="22.9" customHeight="1">
      <c r="B8" s="45"/>
      <c r="C8" s="461"/>
      <c r="D8" s="178"/>
      <c r="E8" s="178"/>
      <c r="F8" s="178"/>
      <c r="G8" s="178"/>
      <c r="H8" s="178"/>
      <c r="I8" s="69"/>
      <c r="J8" s="461"/>
      <c r="K8" s="87" t="s">
        <v>182</v>
      </c>
      <c r="L8" s="98" t="s">
        <v>174</v>
      </c>
      <c r="M8" s="89" t="s">
        <v>981</v>
      </c>
      <c r="N8" s="99" t="s">
        <v>959</v>
      </c>
      <c r="O8" s="86" t="s">
        <v>972</v>
      </c>
      <c r="P8" s="217"/>
    </row>
    <row r="9" spans="2:16" ht="22.9" customHeight="1" thickBot="1">
      <c r="B9" s="45"/>
      <c r="C9" s="461"/>
      <c r="D9" s="179"/>
      <c r="E9" s="179"/>
      <c r="F9" s="179"/>
      <c r="G9" s="179"/>
      <c r="H9" s="179"/>
      <c r="I9" s="69"/>
      <c r="J9" s="461"/>
      <c r="K9" s="92" t="s">
        <v>183</v>
      </c>
      <c r="L9" s="100" t="s">
        <v>1075</v>
      </c>
      <c r="M9" s="94" t="s">
        <v>993</v>
      </c>
      <c r="N9" s="101" t="s">
        <v>197</v>
      </c>
      <c r="O9" s="91" t="s">
        <v>423</v>
      </c>
      <c r="P9" s="217"/>
    </row>
    <row r="10" spans="2:16" ht="22.9" customHeight="1">
      <c r="B10" s="45"/>
      <c r="C10" s="461" t="s">
        <v>163</v>
      </c>
      <c r="D10" s="180"/>
      <c r="E10" s="180"/>
      <c r="F10" s="180"/>
      <c r="G10" s="180"/>
      <c r="H10" s="180"/>
      <c r="I10" s="69"/>
      <c r="J10" s="461" t="s">
        <v>163</v>
      </c>
      <c r="K10" s="83" t="s">
        <v>942</v>
      </c>
      <c r="L10" s="96" t="s">
        <v>632</v>
      </c>
      <c r="M10" s="84" t="s">
        <v>157</v>
      </c>
      <c r="N10" s="97" t="s">
        <v>946</v>
      </c>
      <c r="O10" s="81" t="s">
        <v>158</v>
      </c>
      <c r="P10" s="217"/>
    </row>
    <row r="11" spans="2:16" ht="22.9" customHeight="1">
      <c r="B11" s="45"/>
      <c r="C11" s="461"/>
      <c r="D11" s="178"/>
      <c r="E11" s="178"/>
      <c r="F11" s="178"/>
      <c r="G11" s="178"/>
      <c r="H11" s="178"/>
      <c r="I11" s="69"/>
      <c r="J11" s="461"/>
      <c r="K11" s="88" t="s">
        <v>983</v>
      </c>
      <c r="L11" s="98" t="s">
        <v>174</v>
      </c>
      <c r="M11" s="89" t="s">
        <v>981</v>
      </c>
      <c r="N11" s="99" t="s">
        <v>959</v>
      </c>
      <c r="O11" s="86" t="s">
        <v>972</v>
      </c>
      <c r="P11" s="217"/>
    </row>
    <row r="12" spans="2:16" ht="22.9" customHeight="1" thickBot="1">
      <c r="B12" s="45"/>
      <c r="C12" s="461"/>
      <c r="D12" s="179"/>
      <c r="E12" s="179"/>
      <c r="F12" s="179"/>
      <c r="G12" s="179"/>
      <c r="H12" s="179"/>
      <c r="I12" s="69"/>
      <c r="J12" s="461"/>
      <c r="K12" s="146" t="s">
        <v>561</v>
      </c>
      <c r="L12" s="100" t="s">
        <v>1075</v>
      </c>
      <c r="M12" s="94" t="s">
        <v>993</v>
      </c>
      <c r="N12" s="101" t="s">
        <v>197</v>
      </c>
      <c r="O12" s="91" t="s">
        <v>423</v>
      </c>
      <c r="P12" s="217"/>
    </row>
    <row r="13" spans="2:16" ht="22.9" customHeight="1">
      <c r="B13" s="45"/>
      <c r="C13" s="461" t="s">
        <v>166</v>
      </c>
      <c r="D13" s="180"/>
      <c r="E13" s="180"/>
      <c r="F13" s="180"/>
      <c r="G13" s="180"/>
      <c r="H13" s="180"/>
      <c r="I13" s="69"/>
      <c r="J13" s="461" t="s">
        <v>166</v>
      </c>
      <c r="K13" s="81" t="s">
        <v>158</v>
      </c>
      <c r="L13" s="83" t="s">
        <v>156</v>
      </c>
      <c r="M13" s="84" t="s">
        <v>168</v>
      </c>
      <c r="N13" s="81" t="s">
        <v>158</v>
      </c>
      <c r="O13" s="82" t="s">
        <v>97</v>
      </c>
      <c r="P13" s="217"/>
    </row>
    <row r="14" spans="2:16" ht="22.9" customHeight="1">
      <c r="B14" s="45"/>
      <c r="C14" s="461"/>
      <c r="D14" s="178"/>
      <c r="E14" s="178"/>
      <c r="F14" s="178"/>
      <c r="G14" s="178"/>
      <c r="H14" s="178"/>
      <c r="I14" s="69"/>
      <c r="J14" s="461"/>
      <c r="K14" s="86" t="s">
        <v>204</v>
      </c>
      <c r="L14" s="88" t="s">
        <v>984</v>
      </c>
      <c r="M14" s="89" t="s">
        <v>981</v>
      </c>
      <c r="N14" s="86" t="s">
        <v>971</v>
      </c>
      <c r="O14" s="87" t="s">
        <v>221</v>
      </c>
      <c r="P14" s="217"/>
    </row>
    <row r="15" spans="2:16" ht="22.9" customHeight="1" thickBot="1">
      <c r="B15" s="45"/>
      <c r="C15" s="461"/>
      <c r="D15" s="179"/>
      <c r="E15" s="179"/>
      <c r="F15" s="179"/>
      <c r="G15" s="179"/>
      <c r="H15" s="179"/>
      <c r="I15" s="69"/>
      <c r="J15" s="461"/>
      <c r="K15" s="91" t="s">
        <v>423</v>
      </c>
      <c r="L15" s="146" t="s">
        <v>561</v>
      </c>
      <c r="M15" s="94" t="s">
        <v>993</v>
      </c>
      <c r="N15" s="91" t="s">
        <v>423</v>
      </c>
      <c r="O15" s="92" t="s">
        <v>179</v>
      </c>
      <c r="P15" s="217"/>
    </row>
    <row r="16" spans="2:16" ht="22.9" customHeight="1">
      <c r="B16" s="45"/>
      <c r="C16" s="461" t="s">
        <v>180</v>
      </c>
      <c r="D16" s="180"/>
      <c r="E16" s="180"/>
      <c r="F16" s="180"/>
      <c r="G16" s="180"/>
      <c r="H16" s="180"/>
      <c r="I16" s="69"/>
      <c r="J16" s="461" t="s">
        <v>180</v>
      </c>
      <c r="K16" s="81" t="s">
        <v>158</v>
      </c>
      <c r="L16" s="83" t="s">
        <v>156</v>
      </c>
      <c r="M16" s="84" t="s">
        <v>168</v>
      </c>
      <c r="N16" s="81" t="s">
        <v>158</v>
      </c>
      <c r="O16" s="82" t="s">
        <v>97</v>
      </c>
      <c r="P16" s="217"/>
    </row>
    <row r="17" spans="2:16" ht="22.9" customHeight="1">
      <c r="B17" s="45"/>
      <c r="C17" s="461"/>
      <c r="D17" s="178"/>
      <c r="E17" s="178"/>
      <c r="F17" s="178"/>
      <c r="G17" s="178"/>
      <c r="H17" s="178"/>
      <c r="I17" s="69"/>
      <c r="J17" s="461"/>
      <c r="K17" s="86" t="s">
        <v>204</v>
      </c>
      <c r="L17" s="88" t="s">
        <v>984</v>
      </c>
      <c r="M17" s="89" t="s">
        <v>981</v>
      </c>
      <c r="N17" s="86" t="s">
        <v>971</v>
      </c>
      <c r="O17" s="87" t="s">
        <v>221</v>
      </c>
      <c r="P17" s="217"/>
    </row>
    <row r="18" spans="2:16" ht="22.9" customHeight="1" thickBot="1">
      <c r="B18" s="45"/>
      <c r="C18" s="461"/>
      <c r="D18" s="179"/>
      <c r="E18" s="179"/>
      <c r="F18" s="179"/>
      <c r="G18" s="179"/>
      <c r="H18" s="179"/>
      <c r="I18" s="69"/>
      <c r="J18" s="461"/>
      <c r="K18" s="91" t="s">
        <v>423</v>
      </c>
      <c r="L18" s="146" t="s">
        <v>561</v>
      </c>
      <c r="M18" s="94" t="s">
        <v>993</v>
      </c>
      <c r="N18" s="91" t="s">
        <v>423</v>
      </c>
      <c r="O18" s="92" t="s">
        <v>179</v>
      </c>
      <c r="P18" s="217"/>
    </row>
    <row r="19" spans="2:16" s="46" customFormat="1" ht="22.9" customHeight="1" thickBot="1">
      <c r="B19" s="45"/>
      <c r="C19" s="224" t="s">
        <v>184</v>
      </c>
      <c r="D19" s="225" t="s">
        <v>185</v>
      </c>
      <c r="E19" s="225" t="s">
        <v>185</v>
      </c>
      <c r="F19" s="225" t="s">
        <v>185</v>
      </c>
      <c r="G19" s="225" t="s">
        <v>185</v>
      </c>
      <c r="H19" s="225" t="s">
        <v>185</v>
      </c>
      <c r="I19" s="69"/>
      <c r="J19" s="224" t="s">
        <v>184</v>
      </c>
      <c r="K19" s="225" t="s">
        <v>185</v>
      </c>
      <c r="L19" s="225" t="s">
        <v>185</v>
      </c>
      <c r="M19" s="225" t="s">
        <v>185</v>
      </c>
      <c r="N19" s="225" t="s">
        <v>185</v>
      </c>
      <c r="O19" s="225" t="s">
        <v>185</v>
      </c>
      <c r="P19" s="217"/>
    </row>
    <row r="20" spans="2:16" ht="22.9" customHeight="1">
      <c r="B20" s="45"/>
      <c r="C20" s="461" t="s">
        <v>187</v>
      </c>
      <c r="D20" s="180"/>
      <c r="E20" s="180"/>
      <c r="F20" s="180"/>
      <c r="G20" s="180"/>
      <c r="H20" s="180"/>
      <c r="I20" s="69"/>
      <c r="J20" s="461" t="s">
        <v>187</v>
      </c>
      <c r="K20" s="85" t="s">
        <v>102</v>
      </c>
      <c r="L20" s="82" t="s">
        <v>97</v>
      </c>
      <c r="M20" s="440" t="s">
        <v>937</v>
      </c>
      <c r="N20" s="104" t="s">
        <v>190</v>
      </c>
      <c r="O20" s="83" t="s">
        <v>942</v>
      </c>
      <c r="P20" s="217"/>
    </row>
    <row r="21" spans="2:16" ht="22.9" customHeight="1">
      <c r="B21" s="45"/>
      <c r="C21" s="461"/>
      <c r="D21" s="178"/>
      <c r="E21" s="178"/>
      <c r="F21" s="178"/>
      <c r="G21" s="178"/>
      <c r="H21" s="178"/>
      <c r="I21" s="69"/>
      <c r="J21" s="461"/>
      <c r="K21" s="90" t="s">
        <v>992</v>
      </c>
      <c r="L21" s="87" t="s">
        <v>955</v>
      </c>
      <c r="M21" s="441"/>
      <c r="N21" s="105" t="s">
        <v>175</v>
      </c>
      <c r="O21" s="88" t="s">
        <v>985</v>
      </c>
      <c r="P21" s="217"/>
    </row>
    <row r="22" spans="2:16" ht="22.9" customHeight="1" thickBot="1">
      <c r="B22" s="45"/>
      <c r="C22" s="461"/>
      <c r="D22" s="179"/>
      <c r="E22" s="179"/>
      <c r="F22" s="179"/>
      <c r="G22" s="179"/>
      <c r="H22" s="179"/>
      <c r="I22" s="69"/>
      <c r="J22" s="461"/>
      <c r="K22" s="95" t="s">
        <v>1076</v>
      </c>
      <c r="L22" s="92" t="s">
        <v>179</v>
      </c>
      <c r="M22" s="442"/>
      <c r="N22" s="106" t="s">
        <v>994</v>
      </c>
      <c r="O22" s="93" t="s">
        <v>198</v>
      </c>
      <c r="P22" s="217"/>
    </row>
    <row r="23" spans="2:16" ht="22.9" customHeight="1">
      <c r="B23" s="45"/>
      <c r="C23" s="461" t="s">
        <v>199</v>
      </c>
      <c r="D23" s="180"/>
      <c r="E23" s="180"/>
      <c r="F23" s="180"/>
      <c r="G23" s="180"/>
      <c r="H23" s="180"/>
      <c r="I23" s="69"/>
      <c r="J23" s="461" t="s">
        <v>199</v>
      </c>
      <c r="K23" s="85" t="s">
        <v>102</v>
      </c>
      <c r="L23" s="82" t="s">
        <v>97</v>
      </c>
      <c r="M23" s="440" t="s">
        <v>937</v>
      </c>
      <c r="N23" s="104" t="s">
        <v>190</v>
      </c>
      <c r="O23" s="83" t="s">
        <v>942</v>
      </c>
      <c r="P23" s="217"/>
    </row>
    <row r="24" spans="2:16" ht="22.9" customHeight="1">
      <c r="B24" s="45"/>
      <c r="C24" s="461"/>
      <c r="D24" s="178"/>
      <c r="E24" s="178"/>
      <c r="F24" s="178"/>
      <c r="G24" s="178"/>
      <c r="H24" s="178"/>
      <c r="I24" s="69"/>
      <c r="J24" s="461"/>
      <c r="K24" s="90" t="s">
        <v>992</v>
      </c>
      <c r="L24" s="87" t="s">
        <v>955</v>
      </c>
      <c r="M24" s="441"/>
      <c r="N24" s="105" t="s">
        <v>175</v>
      </c>
      <c r="O24" s="88" t="s">
        <v>985</v>
      </c>
      <c r="P24" s="217"/>
    </row>
    <row r="25" spans="2:16" ht="22.9" customHeight="1" thickBot="1">
      <c r="B25" s="45"/>
      <c r="C25" s="461"/>
      <c r="D25" s="179"/>
      <c r="E25" s="179"/>
      <c r="F25" s="179"/>
      <c r="G25" s="179"/>
      <c r="H25" s="179"/>
      <c r="I25" s="69"/>
      <c r="J25" s="461"/>
      <c r="K25" s="95" t="s">
        <v>1076</v>
      </c>
      <c r="L25" s="92" t="s">
        <v>179</v>
      </c>
      <c r="M25" s="442"/>
      <c r="N25" s="106" t="s">
        <v>995</v>
      </c>
      <c r="O25" s="93" t="s">
        <v>198</v>
      </c>
      <c r="P25" s="217"/>
    </row>
    <row r="26" spans="2:16" ht="22.9" customHeight="1">
      <c r="B26" s="45"/>
      <c r="C26" s="461" t="s">
        <v>200</v>
      </c>
      <c r="D26" s="180"/>
      <c r="E26" s="180"/>
      <c r="F26" s="180"/>
      <c r="G26" s="180"/>
      <c r="H26" s="180"/>
      <c r="I26" s="69"/>
      <c r="J26" s="461" t="s">
        <v>200</v>
      </c>
      <c r="K26" s="82" t="s">
        <v>941</v>
      </c>
      <c r="L26" s="81" t="s">
        <v>158</v>
      </c>
      <c r="M26" s="440" t="s">
        <v>937</v>
      </c>
      <c r="N26" s="104" t="s">
        <v>203</v>
      </c>
      <c r="O26" s="440" t="s">
        <v>937</v>
      </c>
      <c r="P26" s="217"/>
    </row>
    <row r="27" spans="2:16" ht="22.9" customHeight="1">
      <c r="B27" s="45"/>
      <c r="C27" s="461"/>
      <c r="D27" s="178"/>
      <c r="E27" s="178"/>
      <c r="F27" s="178"/>
      <c r="G27" s="178"/>
      <c r="H27" s="178"/>
      <c r="I27" s="69"/>
      <c r="J27" s="461"/>
      <c r="K27" s="87" t="s">
        <v>954</v>
      </c>
      <c r="L27" s="86" t="s">
        <v>970</v>
      </c>
      <c r="M27" s="441"/>
      <c r="N27" s="105" t="s">
        <v>175</v>
      </c>
      <c r="O27" s="441"/>
      <c r="P27" s="217"/>
    </row>
    <row r="28" spans="2:16" ht="22.9" customHeight="1" thickBot="1">
      <c r="B28" s="45"/>
      <c r="C28" s="461"/>
      <c r="D28" s="179"/>
      <c r="E28" s="179"/>
      <c r="F28" s="179"/>
      <c r="G28" s="179"/>
      <c r="H28" s="179"/>
      <c r="I28" s="69"/>
      <c r="J28" s="461"/>
      <c r="K28" s="92" t="s">
        <v>179</v>
      </c>
      <c r="L28" s="91" t="s">
        <v>423</v>
      </c>
      <c r="M28" s="442"/>
      <c r="N28" s="106" t="s">
        <v>995</v>
      </c>
      <c r="O28" s="442"/>
      <c r="P28" s="217"/>
    </row>
    <row r="29" spans="2:16" ht="22.9" customHeight="1">
      <c r="B29" s="45"/>
      <c r="C29" s="461" t="s">
        <v>205</v>
      </c>
      <c r="D29" s="180"/>
      <c r="E29" s="180"/>
      <c r="F29" s="180"/>
      <c r="G29" s="180"/>
      <c r="H29" s="180"/>
      <c r="I29" s="69"/>
      <c r="J29" s="461" t="s">
        <v>205</v>
      </c>
      <c r="K29" s="82" t="s">
        <v>941</v>
      </c>
      <c r="L29" s="81" t="s">
        <v>158</v>
      </c>
      <c r="M29" s="440" t="s">
        <v>937</v>
      </c>
      <c r="N29" s="104" t="s">
        <v>203</v>
      </c>
      <c r="O29" s="440" t="s">
        <v>937</v>
      </c>
      <c r="P29" s="217"/>
    </row>
    <row r="30" spans="2:16" ht="22.9" customHeight="1">
      <c r="B30" s="45"/>
      <c r="C30" s="461"/>
      <c r="D30" s="178"/>
      <c r="E30" s="178"/>
      <c r="F30" s="178"/>
      <c r="G30" s="178"/>
      <c r="H30" s="178"/>
      <c r="I30" s="69"/>
      <c r="J30" s="461"/>
      <c r="K30" s="87" t="s">
        <v>954</v>
      </c>
      <c r="L30" s="86" t="s">
        <v>970</v>
      </c>
      <c r="M30" s="441"/>
      <c r="N30" s="105" t="s">
        <v>175</v>
      </c>
      <c r="O30" s="441"/>
      <c r="P30" s="217"/>
    </row>
    <row r="31" spans="2:16" ht="22.9" customHeight="1" thickBot="1">
      <c r="B31" s="45"/>
      <c r="C31" s="461"/>
      <c r="D31" s="179"/>
      <c r="E31" s="179"/>
      <c r="F31" s="179"/>
      <c r="G31" s="179"/>
      <c r="H31" s="179"/>
      <c r="I31" s="69"/>
      <c r="J31" s="461"/>
      <c r="K31" s="92" t="s">
        <v>179</v>
      </c>
      <c r="L31" s="91" t="s">
        <v>423</v>
      </c>
      <c r="M31" s="442"/>
      <c r="N31" s="106" t="s">
        <v>995</v>
      </c>
      <c r="O31" s="442"/>
      <c r="P31" s="217"/>
    </row>
    <row r="32" spans="2:16" ht="22.9" customHeight="1" thickBot="1">
      <c r="B32" s="45"/>
      <c r="C32" s="233"/>
      <c r="D32" s="236"/>
      <c r="E32" s="236"/>
      <c r="F32" s="236"/>
      <c r="G32" s="236"/>
      <c r="H32" s="236"/>
      <c r="I32" s="69"/>
      <c r="J32" s="233"/>
      <c r="K32" s="236"/>
      <c r="L32" s="236"/>
      <c r="M32" s="236"/>
      <c r="N32" s="236"/>
      <c r="O32" s="236"/>
      <c r="P32" s="217"/>
    </row>
    <row r="33" spans="2:16" ht="22.9" customHeight="1" thickBot="1">
      <c r="B33" s="44">
        <v>2</v>
      </c>
      <c r="I33" s="238"/>
    </row>
    <row r="34" spans="2:16" ht="22.9" customHeight="1">
      <c r="B34" s="45"/>
      <c r="C34" s="443" t="s">
        <v>148</v>
      </c>
      <c r="D34" s="443"/>
      <c r="E34" s="443"/>
      <c r="F34" s="443"/>
      <c r="G34" s="443"/>
      <c r="H34" s="443"/>
      <c r="I34" s="238"/>
      <c r="J34" s="455" t="s">
        <v>149</v>
      </c>
      <c r="K34" s="456"/>
      <c r="L34" s="456"/>
      <c r="M34" s="456"/>
      <c r="N34" s="456"/>
      <c r="O34" s="457"/>
    </row>
    <row r="35" spans="2:16" ht="22.9" customHeight="1">
      <c r="B35" s="45"/>
      <c r="C35" s="70"/>
      <c r="D35" s="239"/>
      <c r="E35" s="240">
        <v>1</v>
      </c>
      <c r="F35" s="241" t="s">
        <v>150</v>
      </c>
      <c r="G35" s="108"/>
      <c r="H35" s="71"/>
      <c r="I35" s="72"/>
      <c r="J35" s="70"/>
      <c r="K35" s="239"/>
      <c r="L35" s="240">
        <v>2</v>
      </c>
      <c r="M35" s="241" t="s">
        <v>151</v>
      </c>
      <c r="N35" s="108"/>
      <c r="O35" s="71"/>
    </row>
    <row r="36" spans="2:16" ht="22.9" customHeight="1" thickBot="1">
      <c r="B36" s="45"/>
      <c r="C36" s="73"/>
      <c r="D36" s="74"/>
      <c r="E36" s="74" t="s">
        <v>152</v>
      </c>
      <c r="F36" s="74" t="s">
        <v>939</v>
      </c>
      <c r="G36" s="74" t="s">
        <v>822</v>
      </c>
      <c r="H36" s="75"/>
      <c r="I36" s="69"/>
      <c r="J36" s="73"/>
      <c r="K36" s="74"/>
      <c r="L36" s="74" t="s">
        <v>154</v>
      </c>
      <c r="M36" s="237" t="s">
        <v>179</v>
      </c>
      <c r="N36" s="237" t="s">
        <v>1067</v>
      </c>
      <c r="O36" s="75"/>
      <c r="P36" s="217"/>
    </row>
    <row r="37" spans="2:16" s="47" customFormat="1" ht="22.9" customHeight="1" thickBot="1">
      <c r="B37" s="45"/>
      <c r="C37" s="76"/>
      <c r="D37" s="77">
        <f>7+D6</f>
        <v>44459</v>
      </c>
      <c r="E37" s="77">
        <f>7+E6</f>
        <v>44460</v>
      </c>
      <c r="F37" s="77">
        <f>7+F6</f>
        <v>44461</v>
      </c>
      <c r="G37" s="77">
        <f>7+G6</f>
        <v>44462</v>
      </c>
      <c r="H37" s="77">
        <f>7+H6</f>
        <v>44463</v>
      </c>
      <c r="I37" s="78"/>
      <c r="J37" s="79"/>
      <c r="K37" s="80">
        <v>45201</v>
      </c>
      <c r="L37" s="80">
        <f>7+L6</f>
        <v>45202</v>
      </c>
      <c r="M37" s="80">
        <f>7+M6</f>
        <v>45203</v>
      </c>
      <c r="N37" s="80">
        <f>7+N6</f>
        <v>45204</v>
      </c>
      <c r="O37" s="80">
        <f>7+O6</f>
        <v>45205</v>
      </c>
      <c r="P37" s="220"/>
    </row>
    <row r="38" spans="2:16" ht="22.9" customHeight="1" thickBot="1">
      <c r="B38" s="45"/>
      <c r="C38" s="451" t="s">
        <v>155</v>
      </c>
      <c r="D38" s="81" t="s">
        <v>927</v>
      </c>
      <c r="E38" s="81" t="s">
        <v>927</v>
      </c>
      <c r="F38" s="81" t="s">
        <v>927</v>
      </c>
      <c r="G38" s="439" t="s">
        <v>844</v>
      </c>
      <c r="H38" s="439" t="s">
        <v>844</v>
      </c>
      <c r="I38" s="238"/>
      <c r="J38" s="455" t="s">
        <v>155</v>
      </c>
      <c r="K38" s="440" t="s">
        <v>937</v>
      </c>
      <c r="L38" s="104" t="s">
        <v>650</v>
      </c>
      <c r="M38" s="440" t="s">
        <v>937</v>
      </c>
      <c r="N38" s="84" t="s">
        <v>206</v>
      </c>
      <c r="O38" s="114" t="s">
        <v>945</v>
      </c>
    </row>
    <row r="39" spans="2:16" ht="22.9" customHeight="1" thickBot="1">
      <c r="B39" s="45"/>
      <c r="C39" s="451"/>
      <c r="D39" s="86" t="s">
        <v>744</v>
      </c>
      <c r="E39" s="86" t="s">
        <v>159</v>
      </c>
      <c r="F39" s="86" t="s">
        <v>160</v>
      </c>
      <c r="G39" s="439"/>
      <c r="H39" s="439"/>
      <c r="I39" s="238"/>
      <c r="J39" s="458"/>
      <c r="K39" s="441"/>
      <c r="L39" s="325" t="s">
        <v>943</v>
      </c>
      <c r="M39" s="441"/>
      <c r="N39" s="89" t="s">
        <v>947</v>
      </c>
      <c r="O39" s="115" t="s">
        <v>973</v>
      </c>
    </row>
    <row r="40" spans="2:16" ht="22.9" customHeight="1" thickBot="1">
      <c r="B40" s="45"/>
      <c r="C40" s="451"/>
      <c r="D40" s="91" t="s">
        <v>422</v>
      </c>
      <c r="E40" s="91" t="s">
        <v>422</v>
      </c>
      <c r="F40" s="91" t="s">
        <v>422</v>
      </c>
      <c r="G40" s="439"/>
      <c r="H40" s="439"/>
      <c r="I40" s="238"/>
      <c r="J40" s="459"/>
      <c r="K40" s="442"/>
      <c r="L40" s="325" t="s">
        <v>995</v>
      </c>
      <c r="M40" s="442"/>
      <c r="N40" s="94" t="s">
        <v>993</v>
      </c>
      <c r="O40" s="91" t="s">
        <v>423</v>
      </c>
    </row>
    <row r="41" spans="2:16" ht="22.9" customHeight="1" thickBot="1">
      <c r="B41" s="45"/>
      <c r="C41" s="451" t="s">
        <v>163</v>
      </c>
      <c r="D41" s="81" t="s">
        <v>927</v>
      </c>
      <c r="E41" s="81" t="s">
        <v>927</v>
      </c>
      <c r="F41" s="81" t="s">
        <v>927</v>
      </c>
      <c r="G41" s="439" t="s">
        <v>844</v>
      </c>
      <c r="H41" s="439" t="s">
        <v>844</v>
      </c>
      <c r="I41" s="238"/>
      <c r="J41" s="443" t="s">
        <v>163</v>
      </c>
      <c r="K41" s="83" t="s">
        <v>156</v>
      </c>
      <c r="L41" s="104" t="s">
        <v>650</v>
      </c>
      <c r="M41" s="82" t="s">
        <v>941</v>
      </c>
      <c r="N41" s="84" t="s">
        <v>206</v>
      </c>
      <c r="O41" s="114" t="s">
        <v>945</v>
      </c>
    </row>
    <row r="42" spans="2:16" ht="22.9" customHeight="1" thickBot="1">
      <c r="B42" s="45"/>
      <c r="C42" s="451"/>
      <c r="D42" s="86" t="s">
        <v>745</v>
      </c>
      <c r="E42" s="86" t="s">
        <v>164</v>
      </c>
      <c r="F42" s="86" t="s">
        <v>165</v>
      </c>
      <c r="G42" s="439"/>
      <c r="H42" s="439"/>
      <c r="I42" s="238"/>
      <c r="J42" s="452"/>
      <c r="K42" s="88" t="s">
        <v>986</v>
      </c>
      <c r="L42" s="325" t="s">
        <v>943</v>
      </c>
      <c r="M42" s="87" t="s">
        <v>240</v>
      </c>
      <c r="N42" s="89" t="s">
        <v>947</v>
      </c>
      <c r="O42" s="115" t="s">
        <v>973</v>
      </c>
    </row>
    <row r="43" spans="2:16" ht="22.9" customHeight="1" thickBot="1">
      <c r="B43" s="45"/>
      <c r="C43" s="451"/>
      <c r="D43" s="91" t="s">
        <v>422</v>
      </c>
      <c r="E43" s="91" t="s">
        <v>422</v>
      </c>
      <c r="F43" s="91" t="s">
        <v>422</v>
      </c>
      <c r="G43" s="439"/>
      <c r="H43" s="439"/>
      <c r="I43" s="238"/>
      <c r="J43" s="453"/>
      <c r="K43" s="93" t="s">
        <v>1068</v>
      </c>
      <c r="L43" s="325" t="s">
        <v>995</v>
      </c>
      <c r="M43" s="92" t="s">
        <v>179</v>
      </c>
      <c r="N43" s="94" t="s">
        <v>993</v>
      </c>
      <c r="O43" s="91" t="s">
        <v>423</v>
      </c>
    </row>
    <row r="44" spans="2:16" ht="22.9" customHeight="1" thickBot="1">
      <c r="B44" s="45"/>
      <c r="C44" s="451" t="s">
        <v>166</v>
      </c>
      <c r="D44" s="83" t="s">
        <v>928</v>
      </c>
      <c r="E44" s="96" t="s">
        <v>929</v>
      </c>
      <c r="F44" s="83" t="s">
        <v>928</v>
      </c>
      <c r="G44" s="97" t="s">
        <v>31</v>
      </c>
      <c r="H44" s="85" t="s">
        <v>33</v>
      </c>
      <c r="I44" s="238"/>
      <c r="J44" s="443" t="s">
        <v>166</v>
      </c>
      <c r="K44" s="97" t="s">
        <v>113</v>
      </c>
      <c r="L44" s="104" t="s">
        <v>203</v>
      </c>
      <c r="M44" s="82" t="s">
        <v>97</v>
      </c>
      <c r="N44" s="84" t="s">
        <v>157</v>
      </c>
      <c r="O44" s="83" t="s">
        <v>942</v>
      </c>
    </row>
    <row r="45" spans="2:16" ht="22.9" customHeight="1" thickBot="1">
      <c r="B45" s="45"/>
      <c r="C45" s="451"/>
      <c r="D45" s="88" t="s">
        <v>169</v>
      </c>
      <c r="E45" s="98" t="s">
        <v>170</v>
      </c>
      <c r="F45" s="88" t="s">
        <v>171</v>
      </c>
      <c r="G45" s="99" t="s">
        <v>172</v>
      </c>
      <c r="H45" s="90" t="s">
        <v>194</v>
      </c>
      <c r="I45" s="238"/>
      <c r="J45" s="452"/>
      <c r="K45" s="99" t="s">
        <v>211</v>
      </c>
      <c r="L45" s="325" t="s">
        <v>944</v>
      </c>
      <c r="M45" s="87" t="s">
        <v>240</v>
      </c>
      <c r="N45" s="89" t="s">
        <v>947</v>
      </c>
      <c r="O45" s="88" t="s">
        <v>951</v>
      </c>
    </row>
    <row r="46" spans="2:16" ht="22.9" customHeight="1" thickBot="1">
      <c r="B46" s="45"/>
      <c r="C46" s="451"/>
      <c r="D46" s="93" t="s">
        <v>176</v>
      </c>
      <c r="E46" s="100" t="s">
        <v>815</v>
      </c>
      <c r="F46" s="93" t="s">
        <v>176</v>
      </c>
      <c r="G46" s="101" t="s">
        <v>177</v>
      </c>
      <c r="H46" s="95" t="s">
        <v>815</v>
      </c>
      <c r="I46" s="238"/>
      <c r="J46" s="453"/>
      <c r="K46" s="101" t="s">
        <v>177</v>
      </c>
      <c r="L46" s="325" t="s">
        <v>995</v>
      </c>
      <c r="M46" s="92" t="s">
        <v>179</v>
      </c>
      <c r="N46" s="94" t="s">
        <v>993</v>
      </c>
      <c r="O46" s="93" t="s">
        <v>262</v>
      </c>
    </row>
    <row r="47" spans="2:16" ht="22.9" customHeight="1" thickBot="1">
      <c r="B47" s="45"/>
      <c r="C47" s="451" t="s">
        <v>180</v>
      </c>
      <c r="D47" s="439" t="s">
        <v>844</v>
      </c>
      <c r="E47" s="96" t="s">
        <v>929</v>
      </c>
      <c r="F47" s="83" t="s">
        <v>928</v>
      </c>
      <c r="G47" s="97" t="s">
        <v>31</v>
      </c>
      <c r="H47" s="85" t="s">
        <v>33</v>
      </c>
      <c r="I47" s="238"/>
      <c r="J47" s="443" t="s">
        <v>180</v>
      </c>
      <c r="K47" s="97" t="s">
        <v>113</v>
      </c>
      <c r="L47" s="104" t="s">
        <v>658</v>
      </c>
      <c r="M47" s="114" t="s">
        <v>945</v>
      </c>
      <c r="N47" s="84" t="s">
        <v>157</v>
      </c>
      <c r="O47" s="83" t="s">
        <v>942</v>
      </c>
    </row>
    <row r="48" spans="2:16" ht="22.9" customHeight="1" thickBot="1">
      <c r="B48" s="45"/>
      <c r="C48" s="451"/>
      <c r="D48" s="439"/>
      <c r="E48" s="98" t="s">
        <v>170</v>
      </c>
      <c r="F48" s="88" t="s">
        <v>171</v>
      </c>
      <c r="G48" s="99" t="s">
        <v>172</v>
      </c>
      <c r="H48" s="90" t="s">
        <v>194</v>
      </c>
      <c r="I48" s="238"/>
      <c r="J48" s="452"/>
      <c r="K48" s="99" t="s">
        <v>211</v>
      </c>
      <c r="L48" s="325" t="s">
        <v>944</v>
      </c>
      <c r="M48" s="115" t="s">
        <v>973</v>
      </c>
      <c r="N48" s="89" t="s">
        <v>947</v>
      </c>
      <c r="O48" s="88" t="s">
        <v>951</v>
      </c>
    </row>
    <row r="49" spans="2:16" ht="22.9" customHeight="1" thickBot="1">
      <c r="B49" s="45"/>
      <c r="C49" s="451"/>
      <c r="D49" s="439"/>
      <c r="E49" s="100" t="s">
        <v>815</v>
      </c>
      <c r="F49" s="93" t="s">
        <v>176</v>
      </c>
      <c r="G49" s="101" t="s">
        <v>177</v>
      </c>
      <c r="H49" s="95" t="s">
        <v>815</v>
      </c>
      <c r="I49" s="238"/>
      <c r="J49" s="453"/>
      <c r="K49" s="101" t="s">
        <v>177</v>
      </c>
      <c r="L49" s="326" t="s">
        <v>995</v>
      </c>
      <c r="M49" s="91" t="s">
        <v>423</v>
      </c>
      <c r="N49" s="94" t="s">
        <v>993</v>
      </c>
      <c r="O49" s="93" t="s">
        <v>262</v>
      </c>
    </row>
    <row r="50" spans="2:16" s="46" customFormat="1" ht="22.9" customHeight="1" thickBot="1">
      <c r="B50" s="45"/>
      <c r="C50" s="102" t="s">
        <v>184</v>
      </c>
      <c r="D50" s="228" t="s">
        <v>185</v>
      </c>
      <c r="E50" s="228" t="s">
        <v>185</v>
      </c>
      <c r="F50" s="228" t="s">
        <v>185</v>
      </c>
      <c r="G50" s="228" t="s">
        <v>185</v>
      </c>
      <c r="H50" s="228" t="s">
        <v>185</v>
      </c>
      <c r="I50" s="238"/>
      <c r="J50" s="327" t="s">
        <v>184</v>
      </c>
      <c r="K50" s="103" t="s">
        <v>186</v>
      </c>
      <c r="L50" s="103" t="s">
        <v>186</v>
      </c>
      <c r="M50" s="328" t="s">
        <v>186</v>
      </c>
      <c r="N50" s="328" t="s">
        <v>186</v>
      </c>
      <c r="O50" s="103" t="s">
        <v>186</v>
      </c>
      <c r="P50" s="217"/>
    </row>
    <row r="51" spans="2:16" ht="22.9" customHeight="1" thickBot="1">
      <c r="B51" s="45"/>
      <c r="C51" s="451" t="s">
        <v>187</v>
      </c>
      <c r="D51" s="82" t="s">
        <v>615</v>
      </c>
      <c r="E51" s="84" t="s">
        <v>188</v>
      </c>
      <c r="F51" s="82" t="s">
        <v>926</v>
      </c>
      <c r="G51" s="104" t="s">
        <v>189</v>
      </c>
      <c r="H51" s="82" t="s">
        <v>615</v>
      </c>
      <c r="I51" s="238"/>
      <c r="J51" s="443" t="s">
        <v>187</v>
      </c>
      <c r="K51" s="82" t="s">
        <v>97</v>
      </c>
      <c r="L51" s="83" t="s">
        <v>156</v>
      </c>
      <c r="M51" s="440" t="s">
        <v>937</v>
      </c>
      <c r="N51" s="83" t="s">
        <v>156</v>
      </c>
      <c r="O51" s="83" t="s">
        <v>942</v>
      </c>
    </row>
    <row r="52" spans="2:16" ht="22.9" customHeight="1" thickBot="1">
      <c r="B52" s="45"/>
      <c r="C52" s="451"/>
      <c r="D52" s="87" t="s">
        <v>181</v>
      </c>
      <c r="E52" s="89" t="s">
        <v>192</v>
      </c>
      <c r="F52" s="87" t="s">
        <v>161</v>
      </c>
      <c r="G52" s="105" t="s">
        <v>193</v>
      </c>
      <c r="H52" s="87" t="s">
        <v>208</v>
      </c>
      <c r="I52" s="238"/>
      <c r="J52" s="452"/>
      <c r="K52" s="87" t="s">
        <v>956</v>
      </c>
      <c r="L52" s="88" t="s">
        <v>987</v>
      </c>
      <c r="M52" s="441"/>
      <c r="N52" s="88" t="s">
        <v>950</v>
      </c>
      <c r="O52" s="88" t="s">
        <v>952</v>
      </c>
    </row>
    <row r="53" spans="2:16" ht="22.9" customHeight="1" thickBot="1">
      <c r="B53" s="45"/>
      <c r="C53" s="451"/>
      <c r="D53" s="92" t="s">
        <v>162</v>
      </c>
      <c r="E53" s="94" t="s">
        <v>195</v>
      </c>
      <c r="F53" s="92" t="s">
        <v>162</v>
      </c>
      <c r="G53" s="106" t="s">
        <v>196</v>
      </c>
      <c r="H53" s="92" t="s">
        <v>162</v>
      </c>
      <c r="I53" s="238"/>
      <c r="J53" s="453"/>
      <c r="K53" s="92" t="s">
        <v>179</v>
      </c>
      <c r="L53" s="93" t="s">
        <v>1068</v>
      </c>
      <c r="M53" s="442"/>
      <c r="N53" s="146" t="s">
        <v>1068</v>
      </c>
      <c r="O53" s="93" t="s">
        <v>262</v>
      </c>
    </row>
    <row r="54" spans="2:16" ht="22.9" customHeight="1" thickBot="1">
      <c r="B54" s="45"/>
      <c r="C54" s="451" t="s">
        <v>199</v>
      </c>
      <c r="D54" s="82" t="s">
        <v>615</v>
      </c>
      <c r="E54" s="84" t="s">
        <v>188</v>
      </c>
      <c r="F54" s="82" t="s">
        <v>926</v>
      </c>
      <c r="G54" s="104" t="s">
        <v>189</v>
      </c>
      <c r="H54" s="82" t="s">
        <v>615</v>
      </c>
      <c r="I54" s="238"/>
      <c r="J54" s="443" t="s">
        <v>199</v>
      </c>
      <c r="K54" s="82" t="s">
        <v>97</v>
      </c>
      <c r="L54" s="83" t="s">
        <v>156</v>
      </c>
      <c r="M54" s="440" t="s">
        <v>937</v>
      </c>
      <c r="N54" s="97" t="s">
        <v>946</v>
      </c>
      <c r="O54" s="440" t="s">
        <v>937</v>
      </c>
    </row>
    <row r="55" spans="2:16" ht="22.9" customHeight="1" thickBot="1">
      <c r="B55" s="45"/>
      <c r="C55" s="451"/>
      <c r="D55" s="87" t="s">
        <v>191</v>
      </c>
      <c r="E55" s="89" t="s">
        <v>192</v>
      </c>
      <c r="F55" s="87" t="s">
        <v>161</v>
      </c>
      <c r="G55" s="105" t="s">
        <v>193</v>
      </c>
      <c r="H55" s="87" t="s">
        <v>208</v>
      </c>
      <c r="I55" s="238"/>
      <c r="J55" s="452"/>
      <c r="K55" s="87" t="s">
        <v>957</v>
      </c>
      <c r="L55" s="88" t="s">
        <v>987</v>
      </c>
      <c r="M55" s="441"/>
      <c r="N55" s="99" t="s">
        <v>960</v>
      </c>
      <c r="O55" s="441"/>
    </row>
    <row r="56" spans="2:16" ht="22.9" customHeight="1" thickBot="1">
      <c r="B56" s="45"/>
      <c r="C56" s="451"/>
      <c r="D56" s="92" t="s">
        <v>162</v>
      </c>
      <c r="E56" s="94" t="s">
        <v>195</v>
      </c>
      <c r="F56" s="92" t="s">
        <v>162</v>
      </c>
      <c r="G56" s="106" t="s">
        <v>196</v>
      </c>
      <c r="H56" s="92" t="s">
        <v>162</v>
      </c>
      <c r="I56" s="238"/>
      <c r="J56" s="453"/>
      <c r="K56" s="92" t="s">
        <v>179</v>
      </c>
      <c r="L56" s="93" t="s">
        <v>1068</v>
      </c>
      <c r="M56" s="442"/>
      <c r="N56" s="101" t="s">
        <v>212</v>
      </c>
      <c r="O56" s="442"/>
    </row>
    <row r="57" spans="2:16" ht="22.9" customHeight="1" thickBot="1">
      <c r="B57" s="45"/>
      <c r="C57" s="450" t="s">
        <v>200</v>
      </c>
      <c r="D57" s="82" t="s">
        <v>615</v>
      </c>
      <c r="E57" s="84" t="s">
        <v>201</v>
      </c>
      <c r="F57" s="83" t="s">
        <v>928</v>
      </c>
      <c r="G57" s="104" t="s">
        <v>202</v>
      </c>
      <c r="H57" s="439" t="s">
        <v>844</v>
      </c>
      <c r="I57" s="238"/>
      <c r="J57" s="443" t="s">
        <v>200</v>
      </c>
      <c r="K57" s="440" t="s">
        <v>937</v>
      </c>
      <c r="L57" s="440" t="s">
        <v>937</v>
      </c>
      <c r="M57" s="440" t="s">
        <v>937</v>
      </c>
      <c r="N57" s="97" t="s">
        <v>946</v>
      </c>
      <c r="O57" s="440" t="s">
        <v>937</v>
      </c>
    </row>
    <row r="58" spans="2:16" ht="22.9" customHeight="1" thickBot="1">
      <c r="B58" s="45"/>
      <c r="C58" s="450"/>
      <c r="D58" s="87" t="s">
        <v>191</v>
      </c>
      <c r="E58" s="89" t="s">
        <v>192</v>
      </c>
      <c r="F58" s="88" t="s">
        <v>173</v>
      </c>
      <c r="G58" s="105" t="s">
        <v>193</v>
      </c>
      <c r="H58" s="439"/>
      <c r="I58" s="238"/>
      <c r="J58" s="452"/>
      <c r="K58" s="441"/>
      <c r="L58" s="441"/>
      <c r="M58" s="441"/>
      <c r="N58" s="99" t="s">
        <v>961</v>
      </c>
      <c r="O58" s="441"/>
    </row>
    <row r="59" spans="2:16" ht="22.9" customHeight="1" thickBot="1">
      <c r="B59" s="45"/>
      <c r="C59" s="450"/>
      <c r="D59" s="92" t="s">
        <v>162</v>
      </c>
      <c r="E59" s="94" t="s">
        <v>195</v>
      </c>
      <c r="F59" s="93" t="s">
        <v>178</v>
      </c>
      <c r="G59" s="106" t="s">
        <v>196</v>
      </c>
      <c r="H59" s="439"/>
      <c r="I59" s="238"/>
      <c r="J59" s="453"/>
      <c r="K59" s="442"/>
      <c r="L59" s="442"/>
      <c r="M59" s="442"/>
      <c r="N59" s="101" t="s">
        <v>212</v>
      </c>
      <c r="O59" s="442"/>
    </row>
    <row r="60" spans="2:16" ht="22.9" customHeight="1" thickBot="1">
      <c r="B60" s="45"/>
      <c r="C60" s="450" t="s">
        <v>205</v>
      </c>
      <c r="D60" s="439" t="s">
        <v>844</v>
      </c>
      <c r="E60" s="84" t="s">
        <v>201</v>
      </c>
      <c r="F60" s="83" t="s">
        <v>928</v>
      </c>
      <c r="G60" s="104" t="s">
        <v>202</v>
      </c>
      <c r="H60" s="439" t="s">
        <v>844</v>
      </c>
      <c r="I60" s="238"/>
      <c r="J60" s="443" t="s">
        <v>205</v>
      </c>
      <c r="K60" s="440" t="s">
        <v>937</v>
      </c>
      <c r="L60" s="440" t="s">
        <v>937</v>
      </c>
      <c r="M60" s="440" t="s">
        <v>937</v>
      </c>
      <c r="N60" s="440" t="s">
        <v>937</v>
      </c>
      <c r="O60" s="440" t="s">
        <v>937</v>
      </c>
    </row>
    <row r="61" spans="2:16" ht="22.9" customHeight="1" thickBot="1">
      <c r="B61" s="45"/>
      <c r="C61" s="450"/>
      <c r="D61" s="439"/>
      <c r="E61" s="89" t="s">
        <v>192</v>
      </c>
      <c r="F61" s="88" t="s">
        <v>173</v>
      </c>
      <c r="G61" s="105" t="s">
        <v>193</v>
      </c>
      <c r="H61" s="439"/>
      <c r="I61" s="238"/>
      <c r="J61" s="452"/>
      <c r="K61" s="441"/>
      <c r="L61" s="441"/>
      <c r="M61" s="441"/>
      <c r="N61" s="441"/>
      <c r="O61" s="441"/>
    </row>
    <row r="62" spans="2:16" ht="22.9" customHeight="1" thickBot="1">
      <c r="B62" s="45"/>
      <c r="C62" s="450"/>
      <c r="D62" s="439"/>
      <c r="E62" s="94" t="s">
        <v>195</v>
      </c>
      <c r="F62" s="93" t="s">
        <v>178</v>
      </c>
      <c r="G62" s="106" t="s">
        <v>196</v>
      </c>
      <c r="H62" s="439"/>
      <c r="I62" s="238"/>
      <c r="J62" s="453"/>
      <c r="K62" s="442"/>
      <c r="L62" s="442"/>
      <c r="M62" s="442"/>
      <c r="N62" s="442"/>
      <c r="O62" s="442"/>
    </row>
    <row r="63" spans="2:16" ht="22.9" customHeight="1" thickBot="1">
      <c r="B63" s="45"/>
      <c r="C63" s="107"/>
      <c r="D63" s="108"/>
      <c r="E63" s="108"/>
      <c r="F63" s="108"/>
      <c r="G63" s="108"/>
      <c r="H63" s="108"/>
      <c r="I63" s="238"/>
      <c r="J63" s="107"/>
      <c r="K63" s="108"/>
      <c r="L63" s="108"/>
      <c r="M63" s="108"/>
      <c r="N63" s="108"/>
      <c r="O63" s="108"/>
    </row>
    <row r="64" spans="2:16" ht="22.9" customHeight="1" thickBot="1">
      <c r="B64" s="44">
        <v>3</v>
      </c>
      <c r="C64" s="107"/>
      <c r="D64" s="108"/>
      <c r="E64" s="108"/>
      <c r="F64" s="108"/>
      <c r="G64" s="108"/>
      <c r="H64" s="108"/>
      <c r="I64" s="238"/>
      <c r="J64" s="107"/>
      <c r="K64" s="108"/>
      <c r="L64" s="108"/>
      <c r="M64" s="108"/>
      <c r="N64" s="108"/>
      <c r="O64" s="108"/>
    </row>
    <row r="65" spans="2:16" ht="22.9" customHeight="1">
      <c r="B65" s="45"/>
      <c r="C65" s="443" t="str">
        <f>C34</f>
        <v>KOMİTE 1- HAREKET, KAN DOKUSU VE İMMUNOLOJİ</v>
      </c>
      <c r="D65" s="443"/>
      <c r="E65" s="443"/>
      <c r="F65" s="443"/>
      <c r="G65" s="443"/>
      <c r="H65" s="443"/>
      <c r="I65" s="238"/>
      <c r="J65" s="443" t="s">
        <v>149</v>
      </c>
      <c r="K65" s="443"/>
      <c r="L65" s="443"/>
      <c r="M65" s="443"/>
      <c r="N65" s="443"/>
      <c r="O65" s="443"/>
    </row>
    <row r="66" spans="2:16" ht="22.9" customHeight="1">
      <c r="B66" s="45"/>
      <c r="C66" s="70"/>
      <c r="D66" s="239"/>
      <c r="E66" s="240">
        <f>E35+1</f>
        <v>2</v>
      </c>
      <c r="F66" s="241" t="s">
        <v>150</v>
      </c>
      <c r="G66" s="108"/>
      <c r="H66" s="71"/>
      <c r="I66" s="72"/>
      <c r="J66" s="70"/>
      <c r="K66" s="239"/>
      <c r="L66" s="240">
        <f>L35+1</f>
        <v>3</v>
      </c>
      <c r="M66" s="241" t="s">
        <v>151</v>
      </c>
      <c r="N66" s="108"/>
      <c r="O66" s="71"/>
    </row>
    <row r="67" spans="2:16" ht="21" customHeight="1" thickBot="1">
      <c r="B67" s="45"/>
      <c r="C67" s="109"/>
      <c r="D67" s="110"/>
      <c r="E67" s="110" t="str">
        <f>E36:J36</f>
        <v>Komite sorumluları:</v>
      </c>
      <c r="F67" s="110" t="str">
        <f>F36:K36</f>
        <v>Dr. Cem BOZKURT</v>
      </c>
      <c r="G67" s="110" t="str">
        <f>G36:L36</f>
        <v>Dr. B. İpek TORUN</v>
      </c>
      <c r="H67" s="111"/>
      <c r="I67" s="69"/>
      <c r="J67" s="109"/>
      <c r="K67" s="110"/>
      <c r="L67" s="110" t="str">
        <f>L36:Q36</f>
        <v>Committee Chairman:</v>
      </c>
      <c r="M67" s="110" t="str">
        <f>M36:R36</f>
        <v>Dr. Selma Çalışkan</v>
      </c>
      <c r="N67" s="110" t="str">
        <f>N36:S36</f>
        <v>Dr. Sinem Akkaşoğlu</v>
      </c>
      <c r="O67" s="111"/>
      <c r="P67" s="217"/>
    </row>
    <row r="68" spans="2:16" s="47" customFormat="1" ht="22.9" customHeight="1" thickBot="1">
      <c r="B68" s="45"/>
      <c r="C68" s="76"/>
      <c r="D68" s="77">
        <f>7+D37</f>
        <v>44466</v>
      </c>
      <c r="E68" s="77">
        <f>7+E37</f>
        <v>44467</v>
      </c>
      <c r="F68" s="77">
        <f>7+F37</f>
        <v>44468</v>
      </c>
      <c r="G68" s="77">
        <f>7+G37</f>
        <v>44469</v>
      </c>
      <c r="H68" s="77">
        <f>7+H37</f>
        <v>44470</v>
      </c>
      <c r="I68" s="78"/>
      <c r="J68" s="79"/>
      <c r="K68" s="80">
        <f>7+K37</f>
        <v>45208</v>
      </c>
      <c r="L68" s="80">
        <f>7+L37</f>
        <v>45209</v>
      </c>
      <c r="M68" s="80">
        <f>7+M37</f>
        <v>45210</v>
      </c>
      <c r="N68" s="80">
        <f>7+N37</f>
        <v>45211</v>
      </c>
      <c r="O68" s="80">
        <f>7+O37</f>
        <v>45212</v>
      </c>
      <c r="P68" s="220"/>
    </row>
    <row r="69" spans="2:16" ht="22.9" customHeight="1" thickBot="1">
      <c r="B69" s="45"/>
      <c r="C69" s="450" t="s">
        <v>155</v>
      </c>
      <c r="D69" s="439" t="s">
        <v>844</v>
      </c>
      <c r="E69" s="82" t="s">
        <v>926</v>
      </c>
      <c r="F69" s="439" t="s">
        <v>844</v>
      </c>
      <c r="G69" s="439" t="s">
        <v>844</v>
      </c>
      <c r="H69" s="97" t="s">
        <v>31</v>
      </c>
      <c r="I69" s="238"/>
      <c r="J69" s="450" t="s">
        <v>155</v>
      </c>
      <c r="K69" s="112" t="s">
        <v>207</v>
      </c>
      <c r="L69" s="83" t="s">
        <v>942</v>
      </c>
      <c r="M69" s="83" t="s">
        <v>156</v>
      </c>
      <c r="N69" s="104" t="s">
        <v>236</v>
      </c>
      <c r="O69" s="104" t="s">
        <v>236</v>
      </c>
    </row>
    <row r="70" spans="2:16" ht="22.9" customHeight="1" thickBot="1">
      <c r="B70" s="45"/>
      <c r="C70" s="450" t="s">
        <v>155</v>
      </c>
      <c r="D70" s="439"/>
      <c r="E70" s="87" t="s">
        <v>209</v>
      </c>
      <c r="F70" s="439"/>
      <c r="G70" s="439"/>
      <c r="H70" s="99" t="s">
        <v>210</v>
      </c>
      <c r="I70" s="238"/>
      <c r="J70" s="450" t="s">
        <v>155</v>
      </c>
      <c r="K70" s="112" t="s">
        <v>991</v>
      </c>
      <c r="L70" s="88" t="s">
        <v>953</v>
      </c>
      <c r="M70" s="88" t="s">
        <v>988</v>
      </c>
      <c r="N70" s="105" t="s">
        <v>240</v>
      </c>
      <c r="O70" s="105" t="s">
        <v>258</v>
      </c>
    </row>
    <row r="71" spans="2:16" ht="22.9" customHeight="1" thickBot="1">
      <c r="B71" s="45"/>
      <c r="C71" s="450"/>
      <c r="D71" s="439"/>
      <c r="E71" s="92" t="s">
        <v>162</v>
      </c>
      <c r="F71" s="439"/>
      <c r="G71" s="439"/>
      <c r="H71" s="101" t="s">
        <v>212</v>
      </c>
      <c r="I71" s="238"/>
      <c r="J71" s="450"/>
      <c r="K71" s="113" t="s">
        <v>213</v>
      </c>
      <c r="L71" s="93" t="s">
        <v>262</v>
      </c>
      <c r="M71" s="93" t="s">
        <v>1069</v>
      </c>
      <c r="N71" s="106" t="s">
        <v>995</v>
      </c>
      <c r="O71" s="106" t="s">
        <v>995</v>
      </c>
    </row>
    <row r="72" spans="2:16" ht="22.9" customHeight="1" thickBot="1">
      <c r="B72" s="45"/>
      <c r="C72" s="450" t="s">
        <v>163</v>
      </c>
      <c r="D72" s="439" t="s">
        <v>844</v>
      </c>
      <c r="E72" s="82" t="s">
        <v>926</v>
      </c>
      <c r="F72" s="81" t="s">
        <v>927</v>
      </c>
      <c r="G72" s="439" t="s">
        <v>844</v>
      </c>
      <c r="H72" s="97" t="s">
        <v>31</v>
      </c>
      <c r="I72" s="238"/>
      <c r="J72" s="450" t="s">
        <v>163</v>
      </c>
      <c r="K72" s="112" t="s">
        <v>207</v>
      </c>
      <c r="L72" s="83" t="s">
        <v>942</v>
      </c>
      <c r="M72" s="83" t="s">
        <v>156</v>
      </c>
      <c r="N72" s="104" t="s">
        <v>236</v>
      </c>
      <c r="O72" s="104" t="s">
        <v>236</v>
      </c>
    </row>
    <row r="73" spans="2:16" ht="22.9" customHeight="1" thickBot="1">
      <c r="B73" s="45"/>
      <c r="C73" s="450"/>
      <c r="D73" s="439"/>
      <c r="E73" s="87" t="s">
        <v>209</v>
      </c>
      <c r="F73" s="115" t="s">
        <v>214</v>
      </c>
      <c r="G73" s="439"/>
      <c r="H73" s="99" t="s">
        <v>210</v>
      </c>
      <c r="I73" s="238"/>
      <c r="J73" s="450"/>
      <c r="K73" s="112" t="s">
        <v>991</v>
      </c>
      <c r="L73" s="88" t="s">
        <v>953</v>
      </c>
      <c r="M73" s="88" t="s">
        <v>988</v>
      </c>
      <c r="N73" s="105" t="s">
        <v>240</v>
      </c>
      <c r="O73" s="105" t="s">
        <v>258</v>
      </c>
    </row>
    <row r="74" spans="2:16" ht="22.9" customHeight="1" thickBot="1">
      <c r="B74" s="45"/>
      <c r="C74" s="450"/>
      <c r="D74" s="439"/>
      <c r="E74" s="92" t="s">
        <v>162</v>
      </c>
      <c r="F74" s="91" t="s">
        <v>422</v>
      </c>
      <c r="G74" s="439"/>
      <c r="H74" s="101" t="s">
        <v>212</v>
      </c>
      <c r="I74" s="238"/>
      <c r="J74" s="450"/>
      <c r="K74" s="113" t="s">
        <v>213</v>
      </c>
      <c r="L74" s="93" t="s">
        <v>262</v>
      </c>
      <c r="M74" s="93" t="s">
        <v>1069</v>
      </c>
      <c r="N74" s="106" t="s">
        <v>995</v>
      </c>
      <c r="O74" s="106" t="s">
        <v>995</v>
      </c>
    </row>
    <row r="75" spans="2:16" ht="22.9" customHeight="1" thickBot="1">
      <c r="B75" s="45"/>
      <c r="C75" s="451" t="s">
        <v>166</v>
      </c>
      <c r="D75" s="85" t="s">
        <v>929</v>
      </c>
      <c r="E75" s="81" t="s">
        <v>927</v>
      </c>
      <c r="F75" s="97" t="s">
        <v>931</v>
      </c>
      <c r="G75" s="114" t="s">
        <v>28</v>
      </c>
      <c r="H75" s="83" t="s">
        <v>215</v>
      </c>
      <c r="I75" s="238"/>
      <c r="J75" s="451" t="s">
        <v>166</v>
      </c>
      <c r="K75" s="112" t="s">
        <v>207</v>
      </c>
      <c r="L75" s="82" t="s">
        <v>941</v>
      </c>
      <c r="M75" s="114" t="s">
        <v>945</v>
      </c>
      <c r="N75" s="104" t="s">
        <v>243</v>
      </c>
      <c r="O75" s="104" t="s">
        <v>243</v>
      </c>
    </row>
    <row r="76" spans="2:16" ht="22.9" customHeight="1" thickBot="1">
      <c r="B76" s="45"/>
      <c r="C76" s="451"/>
      <c r="D76" s="90" t="s">
        <v>216</v>
      </c>
      <c r="E76" s="115" t="s">
        <v>217</v>
      </c>
      <c r="F76" s="99" t="s">
        <v>218</v>
      </c>
      <c r="G76" s="115" t="s">
        <v>219</v>
      </c>
      <c r="H76" s="88" t="s">
        <v>220</v>
      </c>
      <c r="I76" s="238"/>
      <c r="J76" s="451"/>
      <c r="K76" s="112" t="s">
        <v>991</v>
      </c>
      <c r="L76" s="87" t="s">
        <v>249</v>
      </c>
      <c r="M76" s="115" t="s">
        <v>949</v>
      </c>
      <c r="N76" s="105" t="s">
        <v>240</v>
      </c>
      <c r="O76" s="105" t="s">
        <v>258</v>
      </c>
    </row>
    <row r="77" spans="2:16" ht="22.9" customHeight="1" thickBot="1">
      <c r="B77" s="45"/>
      <c r="C77" s="451"/>
      <c r="D77" s="95" t="s">
        <v>815</v>
      </c>
      <c r="E77" s="116" t="s">
        <v>422</v>
      </c>
      <c r="F77" s="101" t="s">
        <v>177</v>
      </c>
      <c r="G77" s="91" t="s">
        <v>422</v>
      </c>
      <c r="H77" s="93" t="s">
        <v>178</v>
      </c>
      <c r="I77" s="238"/>
      <c r="J77" s="451"/>
      <c r="K77" s="113" t="s">
        <v>213</v>
      </c>
      <c r="L77" s="92" t="s">
        <v>179</v>
      </c>
      <c r="M77" s="116" t="s">
        <v>423</v>
      </c>
      <c r="N77" s="106" t="s">
        <v>995</v>
      </c>
      <c r="O77" s="106" t="s">
        <v>995</v>
      </c>
    </row>
    <row r="78" spans="2:16" ht="22.9" customHeight="1" thickBot="1">
      <c r="B78" s="45"/>
      <c r="C78" s="451" t="s">
        <v>180</v>
      </c>
      <c r="D78" s="85" t="s">
        <v>929</v>
      </c>
      <c r="E78" s="81" t="s">
        <v>927</v>
      </c>
      <c r="F78" s="97" t="s">
        <v>931</v>
      </c>
      <c r="G78" s="114" t="s">
        <v>28</v>
      </c>
      <c r="H78" s="83" t="s">
        <v>167</v>
      </c>
      <c r="I78" s="238"/>
      <c r="J78" s="451" t="s">
        <v>180</v>
      </c>
      <c r="K78" s="112" t="s">
        <v>207</v>
      </c>
      <c r="L78" s="82" t="s">
        <v>941</v>
      </c>
      <c r="M78" s="114" t="s">
        <v>945</v>
      </c>
      <c r="N78" s="104" t="s">
        <v>243</v>
      </c>
      <c r="O78" s="104" t="s">
        <v>243</v>
      </c>
    </row>
    <row r="79" spans="2:16" ht="22.9" customHeight="1" thickBot="1">
      <c r="B79" s="45"/>
      <c r="C79" s="451"/>
      <c r="D79" s="90" t="s">
        <v>216</v>
      </c>
      <c r="E79" s="115" t="s">
        <v>217</v>
      </c>
      <c r="F79" s="99" t="s">
        <v>218</v>
      </c>
      <c r="G79" s="115" t="s">
        <v>222</v>
      </c>
      <c r="H79" s="88" t="s">
        <v>223</v>
      </c>
      <c r="I79" s="238"/>
      <c r="J79" s="451"/>
      <c r="K79" s="112" t="s">
        <v>991</v>
      </c>
      <c r="L79" s="87" t="s">
        <v>249</v>
      </c>
      <c r="M79" s="115" t="s">
        <v>949</v>
      </c>
      <c r="N79" s="105" t="s">
        <v>240</v>
      </c>
      <c r="O79" s="105" t="s">
        <v>258</v>
      </c>
    </row>
    <row r="80" spans="2:16" ht="22.9" customHeight="1" thickBot="1">
      <c r="B80" s="45"/>
      <c r="C80" s="451"/>
      <c r="D80" s="95" t="s">
        <v>815</v>
      </c>
      <c r="E80" s="116" t="s">
        <v>422</v>
      </c>
      <c r="F80" s="101" t="s">
        <v>177</v>
      </c>
      <c r="G80" s="91" t="s">
        <v>422</v>
      </c>
      <c r="H80" s="93" t="s">
        <v>176</v>
      </c>
      <c r="I80" s="238"/>
      <c r="J80" s="451"/>
      <c r="K80" s="113" t="s">
        <v>213</v>
      </c>
      <c r="L80" s="92" t="s">
        <v>179</v>
      </c>
      <c r="M80" s="116" t="s">
        <v>423</v>
      </c>
      <c r="N80" s="106" t="s">
        <v>995</v>
      </c>
      <c r="O80" s="106" t="s">
        <v>995</v>
      </c>
    </row>
    <row r="81" spans="2:16" s="46" customFormat="1" ht="22.9" customHeight="1" thickBot="1">
      <c r="B81" s="45"/>
      <c r="C81" s="230" t="s">
        <v>184</v>
      </c>
      <c r="D81" s="231" t="s">
        <v>185</v>
      </c>
      <c r="E81" s="70" t="s">
        <v>185</v>
      </c>
      <c r="F81" s="231" t="s">
        <v>185</v>
      </c>
      <c r="G81" s="229" t="s">
        <v>185</v>
      </c>
      <c r="H81" s="227" t="s">
        <v>185</v>
      </c>
      <c r="I81" s="238"/>
      <c r="J81" s="230" t="s">
        <v>184</v>
      </c>
      <c r="K81" s="231" t="s">
        <v>186</v>
      </c>
      <c r="L81" s="227" t="s">
        <v>186</v>
      </c>
      <c r="M81" s="230" t="s">
        <v>186</v>
      </c>
      <c r="N81" s="227" t="s">
        <v>186</v>
      </c>
      <c r="O81" s="227" t="s">
        <v>186</v>
      </c>
      <c r="P81" s="217"/>
    </row>
    <row r="82" spans="2:16" ht="22.9" customHeight="1" thickBot="1">
      <c r="B82" s="45"/>
      <c r="C82" s="450" t="s">
        <v>187</v>
      </c>
      <c r="D82" s="104" t="s">
        <v>224</v>
      </c>
      <c r="E82" s="83" t="s">
        <v>930</v>
      </c>
      <c r="F82" s="439" t="s">
        <v>844</v>
      </c>
      <c r="G82" s="104" t="s">
        <v>225</v>
      </c>
      <c r="H82" s="112" t="s">
        <v>226</v>
      </c>
      <c r="I82" s="238"/>
      <c r="J82" s="450" t="s">
        <v>187</v>
      </c>
      <c r="K82" s="112" t="s">
        <v>235</v>
      </c>
      <c r="L82" s="81" t="s">
        <v>948</v>
      </c>
      <c r="M82" s="440" t="s">
        <v>937</v>
      </c>
      <c r="N82" s="114" t="s">
        <v>945</v>
      </c>
      <c r="O82" s="81" t="s">
        <v>158</v>
      </c>
    </row>
    <row r="83" spans="2:16" ht="22.9" customHeight="1" thickBot="1">
      <c r="B83" s="45"/>
      <c r="C83" s="450"/>
      <c r="D83" s="89" t="s">
        <v>227</v>
      </c>
      <c r="E83" s="88" t="s">
        <v>228</v>
      </c>
      <c r="F83" s="439"/>
      <c r="G83" s="99" t="s">
        <v>229</v>
      </c>
      <c r="H83" s="112" t="s">
        <v>230</v>
      </c>
      <c r="I83" s="238"/>
      <c r="J83" s="450"/>
      <c r="K83" s="112" t="s">
        <v>991</v>
      </c>
      <c r="L83" s="86" t="s">
        <v>949</v>
      </c>
      <c r="M83" s="441"/>
      <c r="N83" s="115" t="s">
        <v>949</v>
      </c>
      <c r="O83" s="115" t="s">
        <v>974</v>
      </c>
    </row>
    <row r="84" spans="2:16" ht="22.9" customHeight="1" thickBot="1">
      <c r="B84" s="45"/>
      <c r="C84" s="450"/>
      <c r="D84" s="94" t="s">
        <v>231</v>
      </c>
      <c r="E84" s="93" t="s">
        <v>178</v>
      </c>
      <c r="F84" s="439"/>
      <c r="G84" s="99" t="s">
        <v>845</v>
      </c>
      <c r="H84" s="113" t="s">
        <v>232</v>
      </c>
      <c r="I84" s="238"/>
      <c r="J84" s="450"/>
      <c r="K84" s="113" t="s">
        <v>213</v>
      </c>
      <c r="L84" s="91" t="s">
        <v>423</v>
      </c>
      <c r="M84" s="442"/>
      <c r="N84" s="116" t="s">
        <v>423</v>
      </c>
      <c r="O84" s="91" t="s">
        <v>423</v>
      </c>
    </row>
    <row r="85" spans="2:16" ht="22.9" customHeight="1" thickBot="1">
      <c r="B85" s="45"/>
      <c r="C85" s="450" t="s">
        <v>199</v>
      </c>
      <c r="D85" s="104" t="s">
        <v>224</v>
      </c>
      <c r="E85" s="83" t="s">
        <v>930</v>
      </c>
      <c r="F85" s="439" t="s">
        <v>844</v>
      </c>
      <c r="G85" s="104" t="s">
        <v>225</v>
      </c>
      <c r="H85" s="112" t="s">
        <v>226</v>
      </c>
      <c r="I85" s="238"/>
      <c r="J85" s="450" t="s">
        <v>199</v>
      </c>
      <c r="K85" s="112" t="s">
        <v>235</v>
      </c>
      <c r="L85" s="81" t="s">
        <v>948</v>
      </c>
      <c r="M85" s="440" t="s">
        <v>937</v>
      </c>
      <c r="N85" s="114" t="s">
        <v>945</v>
      </c>
      <c r="O85" s="331" t="s">
        <v>158</v>
      </c>
    </row>
    <row r="86" spans="2:16" ht="22.9" customHeight="1" thickBot="1">
      <c r="B86" s="45"/>
      <c r="C86" s="450"/>
      <c r="D86" s="89" t="s">
        <v>227</v>
      </c>
      <c r="E86" s="88" t="s">
        <v>220</v>
      </c>
      <c r="F86" s="439"/>
      <c r="G86" s="99" t="s">
        <v>229</v>
      </c>
      <c r="H86" s="112" t="s">
        <v>230</v>
      </c>
      <c r="I86" s="238"/>
      <c r="J86" s="450"/>
      <c r="K86" s="112" t="s">
        <v>991</v>
      </c>
      <c r="L86" s="86" t="s">
        <v>949</v>
      </c>
      <c r="M86" s="441"/>
      <c r="N86" s="115" t="s">
        <v>949</v>
      </c>
      <c r="O86" s="331" t="s">
        <v>975</v>
      </c>
    </row>
    <row r="87" spans="2:16" ht="22.9" customHeight="1" thickBot="1">
      <c r="B87" s="45"/>
      <c r="C87" s="450"/>
      <c r="D87" s="94" t="s">
        <v>231</v>
      </c>
      <c r="E87" s="93" t="s">
        <v>178</v>
      </c>
      <c r="F87" s="439"/>
      <c r="G87" s="99" t="s">
        <v>845</v>
      </c>
      <c r="H87" s="113" t="s">
        <v>232</v>
      </c>
      <c r="I87" s="238"/>
      <c r="J87" s="450"/>
      <c r="K87" s="113" t="s">
        <v>213</v>
      </c>
      <c r="L87" s="91" t="s">
        <v>423</v>
      </c>
      <c r="M87" s="442"/>
      <c r="N87" s="116" t="s">
        <v>423</v>
      </c>
      <c r="O87" s="331" t="s">
        <v>423</v>
      </c>
    </row>
    <row r="88" spans="2:16" ht="22.9" customHeight="1" thickBot="1">
      <c r="B88" s="45"/>
      <c r="C88" s="450" t="s">
        <v>200</v>
      </c>
      <c r="D88" s="104" t="s">
        <v>233</v>
      </c>
      <c r="E88" s="439" t="s">
        <v>844</v>
      </c>
      <c r="F88" s="439" t="s">
        <v>844</v>
      </c>
      <c r="G88" s="104" t="s">
        <v>234</v>
      </c>
      <c r="H88" s="112" t="s">
        <v>226</v>
      </c>
      <c r="I88" s="238"/>
      <c r="J88" s="450" t="s">
        <v>200</v>
      </c>
      <c r="K88" s="112" t="s">
        <v>235</v>
      </c>
      <c r="L88" s="440" t="s">
        <v>937</v>
      </c>
      <c r="M88" s="440" t="s">
        <v>937</v>
      </c>
      <c r="N88" s="440" t="s">
        <v>937</v>
      </c>
      <c r="O88" s="82" t="s">
        <v>941</v>
      </c>
    </row>
    <row r="89" spans="2:16" ht="22.9" customHeight="1" thickBot="1">
      <c r="B89" s="45"/>
      <c r="C89" s="450"/>
      <c r="D89" s="89" t="s">
        <v>227</v>
      </c>
      <c r="E89" s="439"/>
      <c r="F89" s="439"/>
      <c r="G89" s="99" t="s">
        <v>229</v>
      </c>
      <c r="H89" s="112" t="s">
        <v>230</v>
      </c>
      <c r="I89" s="238"/>
      <c r="J89" s="450"/>
      <c r="K89" s="112" t="s">
        <v>991</v>
      </c>
      <c r="L89" s="441"/>
      <c r="M89" s="441"/>
      <c r="N89" s="441"/>
      <c r="O89" s="87" t="s">
        <v>269</v>
      </c>
    </row>
    <row r="90" spans="2:16" ht="22.9" customHeight="1" thickBot="1">
      <c r="B90" s="45"/>
      <c r="C90" s="450"/>
      <c r="D90" s="94" t="s">
        <v>231</v>
      </c>
      <c r="E90" s="439"/>
      <c r="F90" s="439"/>
      <c r="G90" s="99" t="s">
        <v>845</v>
      </c>
      <c r="H90" s="113" t="s">
        <v>232</v>
      </c>
      <c r="I90" s="238"/>
      <c r="J90" s="450"/>
      <c r="K90" s="113" t="s">
        <v>213</v>
      </c>
      <c r="L90" s="442"/>
      <c r="M90" s="442"/>
      <c r="N90" s="442"/>
      <c r="O90" s="92" t="s">
        <v>179</v>
      </c>
    </row>
    <row r="91" spans="2:16" ht="22.9" customHeight="1" thickBot="1">
      <c r="B91" s="45"/>
      <c r="C91" s="451" t="s">
        <v>205</v>
      </c>
      <c r="D91" s="104" t="s">
        <v>233</v>
      </c>
      <c r="E91" s="439" t="s">
        <v>844</v>
      </c>
      <c r="F91" s="439" t="s">
        <v>844</v>
      </c>
      <c r="G91" s="104" t="s">
        <v>234</v>
      </c>
      <c r="H91" s="112" t="s">
        <v>226</v>
      </c>
      <c r="I91" s="238"/>
      <c r="J91" s="451" t="s">
        <v>205</v>
      </c>
      <c r="K91" s="112" t="s">
        <v>235</v>
      </c>
      <c r="L91" s="440" t="s">
        <v>937</v>
      </c>
      <c r="M91" s="440" t="s">
        <v>937</v>
      </c>
      <c r="N91" s="440" t="s">
        <v>937</v>
      </c>
      <c r="O91" s="82" t="s">
        <v>941</v>
      </c>
    </row>
    <row r="92" spans="2:16" ht="22.9" customHeight="1" thickBot="1">
      <c r="B92" s="45"/>
      <c r="C92" s="451"/>
      <c r="D92" s="89" t="s">
        <v>227</v>
      </c>
      <c r="E92" s="439"/>
      <c r="F92" s="439"/>
      <c r="G92" s="99" t="s">
        <v>229</v>
      </c>
      <c r="H92" s="112" t="s">
        <v>230</v>
      </c>
      <c r="I92" s="238"/>
      <c r="J92" s="451"/>
      <c r="K92" s="112" t="s">
        <v>991</v>
      </c>
      <c r="L92" s="441"/>
      <c r="M92" s="441"/>
      <c r="N92" s="441"/>
      <c r="O92" s="87" t="s">
        <v>269</v>
      </c>
    </row>
    <row r="93" spans="2:16" ht="22.9" customHeight="1" thickBot="1">
      <c r="B93" s="45"/>
      <c r="C93" s="451"/>
      <c r="D93" s="94" t="s">
        <v>231</v>
      </c>
      <c r="E93" s="439"/>
      <c r="F93" s="439"/>
      <c r="G93" s="99" t="s">
        <v>845</v>
      </c>
      <c r="H93" s="113" t="s">
        <v>232</v>
      </c>
      <c r="I93" s="238"/>
      <c r="J93" s="451"/>
      <c r="K93" s="113" t="s">
        <v>213</v>
      </c>
      <c r="L93" s="442"/>
      <c r="M93" s="442"/>
      <c r="N93" s="442"/>
      <c r="O93" s="92" t="s">
        <v>179</v>
      </c>
    </row>
    <row r="94" spans="2:16" ht="22.9" customHeight="1" thickBot="1">
      <c r="B94" s="45"/>
      <c r="C94" s="107"/>
      <c r="D94" s="108"/>
      <c r="E94" s="108"/>
      <c r="F94" s="108"/>
      <c r="G94" s="108"/>
      <c r="H94" s="108"/>
      <c r="I94" s="238"/>
      <c r="J94" s="107"/>
      <c r="K94" s="108"/>
      <c r="L94" s="108"/>
      <c r="M94" s="108"/>
      <c r="N94" s="108"/>
      <c r="O94" s="108"/>
    </row>
    <row r="95" spans="2:16" ht="22.9" customHeight="1" thickBot="1">
      <c r="B95" s="44">
        <v>4</v>
      </c>
      <c r="C95" s="107"/>
      <c r="D95" s="108"/>
      <c r="E95" s="108"/>
      <c r="F95" s="108"/>
      <c r="G95" s="108"/>
      <c r="H95" s="108"/>
      <c r="I95" s="238"/>
      <c r="J95" s="107"/>
      <c r="K95" s="108"/>
      <c r="L95" s="108"/>
      <c r="M95" s="108"/>
      <c r="N95" s="108"/>
      <c r="O95" s="108"/>
    </row>
    <row r="96" spans="2:16" ht="22.9" customHeight="1">
      <c r="B96" s="45"/>
      <c r="C96" s="443" t="str">
        <f>C65</f>
        <v>KOMİTE 1- HAREKET, KAN DOKUSU VE İMMUNOLOJİ</v>
      </c>
      <c r="D96" s="443"/>
      <c r="E96" s="443"/>
      <c r="F96" s="443"/>
      <c r="G96" s="443"/>
      <c r="H96" s="443"/>
      <c r="I96" s="72"/>
      <c r="J96" s="443" t="s">
        <v>149</v>
      </c>
      <c r="K96" s="443"/>
      <c r="L96" s="443"/>
      <c r="M96" s="443"/>
      <c r="N96" s="443"/>
      <c r="O96" s="443"/>
    </row>
    <row r="97" spans="2:16" ht="22.9" customHeight="1">
      <c r="B97" s="45"/>
      <c r="C97" s="70"/>
      <c r="D97" s="239"/>
      <c r="E97" s="240">
        <f>E66+1</f>
        <v>3</v>
      </c>
      <c r="F97" s="241" t="s">
        <v>150</v>
      </c>
      <c r="G97" s="108"/>
      <c r="H97" s="71"/>
      <c r="I97" s="72"/>
      <c r="J97" s="70"/>
      <c r="K97" s="239"/>
      <c r="L97" s="240">
        <f>L66+1</f>
        <v>4</v>
      </c>
      <c r="M97" s="241" t="s">
        <v>151</v>
      </c>
      <c r="N97" s="108"/>
      <c r="O97" s="71"/>
    </row>
    <row r="98" spans="2:16" ht="21" customHeight="1" thickBot="1">
      <c r="B98" s="45"/>
      <c r="C98" s="109"/>
      <c r="D98" s="110"/>
      <c r="E98" s="110" t="str">
        <f>E67:J67</f>
        <v>Komite sorumluları:</v>
      </c>
      <c r="F98" s="110" t="str">
        <f>F67:K67</f>
        <v>Dr. Cem BOZKURT</v>
      </c>
      <c r="G98" s="110" t="str">
        <f>G67:L67</f>
        <v>Dr. B. İpek TORUN</v>
      </c>
      <c r="H98" s="111"/>
      <c r="I98" s="69"/>
      <c r="J98" s="109"/>
      <c r="K98" s="110"/>
      <c r="L98" s="110" t="str">
        <f>L67:Q67</f>
        <v>Committee Chairman:</v>
      </c>
      <c r="M98" s="110" t="str">
        <f>M67:R67</f>
        <v>Dr. Selma Çalışkan</v>
      </c>
      <c r="N98" s="110" t="str">
        <f>N67:S67</f>
        <v>Dr. Sinem Akkaşoğlu</v>
      </c>
      <c r="O98" s="111"/>
      <c r="P98" s="217"/>
    </row>
    <row r="99" spans="2:16" s="47" customFormat="1" ht="22.9" customHeight="1" thickBot="1">
      <c r="B99" s="45"/>
      <c r="C99" s="76"/>
      <c r="D99" s="77">
        <f>7+D68</f>
        <v>44473</v>
      </c>
      <c r="E99" s="77">
        <f>7+E68</f>
        <v>44474</v>
      </c>
      <c r="F99" s="77">
        <f>7+F68</f>
        <v>44475</v>
      </c>
      <c r="G99" s="77">
        <f>7+G68</f>
        <v>44476</v>
      </c>
      <c r="H99" s="77">
        <f>7+H68</f>
        <v>44477</v>
      </c>
      <c r="I99" s="78"/>
      <c r="J99" s="79"/>
      <c r="K99" s="80">
        <f>7+K68</f>
        <v>45215</v>
      </c>
      <c r="L99" s="80">
        <f>7+L68</f>
        <v>45216</v>
      </c>
      <c r="M99" s="80">
        <f>7+M68</f>
        <v>45217</v>
      </c>
      <c r="N99" s="80">
        <f>7+N68</f>
        <v>45218</v>
      </c>
      <c r="O99" s="80">
        <f>7+O68</f>
        <v>45219</v>
      </c>
      <c r="P99" s="220"/>
    </row>
    <row r="100" spans="2:16" ht="22.9" customHeight="1" thickBot="1">
      <c r="B100" s="45"/>
      <c r="C100" s="451" t="s">
        <v>155</v>
      </c>
      <c r="D100" s="82" t="s">
        <v>926</v>
      </c>
      <c r="E100" s="439" t="s">
        <v>844</v>
      </c>
      <c r="F100" s="81" t="s">
        <v>927</v>
      </c>
      <c r="G100" s="83" t="s">
        <v>167</v>
      </c>
      <c r="H100" s="439" t="s">
        <v>844</v>
      </c>
      <c r="I100" s="238"/>
      <c r="J100" s="451" t="s">
        <v>155</v>
      </c>
      <c r="K100" s="117" t="s">
        <v>237</v>
      </c>
      <c r="L100" s="104" t="s">
        <v>236</v>
      </c>
      <c r="M100" s="104" t="s">
        <v>1086</v>
      </c>
      <c r="N100" s="82" t="s">
        <v>97</v>
      </c>
      <c r="O100" s="117" t="s">
        <v>238</v>
      </c>
    </row>
    <row r="101" spans="2:16" ht="22.9" customHeight="1" thickBot="1">
      <c r="B101" s="45"/>
      <c r="C101" s="451" t="s">
        <v>155</v>
      </c>
      <c r="D101" s="87" t="s">
        <v>245</v>
      </c>
      <c r="E101" s="439"/>
      <c r="F101" s="86" t="s">
        <v>239</v>
      </c>
      <c r="G101" s="88" t="s">
        <v>248</v>
      </c>
      <c r="H101" s="439"/>
      <c r="I101" s="238"/>
      <c r="J101" s="451" t="s">
        <v>155</v>
      </c>
      <c r="K101" s="112" t="s">
        <v>241</v>
      </c>
      <c r="L101" s="105" t="s">
        <v>269</v>
      </c>
      <c r="M101" s="359" t="s">
        <v>1087</v>
      </c>
      <c r="N101" s="87" t="s">
        <v>958</v>
      </c>
      <c r="O101" s="112" t="s">
        <v>990</v>
      </c>
    </row>
    <row r="102" spans="2:16" ht="22.9" customHeight="1" thickBot="1">
      <c r="B102" s="45"/>
      <c r="C102" s="451"/>
      <c r="D102" s="92" t="s">
        <v>250</v>
      </c>
      <c r="E102" s="439"/>
      <c r="F102" s="91" t="s">
        <v>422</v>
      </c>
      <c r="G102" s="93" t="s">
        <v>176</v>
      </c>
      <c r="H102" s="439"/>
      <c r="I102" s="238"/>
      <c r="J102" s="451"/>
      <c r="K102" s="113" t="s">
        <v>1024</v>
      </c>
      <c r="L102" s="106" t="s">
        <v>995</v>
      </c>
      <c r="M102" s="360" t="s">
        <v>1088</v>
      </c>
      <c r="N102" s="118" t="s">
        <v>747</v>
      </c>
      <c r="O102" s="113" t="s">
        <v>1024</v>
      </c>
    </row>
    <row r="103" spans="2:16" ht="22.9" customHeight="1" thickBot="1">
      <c r="B103" s="45"/>
      <c r="C103" s="450" t="s">
        <v>163</v>
      </c>
      <c r="D103" s="82" t="s">
        <v>926</v>
      </c>
      <c r="E103" s="439" t="s">
        <v>844</v>
      </c>
      <c r="F103" s="81" t="s">
        <v>927</v>
      </c>
      <c r="G103" s="83" t="s">
        <v>167</v>
      </c>
      <c r="H103" s="439" t="s">
        <v>844</v>
      </c>
      <c r="I103" s="238"/>
      <c r="J103" s="450" t="s">
        <v>163</v>
      </c>
      <c r="K103" s="117" t="s">
        <v>237</v>
      </c>
      <c r="L103" s="104" t="s">
        <v>236</v>
      </c>
      <c r="M103" s="104" t="s">
        <v>1086</v>
      </c>
      <c r="N103" s="82" t="s">
        <v>97</v>
      </c>
      <c r="O103" s="117" t="s">
        <v>238</v>
      </c>
    </row>
    <row r="104" spans="2:16" ht="22.9" customHeight="1" thickBot="1">
      <c r="B104" s="45"/>
      <c r="C104" s="450"/>
      <c r="D104" s="87" t="s">
        <v>245</v>
      </c>
      <c r="E104" s="439"/>
      <c r="F104" s="86" t="s">
        <v>242</v>
      </c>
      <c r="G104" s="88" t="s">
        <v>248</v>
      </c>
      <c r="H104" s="439"/>
      <c r="I104" s="238"/>
      <c r="J104" s="450"/>
      <c r="K104" s="112" t="s">
        <v>241</v>
      </c>
      <c r="L104" s="105" t="s">
        <v>269</v>
      </c>
      <c r="M104" s="359" t="s">
        <v>1087</v>
      </c>
      <c r="N104" s="87" t="s">
        <v>958</v>
      </c>
      <c r="O104" s="112" t="s">
        <v>990</v>
      </c>
    </row>
    <row r="105" spans="2:16" ht="22.9" customHeight="1" thickBot="1">
      <c r="B105" s="45"/>
      <c r="C105" s="450"/>
      <c r="D105" s="92" t="s">
        <v>250</v>
      </c>
      <c r="E105" s="439"/>
      <c r="F105" s="91" t="s">
        <v>422</v>
      </c>
      <c r="G105" s="93" t="s">
        <v>176</v>
      </c>
      <c r="H105" s="439"/>
      <c r="I105" s="238"/>
      <c r="J105" s="450"/>
      <c r="K105" s="113" t="s">
        <v>1024</v>
      </c>
      <c r="L105" s="106" t="s">
        <v>995</v>
      </c>
      <c r="M105" s="360" t="s">
        <v>1088</v>
      </c>
      <c r="N105" s="118" t="s">
        <v>747</v>
      </c>
      <c r="O105" s="113" t="s">
        <v>1024</v>
      </c>
    </row>
    <row r="106" spans="2:16" ht="22.9" customHeight="1" thickBot="1">
      <c r="B106" s="45"/>
      <c r="C106" s="450" t="s">
        <v>166</v>
      </c>
      <c r="D106" s="81" t="s">
        <v>927</v>
      </c>
      <c r="E106" s="439" t="s">
        <v>844</v>
      </c>
      <c r="F106" s="83" t="s">
        <v>928</v>
      </c>
      <c r="G106" s="81" t="s">
        <v>28</v>
      </c>
      <c r="H106" s="82" t="s">
        <v>17</v>
      </c>
      <c r="I106" s="238"/>
      <c r="J106" s="450" t="s">
        <v>166</v>
      </c>
      <c r="K106" s="117" t="s">
        <v>237</v>
      </c>
      <c r="L106" s="104" t="s">
        <v>243</v>
      </c>
      <c r="M106" s="104" t="s">
        <v>1089</v>
      </c>
      <c r="N106" s="81" t="s">
        <v>280</v>
      </c>
      <c r="O106" s="117" t="s">
        <v>238</v>
      </c>
    </row>
    <row r="107" spans="2:16" ht="22.9" customHeight="1" thickBot="1">
      <c r="B107" s="45"/>
      <c r="C107" s="450"/>
      <c r="D107" s="115" t="s">
        <v>244</v>
      </c>
      <c r="E107" s="439"/>
      <c r="F107" s="88" t="s">
        <v>246</v>
      </c>
      <c r="G107" s="86" t="s">
        <v>247</v>
      </c>
      <c r="H107" s="87" t="s">
        <v>275</v>
      </c>
      <c r="I107" s="238"/>
      <c r="J107" s="450"/>
      <c r="K107" s="112" t="s">
        <v>241</v>
      </c>
      <c r="L107" s="105" t="s">
        <v>269</v>
      </c>
      <c r="M107" s="359" t="s">
        <v>1087</v>
      </c>
      <c r="N107" s="115" t="s">
        <v>977</v>
      </c>
      <c r="O107" s="112" t="s">
        <v>990</v>
      </c>
    </row>
    <row r="108" spans="2:16" ht="22.9" customHeight="1" thickBot="1">
      <c r="B108" s="45"/>
      <c r="C108" s="450"/>
      <c r="D108" s="91" t="s">
        <v>422</v>
      </c>
      <c r="E108" s="439"/>
      <c r="F108" s="93" t="s">
        <v>176</v>
      </c>
      <c r="G108" s="91" t="s">
        <v>422</v>
      </c>
      <c r="H108" s="92" t="s">
        <v>250</v>
      </c>
      <c r="I108" s="238"/>
      <c r="J108" s="450"/>
      <c r="K108" s="113" t="s">
        <v>1024</v>
      </c>
      <c r="L108" s="106" t="s">
        <v>995</v>
      </c>
      <c r="M108" s="360" t="s">
        <v>1088</v>
      </c>
      <c r="N108" s="91" t="s">
        <v>423</v>
      </c>
      <c r="O108" s="113" t="s">
        <v>1024</v>
      </c>
    </row>
    <row r="109" spans="2:16" ht="22.9" customHeight="1" thickBot="1">
      <c r="B109" s="45"/>
      <c r="C109" s="450" t="s">
        <v>180</v>
      </c>
      <c r="D109" s="81" t="s">
        <v>927</v>
      </c>
      <c r="E109" s="439" t="s">
        <v>844</v>
      </c>
      <c r="F109" s="83" t="s">
        <v>928</v>
      </c>
      <c r="G109" s="81" t="s">
        <v>28</v>
      </c>
      <c r="H109" s="82" t="s">
        <v>17</v>
      </c>
      <c r="I109" s="238"/>
      <c r="J109" s="450" t="s">
        <v>180</v>
      </c>
      <c r="K109" s="117" t="s">
        <v>237</v>
      </c>
      <c r="L109" s="104" t="s">
        <v>243</v>
      </c>
      <c r="M109" s="104" t="s">
        <v>1089</v>
      </c>
      <c r="N109" s="81" t="s">
        <v>280</v>
      </c>
      <c r="O109" s="117" t="s">
        <v>238</v>
      </c>
    </row>
    <row r="110" spans="2:16" ht="22.9" customHeight="1" thickBot="1">
      <c r="B110" s="45"/>
      <c r="C110" s="450"/>
      <c r="D110" s="115" t="s">
        <v>251</v>
      </c>
      <c r="E110" s="439"/>
      <c r="F110" s="88" t="s">
        <v>830</v>
      </c>
      <c r="G110" s="86" t="s">
        <v>252</v>
      </c>
      <c r="H110" s="87" t="s">
        <v>275</v>
      </c>
      <c r="I110" s="238"/>
      <c r="J110" s="450"/>
      <c r="K110" s="112" t="s">
        <v>241</v>
      </c>
      <c r="L110" s="105" t="s">
        <v>269</v>
      </c>
      <c r="M110" s="359" t="s">
        <v>1087</v>
      </c>
      <c r="N110" s="115" t="s">
        <v>977</v>
      </c>
      <c r="O110" s="112" t="s">
        <v>990</v>
      </c>
    </row>
    <row r="111" spans="2:16" ht="22.9" customHeight="1" thickBot="1">
      <c r="B111" s="45"/>
      <c r="C111" s="450"/>
      <c r="D111" s="91" t="s">
        <v>422</v>
      </c>
      <c r="E111" s="439"/>
      <c r="F111" s="93" t="s">
        <v>176</v>
      </c>
      <c r="G111" s="91" t="s">
        <v>422</v>
      </c>
      <c r="H111" s="92" t="s">
        <v>250</v>
      </c>
      <c r="I111" s="238"/>
      <c r="J111" s="450"/>
      <c r="K111" s="113" t="s">
        <v>1024</v>
      </c>
      <c r="L111" s="106" t="s">
        <v>995</v>
      </c>
      <c r="M111" s="360" t="s">
        <v>1088</v>
      </c>
      <c r="N111" s="91" t="s">
        <v>423</v>
      </c>
      <c r="O111" s="113" t="s">
        <v>1024</v>
      </c>
    </row>
    <row r="112" spans="2:16" s="46" customFormat="1" ht="22.9" customHeight="1" thickBot="1">
      <c r="B112" s="45"/>
      <c r="C112" s="230" t="s">
        <v>184</v>
      </c>
      <c r="D112" s="227" t="s">
        <v>185</v>
      </c>
      <c r="E112" s="70" t="s">
        <v>185</v>
      </c>
      <c r="F112" s="231" t="s">
        <v>185</v>
      </c>
      <c r="G112" s="231" t="s">
        <v>185</v>
      </c>
      <c r="H112" s="227" t="s">
        <v>185</v>
      </c>
      <c r="I112" s="238"/>
      <c r="J112" s="230" t="s">
        <v>184</v>
      </c>
      <c r="K112" s="231" t="s">
        <v>186</v>
      </c>
      <c r="L112" s="227" t="s">
        <v>186</v>
      </c>
      <c r="M112" s="230" t="s">
        <v>186</v>
      </c>
      <c r="N112" s="227" t="s">
        <v>186</v>
      </c>
      <c r="O112" s="227" t="s">
        <v>186</v>
      </c>
      <c r="P112" s="217"/>
    </row>
    <row r="113" spans="2:15" ht="22.9" customHeight="1" thickBot="1">
      <c r="B113" s="45"/>
      <c r="C113" s="450" t="s">
        <v>187</v>
      </c>
      <c r="D113" s="112" t="s">
        <v>253</v>
      </c>
      <c r="E113" s="104" t="s">
        <v>254</v>
      </c>
      <c r="F113" s="439" t="s">
        <v>844</v>
      </c>
      <c r="G113" s="117" t="s">
        <v>255</v>
      </c>
      <c r="H113" s="117" t="s">
        <v>256</v>
      </c>
      <c r="I113" s="238"/>
      <c r="J113" s="450" t="s">
        <v>187</v>
      </c>
      <c r="K113" s="117" t="s">
        <v>238</v>
      </c>
      <c r="L113" s="81" t="s">
        <v>158</v>
      </c>
      <c r="M113" s="440" t="s">
        <v>937</v>
      </c>
      <c r="N113" s="117" t="s">
        <v>237</v>
      </c>
      <c r="O113" s="82" t="s">
        <v>97</v>
      </c>
    </row>
    <row r="114" spans="2:15" ht="22.9" customHeight="1" thickBot="1">
      <c r="B114" s="45"/>
      <c r="C114" s="450"/>
      <c r="D114" s="112" t="s">
        <v>230</v>
      </c>
      <c r="E114" s="105" t="s">
        <v>245</v>
      </c>
      <c r="F114" s="439"/>
      <c r="G114" s="112" t="s">
        <v>257</v>
      </c>
      <c r="H114" s="112" t="s">
        <v>257</v>
      </c>
      <c r="I114" s="238"/>
      <c r="J114" s="450"/>
      <c r="K114" s="112" t="s">
        <v>241</v>
      </c>
      <c r="L114" s="115" t="s">
        <v>976</v>
      </c>
      <c r="M114" s="441"/>
      <c r="N114" s="112" t="s">
        <v>990</v>
      </c>
      <c r="O114" s="87" t="s">
        <v>284</v>
      </c>
    </row>
    <row r="115" spans="2:15" ht="22.9" customHeight="1" thickBot="1">
      <c r="B115" s="45"/>
      <c r="C115" s="450"/>
      <c r="D115" s="113" t="s">
        <v>259</v>
      </c>
      <c r="E115" s="106" t="s">
        <v>260</v>
      </c>
      <c r="F115" s="439"/>
      <c r="G115" s="113" t="s">
        <v>261</v>
      </c>
      <c r="H115" s="113" t="s">
        <v>261</v>
      </c>
      <c r="I115" s="238"/>
      <c r="J115" s="450"/>
      <c r="K115" s="113" t="s">
        <v>1024</v>
      </c>
      <c r="L115" s="91" t="s">
        <v>423</v>
      </c>
      <c r="M115" s="442"/>
      <c r="N115" s="113" t="s">
        <v>1024</v>
      </c>
      <c r="O115" s="92" t="s">
        <v>279</v>
      </c>
    </row>
    <row r="116" spans="2:15" ht="22.9" customHeight="1" thickBot="1">
      <c r="B116" s="45"/>
      <c r="C116" s="450" t="s">
        <v>199</v>
      </c>
      <c r="D116" s="112" t="s">
        <v>253</v>
      </c>
      <c r="E116" s="104" t="s">
        <v>254</v>
      </c>
      <c r="F116" s="439" t="s">
        <v>844</v>
      </c>
      <c r="G116" s="117" t="s">
        <v>255</v>
      </c>
      <c r="H116" s="117" t="s">
        <v>256</v>
      </c>
      <c r="I116" s="238"/>
      <c r="J116" s="450" t="s">
        <v>199</v>
      </c>
      <c r="K116" s="117" t="s">
        <v>238</v>
      </c>
      <c r="L116" s="81" t="s">
        <v>158</v>
      </c>
      <c r="M116" s="440" t="s">
        <v>937</v>
      </c>
      <c r="N116" s="117" t="s">
        <v>237</v>
      </c>
      <c r="O116" s="82" t="s">
        <v>97</v>
      </c>
    </row>
    <row r="117" spans="2:15" ht="22.9" customHeight="1" thickBot="1">
      <c r="B117" s="45"/>
      <c r="C117" s="450"/>
      <c r="D117" s="112" t="s">
        <v>230</v>
      </c>
      <c r="E117" s="105" t="s">
        <v>245</v>
      </c>
      <c r="F117" s="439"/>
      <c r="G117" s="112" t="s">
        <v>257</v>
      </c>
      <c r="H117" s="112" t="s">
        <v>257</v>
      </c>
      <c r="I117" s="238"/>
      <c r="J117" s="450"/>
      <c r="K117" s="112" t="s">
        <v>241</v>
      </c>
      <c r="L117" s="115" t="s">
        <v>976</v>
      </c>
      <c r="M117" s="441"/>
      <c r="N117" s="112" t="s">
        <v>990</v>
      </c>
      <c r="O117" s="87" t="s">
        <v>284</v>
      </c>
    </row>
    <row r="118" spans="2:15" ht="22.9" customHeight="1" thickBot="1">
      <c r="B118" s="45"/>
      <c r="C118" s="450"/>
      <c r="D118" s="113" t="s">
        <v>259</v>
      </c>
      <c r="E118" s="106" t="s">
        <v>260</v>
      </c>
      <c r="F118" s="439"/>
      <c r="G118" s="113" t="s">
        <v>261</v>
      </c>
      <c r="H118" s="113" t="s">
        <v>261</v>
      </c>
      <c r="I118" s="238"/>
      <c r="J118" s="450"/>
      <c r="K118" s="113" t="s">
        <v>1024</v>
      </c>
      <c r="L118" s="91" t="s">
        <v>423</v>
      </c>
      <c r="M118" s="442"/>
      <c r="N118" s="113" t="s">
        <v>1024</v>
      </c>
      <c r="O118" s="92" t="s">
        <v>279</v>
      </c>
    </row>
    <row r="119" spans="2:15" ht="22.9" customHeight="1" thickBot="1">
      <c r="B119" s="45"/>
      <c r="C119" s="451" t="s">
        <v>200</v>
      </c>
      <c r="D119" s="112" t="s">
        <v>253</v>
      </c>
      <c r="E119" s="104" t="s">
        <v>263</v>
      </c>
      <c r="F119" s="439" t="s">
        <v>844</v>
      </c>
      <c r="G119" s="117" t="s">
        <v>255</v>
      </c>
      <c r="H119" s="117" t="s">
        <v>256</v>
      </c>
      <c r="I119" s="238"/>
      <c r="J119" s="451" t="s">
        <v>200</v>
      </c>
      <c r="K119" s="117" t="s">
        <v>238</v>
      </c>
      <c r="L119" s="82" t="s">
        <v>97</v>
      </c>
      <c r="M119" s="440" t="s">
        <v>937</v>
      </c>
      <c r="N119" s="117" t="s">
        <v>237</v>
      </c>
      <c r="O119" s="83" t="s">
        <v>156</v>
      </c>
    </row>
    <row r="120" spans="2:15" ht="22.9" customHeight="1" thickBot="1">
      <c r="B120" s="45"/>
      <c r="C120" s="451"/>
      <c r="D120" s="112" t="s">
        <v>230</v>
      </c>
      <c r="E120" s="105" t="s">
        <v>245</v>
      </c>
      <c r="F120" s="439"/>
      <c r="G120" s="112" t="s">
        <v>257</v>
      </c>
      <c r="H120" s="112" t="s">
        <v>257</v>
      </c>
      <c r="I120" s="238"/>
      <c r="J120" s="451"/>
      <c r="K120" s="112" t="s">
        <v>241</v>
      </c>
      <c r="L120" s="87" t="s">
        <v>283</v>
      </c>
      <c r="M120" s="441"/>
      <c r="N120" s="112" t="s">
        <v>990</v>
      </c>
      <c r="O120" s="88" t="s">
        <v>989</v>
      </c>
    </row>
    <row r="121" spans="2:15" ht="22.9" customHeight="1" thickBot="1">
      <c r="B121" s="45"/>
      <c r="C121" s="451"/>
      <c r="D121" s="113" t="s">
        <v>259</v>
      </c>
      <c r="E121" s="106" t="s">
        <v>260</v>
      </c>
      <c r="F121" s="439"/>
      <c r="G121" s="113" t="s">
        <v>261</v>
      </c>
      <c r="H121" s="113" t="s">
        <v>261</v>
      </c>
      <c r="I121" s="238"/>
      <c r="J121" s="451"/>
      <c r="K121" s="113" t="s">
        <v>1024</v>
      </c>
      <c r="L121" s="92" t="s">
        <v>279</v>
      </c>
      <c r="M121" s="442"/>
      <c r="N121" s="113" t="s">
        <v>1024</v>
      </c>
      <c r="O121" s="146" t="s">
        <v>1070</v>
      </c>
    </row>
    <row r="122" spans="2:15" ht="22.9" customHeight="1" thickBot="1">
      <c r="B122" s="45"/>
      <c r="C122" s="451" t="s">
        <v>205</v>
      </c>
      <c r="D122" s="112" t="s">
        <v>253</v>
      </c>
      <c r="E122" s="104" t="s">
        <v>263</v>
      </c>
      <c r="F122" s="439" t="s">
        <v>844</v>
      </c>
      <c r="G122" s="117" t="s">
        <v>255</v>
      </c>
      <c r="H122" s="117" t="s">
        <v>256</v>
      </c>
      <c r="I122" s="238"/>
      <c r="J122" s="451" t="s">
        <v>205</v>
      </c>
      <c r="K122" s="117" t="s">
        <v>238</v>
      </c>
      <c r="L122" s="82" t="s">
        <v>941</v>
      </c>
      <c r="M122" s="440" t="s">
        <v>937</v>
      </c>
      <c r="N122" s="117" t="s">
        <v>237</v>
      </c>
      <c r="O122" s="83" t="s">
        <v>156</v>
      </c>
    </row>
    <row r="123" spans="2:15" ht="22.9" customHeight="1" thickBot="1">
      <c r="B123" s="45"/>
      <c r="C123" s="451"/>
      <c r="D123" s="112" t="s">
        <v>230</v>
      </c>
      <c r="E123" s="105" t="s">
        <v>245</v>
      </c>
      <c r="F123" s="439"/>
      <c r="G123" s="112" t="s">
        <v>257</v>
      </c>
      <c r="H123" s="112" t="s">
        <v>257</v>
      </c>
      <c r="I123" s="238"/>
      <c r="J123" s="451"/>
      <c r="K123" s="112" t="s">
        <v>241</v>
      </c>
      <c r="L123" s="87" t="s">
        <v>270</v>
      </c>
      <c r="M123" s="441"/>
      <c r="N123" s="112" t="s">
        <v>990</v>
      </c>
      <c r="O123" s="88" t="s">
        <v>989</v>
      </c>
    </row>
    <row r="124" spans="2:15" ht="22.9" customHeight="1" thickBot="1">
      <c r="B124" s="45"/>
      <c r="C124" s="451"/>
      <c r="D124" s="113" t="s">
        <v>259</v>
      </c>
      <c r="E124" s="106" t="s">
        <v>260</v>
      </c>
      <c r="F124" s="439"/>
      <c r="G124" s="113" t="s">
        <v>261</v>
      </c>
      <c r="H124" s="113" t="s">
        <v>261</v>
      </c>
      <c r="I124" s="238"/>
      <c r="J124" s="451"/>
      <c r="K124" s="113" t="s">
        <v>1024</v>
      </c>
      <c r="L124" s="92" t="s">
        <v>279</v>
      </c>
      <c r="M124" s="442"/>
      <c r="N124" s="113" t="s">
        <v>1024</v>
      </c>
      <c r="O124" s="146" t="s">
        <v>1070</v>
      </c>
    </row>
    <row r="125" spans="2:15" ht="22.9" customHeight="1" thickBot="1">
      <c r="B125" s="45"/>
      <c r="C125" s="107"/>
      <c r="D125" s="108"/>
      <c r="E125" s="108"/>
      <c r="F125" s="108"/>
      <c r="I125" s="238"/>
      <c r="J125" s="107"/>
      <c r="K125" s="108"/>
      <c r="M125" s="108"/>
      <c r="N125" s="108"/>
      <c r="O125" s="108"/>
    </row>
    <row r="126" spans="2:15" ht="22.9" customHeight="1" thickBot="1">
      <c r="B126" s="44">
        <v>5</v>
      </c>
      <c r="C126" s="107"/>
      <c r="D126" s="108"/>
      <c r="E126" s="108"/>
      <c r="F126" s="108"/>
      <c r="G126" s="108"/>
      <c r="H126" s="108"/>
      <c r="I126" s="238"/>
      <c r="J126" s="107"/>
      <c r="K126" s="108"/>
      <c r="L126" s="108"/>
      <c r="M126" s="108"/>
      <c r="N126" s="108"/>
      <c r="O126" s="108"/>
    </row>
    <row r="127" spans="2:15" ht="22.9" customHeight="1">
      <c r="B127" s="45"/>
      <c r="C127" s="443" t="str">
        <f>C96</f>
        <v>KOMİTE 1- HAREKET, KAN DOKUSU VE İMMUNOLOJİ</v>
      </c>
      <c r="D127" s="443"/>
      <c r="E127" s="443"/>
      <c r="F127" s="443"/>
      <c r="G127" s="443"/>
      <c r="H127" s="443"/>
      <c r="I127" s="72"/>
      <c r="J127" s="443" t="s">
        <v>149</v>
      </c>
      <c r="K127" s="443"/>
      <c r="L127" s="443"/>
      <c r="M127" s="443"/>
      <c r="N127" s="443"/>
      <c r="O127" s="443"/>
    </row>
    <row r="128" spans="2:15" ht="22.9" customHeight="1">
      <c r="B128" s="45"/>
      <c r="C128" s="70"/>
      <c r="D128" s="239"/>
      <c r="E128" s="240">
        <f>E97+1</f>
        <v>4</v>
      </c>
      <c r="F128" s="241" t="s">
        <v>150</v>
      </c>
      <c r="G128" s="108"/>
      <c r="H128" s="71"/>
      <c r="I128" s="72"/>
      <c r="J128" s="70"/>
      <c r="K128" s="239"/>
      <c r="L128" s="240">
        <f>L97+1</f>
        <v>5</v>
      </c>
      <c r="M128" s="241" t="s">
        <v>151</v>
      </c>
      <c r="N128" s="108"/>
      <c r="O128" s="71"/>
    </row>
    <row r="129" spans="2:20" ht="21" customHeight="1" thickBot="1">
      <c r="B129" s="45"/>
      <c r="C129" s="109"/>
      <c r="D129" s="110"/>
      <c r="E129" s="110" t="str">
        <f>E98:J98</f>
        <v>Komite sorumluları:</v>
      </c>
      <c r="F129" s="110" t="str">
        <f>F98:K98</f>
        <v>Dr. Cem BOZKURT</v>
      </c>
      <c r="G129" s="110" t="str">
        <f>G98:L98</f>
        <v>Dr. B. İpek TORUN</v>
      </c>
      <c r="H129" s="111"/>
      <c r="I129" s="69"/>
      <c r="J129" s="109"/>
      <c r="K129" s="110"/>
      <c r="L129" s="110" t="str">
        <f>L98:Q98</f>
        <v>Committee Chairman:</v>
      </c>
      <c r="M129" s="110" t="str">
        <f>M98:R98</f>
        <v>Dr. Selma Çalışkan</v>
      </c>
      <c r="N129" s="110" t="str">
        <f>N98:S98</f>
        <v>Dr. Sinem Akkaşoğlu</v>
      </c>
      <c r="O129" s="111"/>
      <c r="P129" s="217"/>
    </row>
    <row r="130" spans="2:20" s="47" customFormat="1" ht="22.9" customHeight="1" thickBot="1">
      <c r="B130" s="45"/>
      <c r="C130" s="76"/>
      <c r="D130" s="77">
        <f>7+D99</f>
        <v>44480</v>
      </c>
      <c r="E130" s="77">
        <f>7+E99</f>
        <v>44481</v>
      </c>
      <c r="F130" s="77">
        <f>7+F99</f>
        <v>44482</v>
      </c>
      <c r="G130" s="77">
        <f>7+G99</f>
        <v>44483</v>
      </c>
      <c r="H130" s="77">
        <f>7+H99</f>
        <v>44484</v>
      </c>
      <c r="I130" s="78"/>
      <c r="J130" s="79"/>
      <c r="K130" s="80">
        <f>7+K99</f>
        <v>45222</v>
      </c>
      <c r="L130" s="80">
        <f>7+L99</f>
        <v>45223</v>
      </c>
      <c r="M130" s="80">
        <f>7+M99</f>
        <v>45224</v>
      </c>
      <c r="N130" s="80">
        <f>7+N99</f>
        <v>45225</v>
      </c>
      <c r="O130" s="80">
        <f>7+O99</f>
        <v>45226</v>
      </c>
      <c r="P130" s="220"/>
    </row>
    <row r="131" spans="2:20" ht="22.9" customHeight="1" thickBot="1">
      <c r="B131" s="45"/>
      <c r="C131" s="450" t="s">
        <v>155</v>
      </c>
      <c r="D131" s="439" t="s">
        <v>844</v>
      </c>
      <c r="E131" s="439" t="s">
        <v>844</v>
      </c>
      <c r="F131" s="81" t="s">
        <v>927</v>
      </c>
      <c r="G131" s="82" t="s">
        <v>17</v>
      </c>
      <c r="H131" s="104" t="s">
        <v>264</v>
      </c>
      <c r="I131" s="238"/>
      <c r="J131" s="450" t="s">
        <v>155</v>
      </c>
      <c r="K131" s="440" t="s">
        <v>937</v>
      </c>
      <c r="L131" s="104" t="s">
        <v>236</v>
      </c>
      <c r="M131" s="104" t="s">
        <v>236</v>
      </c>
      <c r="N131" s="119" t="s">
        <v>286</v>
      </c>
      <c r="O131" s="440" t="s">
        <v>937</v>
      </c>
      <c r="P131" s="214"/>
      <c r="Q131" s="215"/>
      <c r="R131" s="216"/>
      <c r="S131" s="216"/>
      <c r="T131" s="216"/>
    </row>
    <row r="132" spans="2:20" ht="22.9" customHeight="1" thickBot="1">
      <c r="B132" s="45"/>
      <c r="C132" s="450" t="s">
        <v>155</v>
      </c>
      <c r="D132" s="439"/>
      <c r="E132" s="439"/>
      <c r="F132" s="115" t="s">
        <v>266</v>
      </c>
      <c r="G132" s="87" t="s">
        <v>267</v>
      </c>
      <c r="H132" s="105" t="s">
        <v>268</v>
      </c>
      <c r="I132" s="238"/>
      <c r="J132" s="450" t="s">
        <v>155</v>
      </c>
      <c r="K132" s="441"/>
      <c r="L132" s="105" t="s">
        <v>982</v>
      </c>
      <c r="M132" s="242" t="s">
        <v>284</v>
      </c>
      <c r="N132" s="120" t="s">
        <v>291</v>
      </c>
      <c r="O132" s="441"/>
      <c r="Q132" s="216"/>
      <c r="R132" s="216"/>
      <c r="S132" s="216"/>
      <c r="T132" s="216"/>
    </row>
    <row r="133" spans="2:20" ht="22.9" customHeight="1" thickBot="1">
      <c r="B133" s="45"/>
      <c r="C133" s="450"/>
      <c r="D133" s="439"/>
      <c r="E133" s="439"/>
      <c r="F133" s="91" t="s">
        <v>422</v>
      </c>
      <c r="G133" s="92" t="s">
        <v>250</v>
      </c>
      <c r="H133" s="106" t="s">
        <v>271</v>
      </c>
      <c r="I133" s="238"/>
      <c r="J133" s="450"/>
      <c r="K133" s="442"/>
      <c r="L133" s="106" t="s">
        <v>995</v>
      </c>
      <c r="M133" s="106" t="s">
        <v>995</v>
      </c>
      <c r="N133" s="121" t="s">
        <v>995</v>
      </c>
      <c r="O133" s="442"/>
      <c r="Q133" s="216"/>
      <c r="R133" s="216"/>
      <c r="S133" s="216"/>
      <c r="T133" s="216"/>
    </row>
    <row r="134" spans="2:20" ht="22.9" customHeight="1" thickBot="1">
      <c r="B134" s="45"/>
      <c r="C134" s="450" t="s">
        <v>163</v>
      </c>
      <c r="D134" s="81" t="s">
        <v>927</v>
      </c>
      <c r="E134" s="439" t="s">
        <v>844</v>
      </c>
      <c r="F134" s="81" t="s">
        <v>927</v>
      </c>
      <c r="G134" s="82" t="s">
        <v>17</v>
      </c>
      <c r="H134" s="104" t="s">
        <v>264</v>
      </c>
      <c r="I134" s="238"/>
      <c r="J134" s="450" t="s">
        <v>163</v>
      </c>
      <c r="K134" s="440" t="s">
        <v>937</v>
      </c>
      <c r="L134" s="104" t="s">
        <v>236</v>
      </c>
      <c r="M134" s="104" t="s">
        <v>236</v>
      </c>
      <c r="N134" s="119" t="s">
        <v>286</v>
      </c>
      <c r="O134" s="83" t="s">
        <v>156</v>
      </c>
      <c r="Q134" s="216"/>
      <c r="R134" s="216"/>
      <c r="S134" s="216"/>
      <c r="T134" s="216"/>
    </row>
    <row r="135" spans="2:20" ht="22.9" customHeight="1" thickBot="1">
      <c r="B135" s="45"/>
      <c r="C135" s="450"/>
      <c r="D135" s="115" t="s">
        <v>273</v>
      </c>
      <c r="E135" s="439"/>
      <c r="F135" s="115" t="s">
        <v>266</v>
      </c>
      <c r="G135" s="87" t="s">
        <v>267</v>
      </c>
      <c r="H135" s="105" t="s">
        <v>268</v>
      </c>
      <c r="I135" s="238"/>
      <c r="J135" s="450"/>
      <c r="K135" s="441"/>
      <c r="L135" s="105" t="s">
        <v>958</v>
      </c>
      <c r="M135" s="242" t="s">
        <v>284</v>
      </c>
      <c r="N135" s="120" t="s">
        <v>291</v>
      </c>
      <c r="O135" s="88" t="s">
        <v>295</v>
      </c>
      <c r="Q135" s="216"/>
      <c r="R135" s="216"/>
      <c r="S135" s="216"/>
      <c r="T135" s="216"/>
    </row>
    <row r="136" spans="2:20" ht="22.9" customHeight="1" thickBot="1">
      <c r="B136" s="45"/>
      <c r="C136" s="450"/>
      <c r="D136" s="91" t="s">
        <v>422</v>
      </c>
      <c r="E136" s="439"/>
      <c r="F136" s="91" t="s">
        <v>422</v>
      </c>
      <c r="G136" s="92" t="s">
        <v>250</v>
      </c>
      <c r="H136" s="106" t="s">
        <v>271</v>
      </c>
      <c r="I136" s="238"/>
      <c r="J136" s="450"/>
      <c r="K136" s="442"/>
      <c r="L136" s="106" t="s">
        <v>995</v>
      </c>
      <c r="M136" s="106" t="s">
        <v>995</v>
      </c>
      <c r="N136" s="121" t="s">
        <v>995</v>
      </c>
      <c r="O136" s="93" t="s">
        <v>1070</v>
      </c>
      <c r="Q136" s="216"/>
      <c r="R136" s="216"/>
      <c r="S136" s="216"/>
      <c r="T136" s="216"/>
    </row>
    <row r="137" spans="2:20" ht="22.9" customHeight="1" thickBot="1">
      <c r="B137" s="45"/>
      <c r="C137" s="451" t="s">
        <v>166</v>
      </c>
      <c r="D137" s="82" t="s">
        <v>926</v>
      </c>
      <c r="E137" s="83" t="s">
        <v>928</v>
      </c>
      <c r="F137" s="83" t="s">
        <v>928</v>
      </c>
      <c r="G137" s="81" t="s">
        <v>272</v>
      </c>
      <c r="H137" s="104" t="s">
        <v>274</v>
      </c>
      <c r="I137" s="238"/>
      <c r="J137" s="451" t="s">
        <v>166</v>
      </c>
      <c r="K137" s="82" t="s">
        <v>941</v>
      </c>
      <c r="L137" s="104" t="s">
        <v>243</v>
      </c>
      <c r="M137" s="104" t="s">
        <v>243</v>
      </c>
      <c r="N137" s="119" t="s">
        <v>297</v>
      </c>
      <c r="O137" s="83" t="s">
        <v>156</v>
      </c>
      <c r="Q137" s="216"/>
      <c r="R137" s="216"/>
      <c r="S137" s="216"/>
      <c r="T137" s="216"/>
    </row>
    <row r="138" spans="2:20" ht="22.9" customHeight="1" thickBot="1">
      <c r="B138" s="45"/>
      <c r="C138" s="451"/>
      <c r="D138" s="87" t="s">
        <v>265</v>
      </c>
      <c r="E138" s="88" t="s">
        <v>276</v>
      </c>
      <c r="F138" s="88" t="s">
        <v>277</v>
      </c>
      <c r="G138" s="86" t="s">
        <v>278</v>
      </c>
      <c r="H138" s="105" t="s">
        <v>268</v>
      </c>
      <c r="I138" s="238"/>
      <c r="J138" s="451"/>
      <c r="K138" s="87" t="s">
        <v>308</v>
      </c>
      <c r="L138" s="105" t="s">
        <v>958</v>
      </c>
      <c r="M138" s="242" t="s">
        <v>284</v>
      </c>
      <c r="N138" s="120" t="s">
        <v>291</v>
      </c>
      <c r="O138" s="88" t="s">
        <v>295</v>
      </c>
      <c r="Q138" s="216"/>
      <c r="R138" s="216"/>
      <c r="S138" s="216"/>
      <c r="T138" s="216"/>
    </row>
    <row r="139" spans="2:20" ht="22.9" customHeight="1" thickBot="1">
      <c r="B139" s="45"/>
      <c r="C139" s="451"/>
      <c r="D139" s="92" t="s">
        <v>250</v>
      </c>
      <c r="E139" s="93" t="s">
        <v>176</v>
      </c>
      <c r="F139" s="93" t="s">
        <v>176</v>
      </c>
      <c r="G139" s="91" t="s">
        <v>422</v>
      </c>
      <c r="H139" s="106" t="s">
        <v>271</v>
      </c>
      <c r="I139" s="238"/>
      <c r="J139" s="451"/>
      <c r="K139" s="92" t="s">
        <v>311</v>
      </c>
      <c r="L139" s="106" t="s">
        <v>995</v>
      </c>
      <c r="M139" s="106" t="s">
        <v>995</v>
      </c>
      <c r="N139" s="121" t="s">
        <v>995</v>
      </c>
      <c r="O139" s="93" t="s">
        <v>1070</v>
      </c>
      <c r="Q139" s="216"/>
      <c r="R139" s="216"/>
      <c r="S139" s="216"/>
      <c r="T139" s="216"/>
    </row>
    <row r="140" spans="2:20" ht="22.9" customHeight="1" thickBot="1">
      <c r="B140" s="45"/>
      <c r="C140" s="450" t="s">
        <v>180</v>
      </c>
      <c r="D140" s="82" t="s">
        <v>926</v>
      </c>
      <c r="E140" s="83" t="s">
        <v>928</v>
      </c>
      <c r="F140" s="83" t="s">
        <v>928</v>
      </c>
      <c r="G140" s="81" t="s">
        <v>272</v>
      </c>
      <c r="H140" s="104" t="s">
        <v>274</v>
      </c>
      <c r="I140" s="238"/>
      <c r="J140" s="450" t="s">
        <v>180</v>
      </c>
      <c r="K140" s="82" t="s">
        <v>941</v>
      </c>
      <c r="L140" s="104" t="s">
        <v>243</v>
      </c>
      <c r="M140" s="104" t="s">
        <v>243</v>
      </c>
      <c r="N140" s="119" t="s">
        <v>297</v>
      </c>
      <c r="O140" s="83" t="s">
        <v>156</v>
      </c>
      <c r="Q140" s="216"/>
      <c r="R140" s="216"/>
      <c r="S140" s="216"/>
      <c r="T140" s="216"/>
    </row>
    <row r="141" spans="2:20" ht="22.9" customHeight="1" thickBot="1">
      <c r="B141" s="45"/>
      <c r="C141" s="450"/>
      <c r="D141" s="87" t="s">
        <v>265</v>
      </c>
      <c r="E141" s="88" t="s">
        <v>276</v>
      </c>
      <c r="F141" s="88" t="s">
        <v>277</v>
      </c>
      <c r="G141" s="86" t="s">
        <v>278</v>
      </c>
      <c r="H141" s="105" t="s">
        <v>268</v>
      </c>
      <c r="I141" s="238"/>
      <c r="J141" s="450"/>
      <c r="K141" s="87" t="s">
        <v>308</v>
      </c>
      <c r="L141" s="105" t="s">
        <v>958</v>
      </c>
      <c r="M141" s="242" t="s">
        <v>284</v>
      </c>
      <c r="N141" s="120" t="s">
        <v>291</v>
      </c>
      <c r="O141" s="88" t="s">
        <v>295</v>
      </c>
      <c r="Q141" s="216"/>
      <c r="R141" s="216"/>
      <c r="S141" s="216"/>
      <c r="T141" s="216"/>
    </row>
    <row r="142" spans="2:20" ht="22.9" customHeight="1" thickBot="1">
      <c r="B142" s="45"/>
      <c r="C142" s="450"/>
      <c r="D142" s="92" t="s">
        <v>250</v>
      </c>
      <c r="E142" s="93" t="s">
        <v>176</v>
      </c>
      <c r="F142" s="93" t="s">
        <v>176</v>
      </c>
      <c r="G142" s="91" t="s">
        <v>422</v>
      </c>
      <c r="H142" s="106" t="s">
        <v>271</v>
      </c>
      <c r="I142" s="238"/>
      <c r="J142" s="450"/>
      <c r="K142" s="92" t="s">
        <v>311</v>
      </c>
      <c r="L142" s="106" t="s">
        <v>995</v>
      </c>
      <c r="M142" s="106" t="s">
        <v>995</v>
      </c>
      <c r="N142" s="121" t="s">
        <v>995</v>
      </c>
      <c r="O142" s="93" t="s">
        <v>1070</v>
      </c>
      <c r="Q142" s="216"/>
      <c r="R142" s="216"/>
      <c r="S142" s="216"/>
      <c r="T142" s="216"/>
    </row>
    <row r="143" spans="2:20" s="46" customFormat="1" ht="22.9" customHeight="1" thickBot="1">
      <c r="B143" s="45"/>
      <c r="C143" s="230" t="s">
        <v>184</v>
      </c>
      <c r="D143" s="231" t="s">
        <v>185</v>
      </c>
      <c r="E143" s="70" t="s">
        <v>185</v>
      </c>
      <c r="F143" s="231" t="s">
        <v>185</v>
      </c>
      <c r="G143" s="229" t="s">
        <v>185</v>
      </c>
      <c r="H143" s="227" t="s">
        <v>185</v>
      </c>
      <c r="I143" s="238"/>
      <c r="J143" s="230" t="s">
        <v>184</v>
      </c>
      <c r="K143" s="231" t="s">
        <v>186</v>
      </c>
      <c r="L143" s="227" t="s">
        <v>186</v>
      </c>
      <c r="M143" s="230" t="s">
        <v>186</v>
      </c>
      <c r="N143" s="227" t="s">
        <v>186</v>
      </c>
      <c r="O143" s="227" t="s">
        <v>186</v>
      </c>
      <c r="P143" s="217"/>
    </row>
    <row r="144" spans="2:20" ht="22.9" customHeight="1" thickBot="1">
      <c r="B144" s="45"/>
      <c r="C144" s="450" t="s">
        <v>187</v>
      </c>
      <c r="D144" s="104" t="s">
        <v>254</v>
      </c>
      <c r="E144" s="104" t="s">
        <v>254</v>
      </c>
      <c r="F144" s="439" t="s">
        <v>844</v>
      </c>
      <c r="G144" s="82" t="s">
        <v>926</v>
      </c>
      <c r="H144" s="104" t="s">
        <v>264</v>
      </c>
      <c r="I144" s="238"/>
      <c r="J144" s="450" t="s">
        <v>187</v>
      </c>
      <c r="K144" s="81" t="s">
        <v>158</v>
      </c>
      <c r="L144" s="81" t="s">
        <v>158</v>
      </c>
      <c r="M144" s="439" t="s">
        <v>937</v>
      </c>
      <c r="N144" s="119" t="s">
        <v>287</v>
      </c>
      <c r="O144" s="439" t="s">
        <v>937</v>
      </c>
    </row>
    <row r="145" spans="2:16" ht="22.9" customHeight="1" thickBot="1">
      <c r="B145" s="45"/>
      <c r="C145" s="450"/>
      <c r="D145" s="105" t="s">
        <v>275</v>
      </c>
      <c r="E145" s="105" t="s">
        <v>281</v>
      </c>
      <c r="F145" s="439"/>
      <c r="G145" s="87" t="s">
        <v>282</v>
      </c>
      <c r="H145" s="105" t="s">
        <v>282</v>
      </c>
      <c r="I145" s="238"/>
      <c r="J145" s="450"/>
      <c r="K145" s="86" t="s">
        <v>978</v>
      </c>
      <c r="L145" s="115" t="s">
        <v>979</v>
      </c>
      <c r="M145" s="439"/>
      <c r="N145" s="86" t="s">
        <v>980</v>
      </c>
      <c r="O145" s="439"/>
    </row>
    <row r="146" spans="2:16" ht="22.9" customHeight="1" thickBot="1">
      <c r="B146" s="45"/>
      <c r="C146" s="450"/>
      <c r="D146" s="106" t="s">
        <v>260</v>
      </c>
      <c r="E146" s="106" t="s">
        <v>260</v>
      </c>
      <c r="F146" s="439"/>
      <c r="G146" s="92" t="s">
        <v>162</v>
      </c>
      <c r="H146" s="106" t="s">
        <v>196</v>
      </c>
      <c r="I146" s="238"/>
      <c r="J146" s="450"/>
      <c r="K146" s="91" t="s">
        <v>423</v>
      </c>
      <c r="L146" s="91" t="s">
        <v>423</v>
      </c>
      <c r="M146" s="439"/>
      <c r="N146" s="91" t="s">
        <v>996</v>
      </c>
      <c r="O146" s="439"/>
    </row>
    <row r="147" spans="2:16" ht="22.9" customHeight="1" thickBot="1">
      <c r="B147" s="45"/>
      <c r="C147" s="450" t="s">
        <v>199</v>
      </c>
      <c r="D147" s="104" t="s">
        <v>254</v>
      </c>
      <c r="E147" s="104" t="s">
        <v>254</v>
      </c>
      <c r="F147" s="439" t="s">
        <v>844</v>
      </c>
      <c r="G147" s="82" t="s">
        <v>926</v>
      </c>
      <c r="H147" s="104" t="s">
        <v>264</v>
      </c>
      <c r="I147" s="238"/>
      <c r="J147" s="450" t="s">
        <v>199</v>
      </c>
      <c r="K147" s="81" t="s">
        <v>158</v>
      </c>
      <c r="L147" s="81" t="s">
        <v>158</v>
      </c>
      <c r="M147" s="439" t="s">
        <v>937</v>
      </c>
      <c r="N147" s="119" t="s">
        <v>287</v>
      </c>
      <c r="O147" s="439" t="s">
        <v>937</v>
      </c>
    </row>
    <row r="148" spans="2:16" ht="22.9" customHeight="1" thickBot="1">
      <c r="B148" s="45"/>
      <c r="C148" s="450"/>
      <c r="D148" s="105" t="s">
        <v>275</v>
      </c>
      <c r="E148" s="105" t="s">
        <v>281</v>
      </c>
      <c r="F148" s="439"/>
      <c r="G148" s="87" t="s">
        <v>282</v>
      </c>
      <c r="H148" s="105" t="s">
        <v>282</v>
      </c>
      <c r="I148" s="238"/>
      <c r="J148" s="450"/>
      <c r="K148" s="86" t="s">
        <v>316</v>
      </c>
      <c r="L148" s="115" t="s">
        <v>979</v>
      </c>
      <c r="M148" s="439"/>
      <c r="N148" s="86" t="s">
        <v>292</v>
      </c>
      <c r="O148" s="439"/>
    </row>
    <row r="149" spans="2:16" ht="22.9" customHeight="1" thickBot="1">
      <c r="B149" s="45"/>
      <c r="C149" s="450"/>
      <c r="D149" s="106" t="s">
        <v>260</v>
      </c>
      <c r="E149" s="106" t="s">
        <v>260</v>
      </c>
      <c r="F149" s="439"/>
      <c r="G149" s="92" t="s">
        <v>162</v>
      </c>
      <c r="H149" s="106" t="s">
        <v>196</v>
      </c>
      <c r="I149" s="238"/>
      <c r="J149" s="450"/>
      <c r="K149" s="91" t="s">
        <v>423</v>
      </c>
      <c r="L149" s="91" t="s">
        <v>423</v>
      </c>
      <c r="M149" s="439"/>
      <c r="N149" s="91" t="s">
        <v>996</v>
      </c>
      <c r="O149" s="439"/>
    </row>
    <row r="150" spans="2:16" ht="22.9" customHeight="1" thickBot="1">
      <c r="B150" s="45"/>
      <c r="C150" s="450" t="s">
        <v>200</v>
      </c>
      <c r="D150" s="104" t="s">
        <v>263</v>
      </c>
      <c r="E150" s="104" t="s">
        <v>263</v>
      </c>
      <c r="F150" s="439" t="s">
        <v>844</v>
      </c>
      <c r="G150" s="439" t="s">
        <v>844</v>
      </c>
      <c r="H150" s="104" t="s">
        <v>274</v>
      </c>
      <c r="I150" s="238"/>
      <c r="J150" s="450" t="s">
        <v>200</v>
      </c>
      <c r="K150" s="439" t="s">
        <v>937</v>
      </c>
      <c r="L150" s="82" t="s">
        <v>941</v>
      </c>
      <c r="M150" s="439" t="s">
        <v>937</v>
      </c>
      <c r="N150" s="119" t="s">
        <v>298</v>
      </c>
      <c r="O150" s="439" t="s">
        <v>937</v>
      </c>
    </row>
    <row r="151" spans="2:16" ht="22.9" customHeight="1" thickBot="1">
      <c r="B151" s="45"/>
      <c r="C151" s="450"/>
      <c r="D151" s="105" t="s">
        <v>275</v>
      </c>
      <c r="E151" s="105" t="s">
        <v>281</v>
      </c>
      <c r="F151" s="439"/>
      <c r="G151" s="439"/>
      <c r="H151" s="105" t="s">
        <v>282</v>
      </c>
      <c r="I151" s="238"/>
      <c r="J151" s="450"/>
      <c r="K151" s="439"/>
      <c r="L151" s="87" t="s">
        <v>314</v>
      </c>
      <c r="M151" s="439"/>
      <c r="N151" s="86" t="s">
        <v>292</v>
      </c>
      <c r="O151" s="439"/>
    </row>
    <row r="152" spans="2:16" ht="22.9" customHeight="1" thickBot="1">
      <c r="B152" s="45"/>
      <c r="C152" s="450"/>
      <c r="D152" s="106" t="s">
        <v>260</v>
      </c>
      <c r="E152" s="106" t="s">
        <v>260</v>
      </c>
      <c r="F152" s="439"/>
      <c r="G152" s="439"/>
      <c r="H152" s="106" t="s">
        <v>196</v>
      </c>
      <c r="I152" s="238"/>
      <c r="J152" s="450"/>
      <c r="K152" s="439"/>
      <c r="L152" s="92" t="s">
        <v>179</v>
      </c>
      <c r="M152" s="439"/>
      <c r="N152" s="91" t="s">
        <v>996</v>
      </c>
      <c r="O152" s="439"/>
    </row>
    <row r="153" spans="2:16" ht="22.9" customHeight="1" thickBot="1">
      <c r="B153" s="45"/>
      <c r="C153" s="450" t="s">
        <v>205</v>
      </c>
      <c r="D153" s="104" t="s">
        <v>263</v>
      </c>
      <c r="E153" s="104" t="s">
        <v>263</v>
      </c>
      <c r="F153" s="439" t="s">
        <v>844</v>
      </c>
      <c r="G153" s="439" t="s">
        <v>844</v>
      </c>
      <c r="H153" s="104" t="s">
        <v>274</v>
      </c>
      <c r="I153" s="238"/>
      <c r="J153" s="450" t="s">
        <v>205</v>
      </c>
      <c r="K153" s="439" t="s">
        <v>937</v>
      </c>
      <c r="L153" s="82" t="s">
        <v>941</v>
      </c>
      <c r="M153" s="439" t="s">
        <v>937</v>
      </c>
      <c r="N153" s="119" t="s">
        <v>298</v>
      </c>
      <c r="O153" s="439" t="s">
        <v>937</v>
      </c>
    </row>
    <row r="154" spans="2:16" ht="22.9" customHeight="1" thickBot="1">
      <c r="B154" s="45"/>
      <c r="C154" s="450"/>
      <c r="D154" s="105" t="s">
        <v>275</v>
      </c>
      <c r="E154" s="105" t="s">
        <v>281</v>
      </c>
      <c r="F154" s="439"/>
      <c r="G154" s="439"/>
      <c r="H154" s="105" t="s">
        <v>282</v>
      </c>
      <c r="I154" s="238"/>
      <c r="J154" s="450"/>
      <c r="K154" s="439"/>
      <c r="L154" s="87" t="s">
        <v>314</v>
      </c>
      <c r="M154" s="439"/>
      <c r="N154" s="86" t="s">
        <v>292</v>
      </c>
      <c r="O154" s="439"/>
    </row>
    <row r="155" spans="2:16" ht="22.9" customHeight="1" thickBot="1">
      <c r="B155" s="45"/>
      <c r="C155" s="450"/>
      <c r="D155" s="106" t="s">
        <v>260</v>
      </c>
      <c r="E155" s="106" t="s">
        <v>260</v>
      </c>
      <c r="F155" s="439"/>
      <c r="G155" s="439"/>
      <c r="H155" s="106" t="s">
        <v>196</v>
      </c>
      <c r="I155" s="238"/>
      <c r="J155" s="450"/>
      <c r="K155" s="439"/>
      <c r="L155" s="92" t="s">
        <v>179</v>
      </c>
      <c r="M155" s="439"/>
      <c r="N155" s="91" t="s">
        <v>996</v>
      </c>
      <c r="O155" s="439"/>
    </row>
    <row r="156" spans="2:16" ht="22.9" customHeight="1" thickBot="1">
      <c r="B156" s="45"/>
      <c r="C156" s="107"/>
      <c r="D156" s="108"/>
      <c r="E156" s="108"/>
      <c r="F156" s="108"/>
      <c r="G156" s="108"/>
      <c r="H156" s="108"/>
      <c r="I156" s="238"/>
      <c r="J156" s="107"/>
      <c r="K156" s="108"/>
      <c r="L156" s="108"/>
      <c r="M156" s="108"/>
      <c r="N156" s="108"/>
      <c r="O156" s="108"/>
    </row>
    <row r="157" spans="2:16" ht="22.9" customHeight="1" thickBot="1">
      <c r="B157" s="44">
        <v>6</v>
      </c>
      <c r="C157" s="107"/>
      <c r="D157" s="108"/>
      <c r="E157" s="108"/>
      <c r="F157" s="108"/>
      <c r="G157" s="108"/>
      <c r="H157" s="108"/>
      <c r="I157" s="238"/>
      <c r="J157" s="107"/>
      <c r="K157" s="108"/>
      <c r="L157" s="108"/>
      <c r="M157" s="108"/>
      <c r="N157" s="108"/>
      <c r="O157" s="108"/>
    </row>
    <row r="158" spans="2:16" ht="22.9" customHeight="1">
      <c r="B158" s="45"/>
      <c r="C158" s="443" t="str">
        <f>C127</f>
        <v>KOMİTE 1- HAREKET, KAN DOKUSU VE İMMUNOLOJİ</v>
      </c>
      <c r="D158" s="443"/>
      <c r="E158" s="443"/>
      <c r="F158" s="443"/>
      <c r="G158" s="443"/>
      <c r="H158" s="443"/>
      <c r="I158" s="238"/>
      <c r="J158" s="443" t="s">
        <v>149</v>
      </c>
      <c r="K158" s="443"/>
      <c r="L158" s="443"/>
      <c r="M158" s="443"/>
      <c r="N158" s="443"/>
      <c r="O158" s="443"/>
    </row>
    <row r="159" spans="2:16" ht="22.9" customHeight="1">
      <c r="B159" s="45"/>
      <c r="C159" s="70"/>
      <c r="D159" s="239"/>
      <c r="E159" s="240">
        <f>E128+1</f>
        <v>5</v>
      </c>
      <c r="F159" s="241" t="s">
        <v>150</v>
      </c>
      <c r="G159" s="108"/>
      <c r="H159" s="71"/>
      <c r="I159" s="72"/>
      <c r="J159" s="70"/>
      <c r="K159" s="239"/>
      <c r="L159" s="240">
        <f>L128+1</f>
        <v>6</v>
      </c>
      <c r="M159" s="241" t="s">
        <v>151</v>
      </c>
      <c r="N159" s="108"/>
      <c r="O159" s="71"/>
    </row>
    <row r="160" spans="2:16" ht="21" customHeight="1" thickBot="1">
      <c r="B160" s="45"/>
      <c r="C160" s="109"/>
      <c r="D160" s="110"/>
      <c r="E160" s="110" t="str">
        <f>E129:J129</f>
        <v>Komite sorumluları:</v>
      </c>
      <c r="F160" s="110" t="str">
        <f>F129:K129</f>
        <v>Dr. Cem BOZKURT</v>
      </c>
      <c r="G160" s="110" t="str">
        <f>G129:L129</f>
        <v>Dr. B. İpek TORUN</v>
      </c>
      <c r="H160" s="111"/>
      <c r="I160" s="69"/>
      <c r="J160" s="109"/>
      <c r="K160" s="110"/>
      <c r="L160" s="110" t="str">
        <f>L129:Q129</f>
        <v>Committee Chairman:</v>
      </c>
      <c r="M160" s="110" t="str">
        <f>M129:R129</f>
        <v>Dr. Selma Çalışkan</v>
      </c>
      <c r="N160" s="110" t="str">
        <f>N129:S129</f>
        <v>Dr. Sinem Akkaşoğlu</v>
      </c>
      <c r="O160" s="111"/>
      <c r="P160" s="217"/>
    </row>
    <row r="161" spans="2:16" s="47" customFormat="1" ht="22.9" customHeight="1" thickBot="1">
      <c r="B161" s="45"/>
      <c r="C161" s="76"/>
      <c r="D161" s="77">
        <f>7+D130</f>
        <v>44487</v>
      </c>
      <c r="E161" s="77">
        <f>7+E130</f>
        <v>44488</v>
      </c>
      <c r="F161" s="77">
        <f>7+F130</f>
        <v>44489</v>
      </c>
      <c r="G161" s="77">
        <f>7+G130</f>
        <v>44490</v>
      </c>
      <c r="H161" s="77">
        <f>7+H130</f>
        <v>44491</v>
      </c>
      <c r="I161" s="78"/>
      <c r="J161" s="79"/>
      <c r="K161" s="80">
        <f>7+K130</f>
        <v>45229</v>
      </c>
      <c r="L161" s="80">
        <f>7+L130</f>
        <v>45230</v>
      </c>
      <c r="M161" s="80">
        <f>7+M130</f>
        <v>45231</v>
      </c>
      <c r="N161" s="80">
        <f>7+N130</f>
        <v>45232</v>
      </c>
      <c r="O161" s="80">
        <f>7+O130</f>
        <v>45233</v>
      </c>
      <c r="P161" s="220"/>
    </row>
    <row r="162" spans="2:16" ht="22.9" customHeight="1" thickBot="1">
      <c r="B162" s="45"/>
      <c r="C162" s="450" t="s">
        <v>155</v>
      </c>
      <c r="D162" s="439" t="s">
        <v>844</v>
      </c>
      <c r="E162" s="81" t="s">
        <v>927</v>
      </c>
      <c r="F162" s="439" t="s">
        <v>844</v>
      </c>
      <c r="G162" s="114" t="s">
        <v>28</v>
      </c>
      <c r="H162" s="117" t="s">
        <v>285</v>
      </c>
      <c r="I162" s="238"/>
      <c r="J162" s="450" t="s">
        <v>155</v>
      </c>
      <c r="K162" s="440" t="s">
        <v>937</v>
      </c>
      <c r="L162" s="440" t="s">
        <v>937</v>
      </c>
      <c r="M162" s="440" t="s">
        <v>937</v>
      </c>
      <c r="N162" s="440" t="s">
        <v>937</v>
      </c>
      <c r="O162" s="440" t="s">
        <v>937</v>
      </c>
    </row>
    <row r="163" spans="2:16" ht="22.9" customHeight="1" thickBot="1">
      <c r="B163" s="45"/>
      <c r="C163" s="450" t="s">
        <v>155</v>
      </c>
      <c r="D163" s="439"/>
      <c r="E163" s="86" t="s">
        <v>288</v>
      </c>
      <c r="F163" s="439"/>
      <c r="G163" s="115" t="s">
        <v>289</v>
      </c>
      <c r="H163" s="112" t="s">
        <v>290</v>
      </c>
      <c r="I163" s="238"/>
      <c r="J163" s="450" t="s">
        <v>155</v>
      </c>
      <c r="K163" s="441"/>
      <c r="L163" s="441"/>
      <c r="M163" s="441"/>
      <c r="N163" s="441"/>
      <c r="O163" s="441"/>
    </row>
    <row r="164" spans="2:16" ht="22.9" customHeight="1" thickBot="1">
      <c r="B164" s="45"/>
      <c r="C164" s="450"/>
      <c r="D164" s="439"/>
      <c r="E164" s="91" t="s">
        <v>422</v>
      </c>
      <c r="F164" s="439"/>
      <c r="G164" s="91" t="s">
        <v>422</v>
      </c>
      <c r="H164" s="113" t="s">
        <v>261</v>
      </c>
      <c r="I164" s="238"/>
      <c r="J164" s="450"/>
      <c r="K164" s="442"/>
      <c r="L164" s="442"/>
      <c r="M164" s="442"/>
      <c r="N164" s="442"/>
      <c r="O164" s="442"/>
    </row>
    <row r="165" spans="2:16" ht="22.9" customHeight="1" thickBot="1">
      <c r="B165" s="45"/>
      <c r="C165" s="450" t="s">
        <v>163</v>
      </c>
      <c r="D165" s="439" t="s">
        <v>844</v>
      </c>
      <c r="E165" s="81" t="s">
        <v>927</v>
      </c>
      <c r="F165" s="83" t="s">
        <v>928</v>
      </c>
      <c r="G165" s="114" t="s">
        <v>28</v>
      </c>
      <c r="H165" s="117" t="s">
        <v>285</v>
      </c>
      <c r="I165" s="238"/>
      <c r="J165" s="450" t="s">
        <v>163</v>
      </c>
      <c r="K165" s="440" t="s">
        <v>937</v>
      </c>
      <c r="L165" s="440" t="s">
        <v>937</v>
      </c>
      <c r="M165" s="440" t="s">
        <v>937</v>
      </c>
      <c r="N165" s="444" t="s">
        <v>318</v>
      </c>
      <c r="O165" s="440" t="s">
        <v>937</v>
      </c>
    </row>
    <row r="166" spans="2:16" ht="22.9" customHeight="1" thickBot="1">
      <c r="B166" s="45"/>
      <c r="C166" s="450"/>
      <c r="D166" s="439"/>
      <c r="E166" s="86" t="s">
        <v>293</v>
      </c>
      <c r="F166" s="88" t="s">
        <v>294</v>
      </c>
      <c r="G166" s="115" t="s">
        <v>289</v>
      </c>
      <c r="H166" s="112" t="s">
        <v>290</v>
      </c>
      <c r="I166" s="238"/>
      <c r="J166" s="450"/>
      <c r="K166" s="441"/>
      <c r="L166" s="441"/>
      <c r="M166" s="441"/>
      <c r="N166" s="444"/>
      <c r="O166" s="441"/>
    </row>
    <row r="167" spans="2:16" ht="22.9" customHeight="1" thickBot="1">
      <c r="B167" s="45"/>
      <c r="C167" s="450"/>
      <c r="D167" s="439"/>
      <c r="E167" s="91" t="s">
        <v>422</v>
      </c>
      <c r="F167" s="93" t="s">
        <v>178</v>
      </c>
      <c r="G167" s="91" t="s">
        <v>422</v>
      </c>
      <c r="H167" s="113" t="s">
        <v>261</v>
      </c>
      <c r="I167" s="238"/>
      <c r="J167" s="450"/>
      <c r="K167" s="442"/>
      <c r="L167" s="442"/>
      <c r="M167" s="442"/>
      <c r="N167" s="444"/>
      <c r="O167" s="442"/>
    </row>
    <row r="168" spans="2:16" ht="22.9" customHeight="1" thickBot="1">
      <c r="B168" s="45"/>
      <c r="C168" s="450" t="s">
        <v>166</v>
      </c>
      <c r="D168" s="82" t="s">
        <v>926</v>
      </c>
      <c r="E168" s="82" t="s">
        <v>926</v>
      </c>
      <c r="F168" s="82" t="s">
        <v>926</v>
      </c>
      <c r="G168" s="83" t="s">
        <v>167</v>
      </c>
      <c r="H168" s="117" t="s">
        <v>296</v>
      </c>
      <c r="I168" s="238"/>
      <c r="J168" s="450" t="s">
        <v>166</v>
      </c>
      <c r="K168" s="440" t="s">
        <v>937</v>
      </c>
      <c r="L168" s="440" t="s">
        <v>937</v>
      </c>
      <c r="M168" s="440" t="s">
        <v>937</v>
      </c>
      <c r="N168" s="444"/>
      <c r="O168" s="440" t="s">
        <v>937</v>
      </c>
    </row>
    <row r="169" spans="2:16" ht="22.9" customHeight="1" thickBot="1">
      <c r="B169" s="45"/>
      <c r="C169" s="450"/>
      <c r="D169" s="87" t="s">
        <v>299</v>
      </c>
      <c r="E169" s="87" t="s">
        <v>300</v>
      </c>
      <c r="F169" s="87" t="s">
        <v>301</v>
      </c>
      <c r="G169" s="88" t="s">
        <v>294</v>
      </c>
      <c r="H169" s="112" t="s">
        <v>290</v>
      </c>
      <c r="I169" s="238"/>
      <c r="J169" s="450"/>
      <c r="K169" s="441"/>
      <c r="L169" s="441"/>
      <c r="M169" s="441"/>
      <c r="N169" s="444"/>
      <c r="O169" s="441"/>
    </row>
    <row r="170" spans="2:16" ht="22.9" customHeight="1" thickBot="1">
      <c r="B170" s="45"/>
      <c r="C170" s="450"/>
      <c r="D170" s="92" t="s">
        <v>162</v>
      </c>
      <c r="E170" s="92" t="s">
        <v>162</v>
      </c>
      <c r="F170" s="92" t="s">
        <v>162</v>
      </c>
      <c r="G170" s="93" t="s">
        <v>178</v>
      </c>
      <c r="H170" s="113" t="s">
        <v>261</v>
      </c>
      <c r="I170" s="238"/>
      <c r="J170" s="450"/>
      <c r="K170" s="442"/>
      <c r="L170" s="442"/>
      <c r="M170" s="442"/>
      <c r="N170" s="444"/>
      <c r="O170" s="442"/>
    </row>
    <row r="171" spans="2:16" ht="22.9" customHeight="1" thickBot="1">
      <c r="B171" s="45"/>
      <c r="C171" s="450" t="s">
        <v>180</v>
      </c>
      <c r="D171" s="82" t="s">
        <v>926</v>
      </c>
      <c r="E171" s="82" t="s">
        <v>926</v>
      </c>
      <c r="F171" s="82" t="s">
        <v>926</v>
      </c>
      <c r="G171" s="83" t="s">
        <v>167</v>
      </c>
      <c r="H171" s="117" t="s">
        <v>296</v>
      </c>
      <c r="I171" s="238"/>
      <c r="J171" s="450" t="s">
        <v>180</v>
      </c>
      <c r="K171" s="440" t="s">
        <v>937</v>
      </c>
      <c r="L171" s="440" t="s">
        <v>937</v>
      </c>
      <c r="M171" s="440" t="s">
        <v>937</v>
      </c>
      <c r="N171" s="444"/>
      <c r="O171" s="440" t="s">
        <v>937</v>
      </c>
    </row>
    <row r="172" spans="2:16" ht="22.9" customHeight="1" thickBot="1">
      <c r="B172" s="45"/>
      <c r="C172" s="450"/>
      <c r="D172" s="87" t="s">
        <v>299</v>
      </c>
      <c r="E172" s="87" t="s">
        <v>300</v>
      </c>
      <c r="F172" s="87" t="s">
        <v>301</v>
      </c>
      <c r="G172" s="88" t="s">
        <v>294</v>
      </c>
      <c r="H172" s="112" t="s">
        <v>290</v>
      </c>
      <c r="I172" s="238"/>
      <c r="J172" s="450"/>
      <c r="K172" s="441"/>
      <c r="L172" s="441"/>
      <c r="M172" s="441"/>
      <c r="N172" s="444"/>
      <c r="O172" s="441"/>
    </row>
    <row r="173" spans="2:16" ht="22.9" customHeight="1" thickBot="1">
      <c r="B173" s="45"/>
      <c r="C173" s="450"/>
      <c r="D173" s="92" t="s">
        <v>162</v>
      </c>
      <c r="E173" s="92" t="s">
        <v>162</v>
      </c>
      <c r="F173" s="92" t="s">
        <v>162</v>
      </c>
      <c r="G173" s="93" t="s">
        <v>178</v>
      </c>
      <c r="H173" s="113" t="s">
        <v>261</v>
      </c>
      <c r="I173" s="238"/>
      <c r="J173" s="450"/>
      <c r="K173" s="442"/>
      <c r="L173" s="442"/>
      <c r="M173" s="442"/>
      <c r="N173" s="444"/>
      <c r="O173" s="442"/>
    </row>
    <row r="174" spans="2:16" s="46" customFormat="1" ht="22.9" customHeight="1" thickBot="1">
      <c r="B174" s="45"/>
      <c r="C174" s="230" t="s">
        <v>184</v>
      </c>
      <c r="D174" s="122" t="s">
        <v>185</v>
      </c>
      <c r="E174" s="122" t="s">
        <v>185</v>
      </c>
      <c r="F174" s="122" t="s">
        <v>185</v>
      </c>
      <c r="G174" s="122" t="s">
        <v>185</v>
      </c>
      <c r="H174" s="122" t="s">
        <v>185</v>
      </c>
      <c r="I174" s="238"/>
      <c r="J174" s="230" t="s">
        <v>184</v>
      </c>
      <c r="K174" s="123" t="s">
        <v>186</v>
      </c>
      <c r="L174" s="123" t="s">
        <v>186</v>
      </c>
      <c r="M174" s="123" t="s">
        <v>186</v>
      </c>
      <c r="N174" s="123" t="s">
        <v>186</v>
      </c>
      <c r="O174" s="123" t="s">
        <v>186</v>
      </c>
      <c r="P174" s="217"/>
    </row>
    <row r="175" spans="2:16" ht="22.9" customHeight="1" thickBot="1">
      <c r="B175" s="45"/>
      <c r="C175" s="451" t="s">
        <v>187</v>
      </c>
      <c r="D175" s="104" t="s">
        <v>254</v>
      </c>
      <c r="E175" s="104" t="s">
        <v>302</v>
      </c>
      <c r="F175" s="439" t="s">
        <v>844</v>
      </c>
      <c r="G175" s="104" t="s">
        <v>303</v>
      </c>
      <c r="H175" s="117" t="s">
        <v>304</v>
      </c>
      <c r="I175" s="238"/>
      <c r="J175" s="451" t="s">
        <v>187</v>
      </c>
      <c r="K175" s="440" t="s">
        <v>937</v>
      </c>
      <c r="L175" s="440" t="s">
        <v>937</v>
      </c>
      <c r="M175" s="440" t="s">
        <v>937</v>
      </c>
      <c r="N175" s="440" t="s">
        <v>937</v>
      </c>
      <c r="O175" s="440" t="s">
        <v>937</v>
      </c>
    </row>
    <row r="176" spans="2:16" ht="22.9" customHeight="1" thickBot="1">
      <c r="B176" s="45"/>
      <c r="C176" s="451"/>
      <c r="D176" s="105" t="s">
        <v>305</v>
      </c>
      <c r="E176" s="105" t="s">
        <v>306</v>
      </c>
      <c r="F176" s="439"/>
      <c r="G176" s="86" t="s">
        <v>307</v>
      </c>
      <c r="H176" s="112" t="s">
        <v>290</v>
      </c>
      <c r="I176" s="238"/>
      <c r="J176" s="451"/>
      <c r="K176" s="441"/>
      <c r="L176" s="441"/>
      <c r="M176" s="441"/>
      <c r="N176" s="441"/>
      <c r="O176" s="441"/>
    </row>
    <row r="177" spans="2:16" ht="22.9" customHeight="1" thickBot="1">
      <c r="B177" s="45"/>
      <c r="C177" s="451"/>
      <c r="D177" s="106" t="s">
        <v>309</v>
      </c>
      <c r="E177" s="106" t="s">
        <v>310</v>
      </c>
      <c r="F177" s="439"/>
      <c r="G177" s="91" t="s">
        <v>820</v>
      </c>
      <c r="H177" s="113" t="s">
        <v>261</v>
      </c>
      <c r="I177" s="238"/>
      <c r="J177" s="451"/>
      <c r="K177" s="442"/>
      <c r="L177" s="442"/>
      <c r="M177" s="442"/>
      <c r="N177" s="442"/>
      <c r="O177" s="442"/>
    </row>
    <row r="178" spans="2:16" ht="22.9" customHeight="1" thickBot="1">
      <c r="B178" s="45"/>
      <c r="C178" s="451" t="s">
        <v>199</v>
      </c>
      <c r="D178" s="104" t="s">
        <v>254</v>
      </c>
      <c r="E178" s="104" t="s">
        <v>302</v>
      </c>
      <c r="F178" s="439" t="s">
        <v>844</v>
      </c>
      <c r="G178" s="104" t="s">
        <v>303</v>
      </c>
      <c r="H178" s="117" t="s">
        <v>304</v>
      </c>
      <c r="I178" s="238"/>
      <c r="J178" s="451" t="s">
        <v>199</v>
      </c>
      <c r="K178" s="440" t="s">
        <v>937</v>
      </c>
      <c r="L178" s="440" t="s">
        <v>937</v>
      </c>
      <c r="M178" s="440" t="s">
        <v>937</v>
      </c>
      <c r="N178" s="440" t="s">
        <v>937</v>
      </c>
      <c r="O178" s="440" t="s">
        <v>937</v>
      </c>
    </row>
    <row r="179" spans="2:16" ht="22.9" customHeight="1" thickBot="1">
      <c r="B179" s="45"/>
      <c r="C179" s="451"/>
      <c r="D179" s="105" t="s">
        <v>305</v>
      </c>
      <c r="E179" s="105" t="s">
        <v>306</v>
      </c>
      <c r="F179" s="439"/>
      <c r="G179" s="86" t="s">
        <v>307</v>
      </c>
      <c r="H179" s="112" t="s">
        <v>290</v>
      </c>
      <c r="I179" s="238"/>
      <c r="J179" s="451"/>
      <c r="K179" s="441"/>
      <c r="L179" s="441"/>
      <c r="M179" s="441"/>
      <c r="N179" s="441"/>
      <c r="O179" s="441"/>
    </row>
    <row r="180" spans="2:16" ht="22.9" customHeight="1" thickBot="1">
      <c r="B180" s="45"/>
      <c r="C180" s="451"/>
      <c r="D180" s="106" t="s">
        <v>309</v>
      </c>
      <c r="E180" s="106" t="s">
        <v>310</v>
      </c>
      <c r="F180" s="439"/>
      <c r="G180" s="91" t="s">
        <v>820</v>
      </c>
      <c r="H180" s="113" t="s">
        <v>261</v>
      </c>
      <c r="I180" s="238"/>
      <c r="J180" s="451"/>
      <c r="K180" s="442"/>
      <c r="L180" s="442"/>
      <c r="M180" s="442"/>
      <c r="N180" s="442"/>
      <c r="O180" s="442"/>
    </row>
    <row r="181" spans="2:16" ht="22.9" customHeight="1" thickBot="1">
      <c r="B181" s="45"/>
      <c r="C181" s="451" t="s">
        <v>200</v>
      </c>
      <c r="D181" s="104" t="s">
        <v>263</v>
      </c>
      <c r="E181" s="104" t="s">
        <v>312</v>
      </c>
      <c r="F181" s="439" t="s">
        <v>844</v>
      </c>
      <c r="G181" s="104" t="s">
        <v>313</v>
      </c>
      <c r="H181" s="117" t="s">
        <v>304</v>
      </c>
      <c r="I181" s="238"/>
      <c r="J181" s="451" t="s">
        <v>200</v>
      </c>
      <c r="K181" s="440" t="s">
        <v>937</v>
      </c>
      <c r="L181" s="440" t="s">
        <v>937</v>
      </c>
      <c r="M181" s="440" t="s">
        <v>937</v>
      </c>
      <c r="N181" s="440" t="s">
        <v>937</v>
      </c>
      <c r="O181" s="440" t="s">
        <v>937</v>
      </c>
    </row>
    <row r="182" spans="2:16" ht="22.9" customHeight="1" thickBot="1">
      <c r="B182" s="45"/>
      <c r="C182" s="451"/>
      <c r="D182" s="105" t="s">
        <v>305</v>
      </c>
      <c r="E182" s="105" t="s">
        <v>306</v>
      </c>
      <c r="F182" s="439"/>
      <c r="G182" s="86" t="s">
        <v>307</v>
      </c>
      <c r="H182" s="112" t="s">
        <v>290</v>
      </c>
      <c r="I182" s="238"/>
      <c r="J182" s="451"/>
      <c r="K182" s="441"/>
      <c r="L182" s="441"/>
      <c r="M182" s="441"/>
      <c r="N182" s="441"/>
      <c r="O182" s="441"/>
    </row>
    <row r="183" spans="2:16" ht="22.9" customHeight="1" thickBot="1">
      <c r="B183" s="45"/>
      <c r="C183" s="451"/>
      <c r="D183" s="106" t="s">
        <v>309</v>
      </c>
      <c r="E183" s="106" t="s">
        <v>310</v>
      </c>
      <c r="F183" s="439"/>
      <c r="G183" s="91" t="s">
        <v>820</v>
      </c>
      <c r="H183" s="113" t="s">
        <v>261</v>
      </c>
      <c r="I183" s="238"/>
      <c r="J183" s="451"/>
      <c r="K183" s="442"/>
      <c r="L183" s="442"/>
      <c r="M183" s="442"/>
      <c r="N183" s="442"/>
      <c r="O183" s="442"/>
    </row>
    <row r="184" spans="2:16" ht="22.9" customHeight="1" thickBot="1">
      <c r="B184" s="45"/>
      <c r="C184" s="451" t="s">
        <v>205</v>
      </c>
      <c r="D184" s="104" t="s">
        <v>263</v>
      </c>
      <c r="E184" s="104" t="s">
        <v>312</v>
      </c>
      <c r="F184" s="439" t="s">
        <v>844</v>
      </c>
      <c r="G184" s="104" t="s">
        <v>315</v>
      </c>
      <c r="H184" s="117" t="s">
        <v>304</v>
      </c>
      <c r="I184" s="238"/>
      <c r="J184" s="451" t="s">
        <v>205</v>
      </c>
      <c r="K184" s="440" t="s">
        <v>937</v>
      </c>
      <c r="L184" s="440" t="s">
        <v>937</v>
      </c>
      <c r="M184" s="440" t="s">
        <v>937</v>
      </c>
      <c r="N184" s="440" t="s">
        <v>937</v>
      </c>
      <c r="O184" s="440" t="s">
        <v>937</v>
      </c>
    </row>
    <row r="185" spans="2:16" ht="22.9" customHeight="1" thickBot="1">
      <c r="B185" s="45"/>
      <c r="C185" s="451"/>
      <c r="D185" s="105" t="s">
        <v>305</v>
      </c>
      <c r="E185" s="105" t="s">
        <v>306</v>
      </c>
      <c r="F185" s="439"/>
      <c r="G185" s="86" t="s">
        <v>307</v>
      </c>
      <c r="H185" s="112" t="s">
        <v>290</v>
      </c>
      <c r="I185" s="238"/>
      <c r="J185" s="451"/>
      <c r="K185" s="441"/>
      <c r="L185" s="441"/>
      <c r="M185" s="441"/>
      <c r="N185" s="441"/>
      <c r="O185" s="441"/>
    </row>
    <row r="186" spans="2:16" ht="22.9" customHeight="1" thickBot="1">
      <c r="B186" s="45"/>
      <c r="C186" s="451"/>
      <c r="D186" s="106" t="s">
        <v>309</v>
      </c>
      <c r="E186" s="106" t="s">
        <v>310</v>
      </c>
      <c r="F186" s="439"/>
      <c r="G186" s="91" t="s">
        <v>820</v>
      </c>
      <c r="H186" s="113" t="s">
        <v>261</v>
      </c>
      <c r="I186" s="238"/>
      <c r="J186" s="451"/>
      <c r="K186" s="442"/>
      <c r="L186" s="442"/>
      <c r="M186" s="442"/>
      <c r="N186" s="442"/>
      <c r="O186" s="442"/>
    </row>
    <row r="187" spans="2:16" ht="22.9" customHeight="1" thickBot="1">
      <c r="B187" s="45"/>
      <c r="C187" s="239"/>
      <c r="D187" s="108"/>
      <c r="E187" s="108"/>
      <c r="F187" s="108"/>
      <c r="G187" s="124"/>
      <c r="H187" s="108"/>
      <c r="I187" s="238"/>
      <c r="J187" s="239"/>
      <c r="K187" s="108"/>
      <c r="L187" s="108"/>
      <c r="N187" s="108"/>
      <c r="O187" s="108"/>
    </row>
    <row r="188" spans="2:16" ht="22.9" customHeight="1" thickBot="1">
      <c r="B188" s="44">
        <v>7</v>
      </c>
      <c r="C188" s="239"/>
      <c r="D188" s="108"/>
      <c r="E188" s="108"/>
      <c r="F188" s="108"/>
      <c r="G188" s="108"/>
      <c r="H188" s="108"/>
      <c r="I188" s="238"/>
      <c r="J188" s="239"/>
      <c r="K188" s="108"/>
      <c r="L188" s="108"/>
      <c r="M188" s="108"/>
      <c r="N188" s="108"/>
      <c r="O188" s="108"/>
    </row>
    <row r="189" spans="2:16" ht="22.9" customHeight="1">
      <c r="B189" s="45"/>
      <c r="C189" s="443" t="str">
        <f>C158</f>
        <v>KOMİTE 1- HAREKET, KAN DOKUSU VE İMMUNOLOJİ</v>
      </c>
      <c r="D189" s="443"/>
      <c r="E189" s="443"/>
      <c r="F189" s="443"/>
      <c r="G189" s="443"/>
      <c r="H189" s="443"/>
      <c r="I189" s="72"/>
      <c r="J189" s="443" t="s">
        <v>320</v>
      </c>
      <c r="K189" s="443"/>
      <c r="L189" s="443"/>
      <c r="M189" s="443"/>
      <c r="N189" s="443"/>
      <c r="O189" s="443"/>
    </row>
    <row r="190" spans="2:16" ht="22.9" customHeight="1">
      <c r="B190" s="45"/>
      <c r="C190" s="70"/>
      <c r="D190" s="239"/>
      <c r="E190" s="240">
        <f>E159+1</f>
        <v>6</v>
      </c>
      <c r="F190" s="241" t="s">
        <v>150</v>
      </c>
      <c r="G190" s="108"/>
      <c r="H190" s="71"/>
      <c r="I190" s="72"/>
      <c r="J190" s="70"/>
      <c r="K190" s="239"/>
      <c r="L190" s="240">
        <v>1</v>
      </c>
      <c r="M190" s="241" t="s">
        <v>151</v>
      </c>
      <c r="N190" s="108"/>
      <c r="O190" s="71"/>
    </row>
    <row r="191" spans="2:16" ht="21" customHeight="1" thickBot="1">
      <c r="B191" s="45"/>
      <c r="C191" s="109"/>
      <c r="D191" s="110"/>
      <c r="E191" s="110" t="str">
        <f>E160:J160</f>
        <v>Komite sorumluları:</v>
      </c>
      <c r="F191" s="110" t="str">
        <f>F160:K160</f>
        <v>Dr. Cem BOZKURT</v>
      </c>
      <c r="G191" s="110" t="str">
        <f>G160:L160</f>
        <v>Dr. B. İpek TORUN</v>
      </c>
      <c r="H191" s="111"/>
      <c r="I191" s="69"/>
      <c r="J191" s="109"/>
      <c r="K191" s="110"/>
      <c r="L191" s="110" t="str">
        <f>L160:Q160</f>
        <v>Committee Chairman:</v>
      </c>
      <c r="M191" s="110" t="s">
        <v>153</v>
      </c>
      <c r="N191" s="110" t="s">
        <v>1092</v>
      </c>
      <c r="O191" s="111"/>
      <c r="P191" s="217"/>
    </row>
    <row r="192" spans="2:16" s="47" customFormat="1" ht="22.9" customHeight="1" thickBot="1">
      <c r="B192" s="45"/>
      <c r="C192" s="76"/>
      <c r="D192" s="77">
        <f>7+D161</f>
        <v>44494</v>
      </c>
      <c r="E192" s="77">
        <f>7+E161</f>
        <v>44495</v>
      </c>
      <c r="F192" s="77">
        <f>7+F161</f>
        <v>44496</v>
      </c>
      <c r="G192" s="77">
        <f>7+G161</f>
        <v>44497</v>
      </c>
      <c r="H192" s="77">
        <f>7+H161</f>
        <v>44498</v>
      </c>
      <c r="I192" s="78"/>
      <c r="J192" s="79"/>
      <c r="K192" s="80">
        <f>7+K161</f>
        <v>45236</v>
      </c>
      <c r="L192" s="80">
        <f>7+L161</f>
        <v>45237</v>
      </c>
      <c r="M192" s="80">
        <f>7+M161</f>
        <v>45238</v>
      </c>
      <c r="N192" s="80">
        <f>7+N161</f>
        <v>45239</v>
      </c>
      <c r="O192" s="80">
        <f>7+O161</f>
        <v>45240</v>
      </c>
      <c r="P192" s="220"/>
    </row>
    <row r="193" spans="2:16" ht="22.9" customHeight="1" thickBot="1">
      <c r="B193" s="45"/>
      <c r="C193" s="445" t="s">
        <v>155</v>
      </c>
      <c r="D193" s="439" t="s">
        <v>844</v>
      </c>
      <c r="E193" s="439" t="s">
        <v>844</v>
      </c>
      <c r="F193" s="439" t="s">
        <v>844</v>
      </c>
      <c r="G193" s="439"/>
      <c r="H193" s="440" t="s">
        <v>846</v>
      </c>
      <c r="I193" s="238"/>
      <c r="J193" s="445" t="s">
        <v>155</v>
      </c>
      <c r="K193" s="181" t="s">
        <v>97</v>
      </c>
      <c r="L193" s="82" t="s">
        <v>97</v>
      </c>
      <c r="M193" s="119" t="s">
        <v>157</v>
      </c>
      <c r="N193" s="119" t="s">
        <v>1329</v>
      </c>
      <c r="O193" s="83" t="s">
        <v>942</v>
      </c>
    </row>
    <row r="194" spans="2:16" ht="22.9" customHeight="1" thickBot="1">
      <c r="B194" s="45"/>
      <c r="C194" s="445"/>
      <c r="D194" s="439"/>
      <c r="E194" s="439"/>
      <c r="F194" s="439"/>
      <c r="G194" s="439"/>
      <c r="H194" s="441"/>
      <c r="I194" s="238"/>
      <c r="J194" s="445"/>
      <c r="K194" s="182" t="s">
        <v>330</v>
      </c>
      <c r="L194" s="87" t="s">
        <v>331</v>
      </c>
      <c r="M194" s="90" t="s">
        <v>324</v>
      </c>
      <c r="N194" s="90" t="s">
        <v>325</v>
      </c>
      <c r="O194" s="88" t="s">
        <v>1002</v>
      </c>
    </row>
    <row r="195" spans="2:16" ht="22.9" customHeight="1" thickBot="1">
      <c r="B195" s="45"/>
      <c r="C195" s="445"/>
      <c r="D195" s="439"/>
      <c r="E195" s="439"/>
      <c r="F195" s="439"/>
      <c r="G195" s="439"/>
      <c r="H195" s="441"/>
      <c r="I195" s="238"/>
      <c r="J195" s="445"/>
      <c r="K195" s="183" t="s">
        <v>179</v>
      </c>
      <c r="L195" s="92" t="s">
        <v>179</v>
      </c>
      <c r="M195" s="95" t="s">
        <v>997</v>
      </c>
      <c r="N195" s="95" t="s">
        <v>997</v>
      </c>
      <c r="O195" s="126" t="s">
        <v>198</v>
      </c>
    </row>
    <row r="196" spans="2:16" ht="22.9" customHeight="1" thickBot="1">
      <c r="B196" s="45"/>
      <c r="C196" s="446" t="s">
        <v>163</v>
      </c>
      <c r="D196" s="439" t="s">
        <v>844</v>
      </c>
      <c r="E196" s="439" t="s">
        <v>844</v>
      </c>
      <c r="F196" s="444" t="s">
        <v>317</v>
      </c>
      <c r="G196" s="439"/>
      <c r="H196" s="441"/>
      <c r="I196" s="238"/>
      <c r="J196" s="446" t="s">
        <v>163</v>
      </c>
      <c r="K196" s="181" t="s">
        <v>97</v>
      </c>
      <c r="L196" s="82" t="s">
        <v>97</v>
      </c>
      <c r="M196" s="119" t="s">
        <v>157</v>
      </c>
      <c r="N196" s="119" t="s">
        <v>1329</v>
      </c>
      <c r="O196" s="83" t="s">
        <v>942</v>
      </c>
    </row>
    <row r="197" spans="2:16" ht="22.9" customHeight="1" thickBot="1">
      <c r="B197" s="45"/>
      <c r="C197" s="446"/>
      <c r="D197" s="439"/>
      <c r="E197" s="439"/>
      <c r="F197" s="444"/>
      <c r="G197" s="439"/>
      <c r="H197" s="441"/>
      <c r="I197" s="238"/>
      <c r="J197" s="446"/>
      <c r="K197" s="182" t="s">
        <v>330</v>
      </c>
      <c r="L197" s="87" t="s">
        <v>331</v>
      </c>
      <c r="M197" s="90" t="s">
        <v>324</v>
      </c>
      <c r="N197" s="90" t="s">
        <v>325</v>
      </c>
      <c r="O197" s="88" t="s">
        <v>1003</v>
      </c>
    </row>
    <row r="198" spans="2:16" ht="22.9" customHeight="1" thickBot="1">
      <c r="B198" s="45"/>
      <c r="C198" s="446"/>
      <c r="D198" s="439"/>
      <c r="E198" s="439"/>
      <c r="F198" s="444"/>
      <c r="G198" s="439"/>
      <c r="H198" s="441"/>
      <c r="I198" s="238"/>
      <c r="J198" s="446"/>
      <c r="K198" s="183" t="s">
        <v>179</v>
      </c>
      <c r="L198" s="92" t="s">
        <v>179</v>
      </c>
      <c r="M198" s="95" t="s">
        <v>997</v>
      </c>
      <c r="N198" s="95" t="s">
        <v>997</v>
      </c>
      <c r="O198" s="146" t="s">
        <v>561</v>
      </c>
    </row>
    <row r="199" spans="2:16" ht="22.9" customHeight="1" thickBot="1">
      <c r="B199" s="45"/>
      <c r="C199" s="446" t="s">
        <v>166</v>
      </c>
      <c r="D199" s="439" t="s">
        <v>844</v>
      </c>
      <c r="E199" s="439" t="s">
        <v>844</v>
      </c>
      <c r="F199" s="444"/>
      <c r="G199" s="439"/>
      <c r="H199" s="441"/>
      <c r="I199" s="238"/>
      <c r="J199" s="446" t="s">
        <v>166</v>
      </c>
      <c r="K199" s="83" t="s">
        <v>156</v>
      </c>
      <c r="L199" s="83" t="s">
        <v>942</v>
      </c>
      <c r="M199" s="119" t="s">
        <v>206</v>
      </c>
      <c r="N199" s="119" t="s">
        <v>1330</v>
      </c>
      <c r="O199" s="85" t="s">
        <v>102</v>
      </c>
    </row>
    <row r="200" spans="2:16" ht="22.9" customHeight="1" thickBot="1">
      <c r="B200" s="45"/>
      <c r="C200" s="446"/>
      <c r="D200" s="439"/>
      <c r="E200" s="439"/>
      <c r="F200" s="444"/>
      <c r="G200" s="439"/>
      <c r="H200" s="441"/>
      <c r="I200" s="238"/>
      <c r="J200" s="446"/>
      <c r="K200" s="88" t="s">
        <v>999</v>
      </c>
      <c r="L200" s="88" t="s">
        <v>1000</v>
      </c>
      <c r="M200" s="90" t="s">
        <v>324</v>
      </c>
      <c r="N200" s="90" t="s">
        <v>325</v>
      </c>
      <c r="O200" s="90" t="s">
        <v>1008</v>
      </c>
    </row>
    <row r="201" spans="2:16" ht="22.9" customHeight="1" thickBot="1">
      <c r="B201" s="45"/>
      <c r="C201" s="446"/>
      <c r="D201" s="439"/>
      <c r="E201" s="439"/>
      <c r="F201" s="444"/>
      <c r="G201" s="439"/>
      <c r="H201" s="441"/>
      <c r="I201" s="238"/>
      <c r="J201" s="446"/>
      <c r="K201" s="93" t="s">
        <v>326</v>
      </c>
      <c r="L201" s="126" t="s">
        <v>198</v>
      </c>
      <c r="M201" s="95" t="s">
        <v>997</v>
      </c>
      <c r="N201" s="95" t="s">
        <v>997</v>
      </c>
      <c r="O201" s="95" t="s">
        <v>815</v>
      </c>
    </row>
    <row r="202" spans="2:16" ht="22.9" customHeight="1" thickBot="1">
      <c r="B202" s="45"/>
      <c r="C202" s="446" t="s">
        <v>180</v>
      </c>
      <c r="D202" s="439" t="s">
        <v>844</v>
      </c>
      <c r="E202" s="439" t="s">
        <v>844</v>
      </c>
      <c r="F202" s="444"/>
      <c r="G202" s="439"/>
      <c r="H202" s="441"/>
      <c r="I202" s="238"/>
      <c r="J202" s="446" t="s">
        <v>180</v>
      </c>
      <c r="K202" s="83" t="s">
        <v>156</v>
      </c>
      <c r="L202" s="83" t="s">
        <v>942</v>
      </c>
      <c r="M202" s="119" t="s">
        <v>206</v>
      </c>
      <c r="N202" s="119" t="s">
        <v>1330</v>
      </c>
      <c r="O202" s="85" t="s">
        <v>102</v>
      </c>
    </row>
    <row r="203" spans="2:16" ht="22.9" customHeight="1" thickBot="1">
      <c r="B203" s="45"/>
      <c r="C203" s="446"/>
      <c r="D203" s="439"/>
      <c r="E203" s="439"/>
      <c r="F203" s="444"/>
      <c r="G203" s="439"/>
      <c r="H203" s="441"/>
      <c r="I203" s="238"/>
      <c r="J203" s="446"/>
      <c r="K203" s="88" t="s">
        <v>999</v>
      </c>
      <c r="L203" s="88" t="s">
        <v>1001</v>
      </c>
      <c r="M203" s="90" t="s">
        <v>324</v>
      </c>
      <c r="N203" s="90" t="s">
        <v>325</v>
      </c>
      <c r="O203" s="90" t="s">
        <v>1008</v>
      </c>
    </row>
    <row r="204" spans="2:16" ht="22.9" customHeight="1" thickBot="1">
      <c r="B204" s="45"/>
      <c r="C204" s="446"/>
      <c r="D204" s="439"/>
      <c r="E204" s="439"/>
      <c r="F204" s="444"/>
      <c r="G204" s="439"/>
      <c r="H204" s="442"/>
      <c r="I204" s="238"/>
      <c r="J204" s="446"/>
      <c r="K204" s="93" t="s">
        <v>326</v>
      </c>
      <c r="L204" s="93" t="s">
        <v>198</v>
      </c>
      <c r="M204" s="95" t="s">
        <v>997</v>
      </c>
      <c r="N204" s="95" t="s">
        <v>997</v>
      </c>
      <c r="O204" s="95" t="s">
        <v>815</v>
      </c>
    </row>
    <row r="205" spans="2:16" s="46" customFormat="1" ht="22.9" customHeight="1" thickBot="1">
      <c r="B205" s="45"/>
      <c r="C205" s="230" t="s">
        <v>184</v>
      </c>
      <c r="D205" s="231" t="s">
        <v>185</v>
      </c>
      <c r="E205" s="70" t="s">
        <v>185</v>
      </c>
      <c r="F205" s="231" t="s">
        <v>185</v>
      </c>
      <c r="G205" s="231" t="s">
        <v>185</v>
      </c>
      <c r="H205" s="227" t="s">
        <v>185</v>
      </c>
      <c r="I205" s="238"/>
      <c r="J205" s="230" t="s">
        <v>184</v>
      </c>
      <c r="K205" s="231" t="s">
        <v>186</v>
      </c>
      <c r="L205" s="227" t="s">
        <v>186</v>
      </c>
      <c r="M205" s="230" t="s">
        <v>186</v>
      </c>
      <c r="N205" s="230" t="s">
        <v>186</v>
      </c>
      <c r="O205" s="230" t="s">
        <v>186</v>
      </c>
      <c r="P205" s="217"/>
    </row>
    <row r="206" spans="2:16" ht="22.9" customHeight="1" thickBot="1">
      <c r="B206" s="45"/>
      <c r="C206" s="446" t="s">
        <v>187</v>
      </c>
      <c r="D206" s="439" t="s">
        <v>844</v>
      </c>
      <c r="E206" s="439" t="s">
        <v>844</v>
      </c>
      <c r="F206" s="439"/>
      <c r="G206" s="440" t="s">
        <v>846</v>
      </c>
      <c r="H206" s="440" t="s">
        <v>846</v>
      </c>
      <c r="I206" s="238"/>
      <c r="J206" s="446" t="s">
        <v>187</v>
      </c>
      <c r="K206" s="85" t="s">
        <v>102</v>
      </c>
      <c r="L206" s="127" t="s">
        <v>627</v>
      </c>
      <c r="M206" s="439" t="s">
        <v>937</v>
      </c>
      <c r="N206" s="439" t="s">
        <v>937</v>
      </c>
      <c r="O206" s="439" t="s">
        <v>937</v>
      </c>
    </row>
    <row r="207" spans="2:16" ht="22.9" customHeight="1" thickBot="1">
      <c r="B207" s="45"/>
      <c r="C207" s="446"/>
      <c r="D207" s="439"/>
      <c r="E207" s="439"/>
      <c r="F207" s="439"/>
      <c r="G207" s="441"/>
      <c r="H207" s="441"/>
      <c r="I207" s="238"/>
      <c r="J207" s="446"/>
      <c r="K207" s="90" t="s">
        <v>1083</v>
      </c>
      <c r="L207" s="128" t="s">
        <v>342</v>
      </c>
      <c r="M207" s="439"/>
      <c r="N207" s="439"/>
      <c r="O207" s="439"/>
    </row>
    <row r="208" spans="2:16" ht="22.9" customHeight="1" thickBot="1">
      <c r="B208" s="45"/>
      <c r="C208" s="446"/>
      <c r="D208" s="439"/>
      <c r="E208" s="439"/>
      <c r="F208" s="439"/>
      <c r="G208" s="441"/>
      <c r="H208" s="441"/>
      <c r="I208" s="238"/>
      <c r="J208" s="446"/>
      <c r="K208" s="95" t="s">
        <v>815</v>
      </c>
      <c r="L208" s="129" t="s">
        <v>348</v>
      </c>
      <c r="M208" s="439"/>
      <c r="N208" s="439"/>
      <c r="O208" s="439"/>
    </row>
    <row r="209" spans="2:16" ht="22.9" customHeight="1" thickBot="1">
      <c r="B209" s="45"/>
      <c r="C209" s="446" t="s">
        <v>199</v>
      </c>
      <c r="D209" s="439" t="s">
        <v>844</v>
      </c>
      <c r="E209" s="439" t="s">
        <v>844</v>
      </c>
      <c r="F209" s="439"/>
      <c r="G209" s="441"/>
      <c r="H209" s="441"/>
      <c r="I209" s="238"/>
      <c r="J209" s="446" t="s">
        <v>199</v>
      </c>
      <c r="K209" s="85" t="s">
        <v>102</v>
      </c>
      <c r="L209" s="332" t="s">
        <v>627</v>
      </c>
      <c r="M209" s="439" t="s">
        <v>937</v>
      </c>
      <c r="N209" s="439" t="s">
        <v>937</v>
      </c>
      <c r="O209" s="439" t="s">
        <v>937</v>
      </c>
    </row>
    <row r="210" spans="2:16" ht="22.9" customHeight="1" thickBot="1">
      <c r="B210" s="45"/>
      <c r="C210" s="446"/>
      <c r="D210" s="439"/>
      <c r="E210" s="439"/>
      <c r="F210" s="439"/>
      <c r="G210" s="441"/>
      <c r="H210" s="441"/>
      <c r="I210" s="238"/>
      <c r="J210" s="446"/>
      <c r="K210" s="90" t="s">
        <v>1083</v>
      </c>
      <c r="L210" s="332" t="s">
        <v>351</v>
      </c>
      <c r="M210" s="439"/>
      <c r="N210" s="439"/>
      <c r="O210" s="439"/>
    </row>
    <row r="211" spans="2:16" ht="22.9" customHeight="1" thickBot="1">
      <c r="B211" s="45"/>
      <c r="C211" s="446"/>
      <c r="D211" s="439"/>
      <c r="E211" s="439"/>
      <c r="F211" s="439"/>
      <c r="G211" s="441"/>
      <c r="H211" s="441"/>
      <c r="I211" s="238"/>
      <c r="J211" s="446"/>
      <c r="K211" s="95" t="s">
        <v>815</v>
      </c>
      <c r="L211" s="332" t="s">
        <v>348</v>
      </c>
      <c r="M211" s="439"/>
      <c r="N211" s="439"/>
      <c r="O211" s="439"/>
    </row>
    <row r="212" spans="2:16" ht="22.9" customHeight="1" thickBot="1">
      <c r="B212" s="45"/>
      <c r="C212" s="446" t="s">
        <v>200</v>
      </c>
      <c r="D212" s="439" t="s">
        <v>844</v>
      </c>
      <c r="E212" s="439" t="s">
        <v>844</v>
      </c>
      <c r="F212" s="439"/>
      <c r="G212" s="441"/>
      <c r="H212" s="441"/>
      <c r="I212" s="238"/>
      <c r="J212" s="446" t="s">
        <v>200</v>
      </c>
      <c r="K212" s="439" t="s">
        <v>937</v>
      </c>
      <c r="L212" s="82" t="s">
        <v>97</v>
      </c>
      <c r="M212" s="439" t="s">
        <v>937</v>
      </c>
      <c r="N212" s="439" t="s">
        <v>937</v>
      </c>
      <c r="O212" s="439" t="s">
        <v>937</v>
      </c>
    </row>
    <row r="213" spans="2:16" ht="22.9" customHeight="1" thickBot="1">
      <c r="B213" s="45"/>
      <c r="C213" s="446"/>
      <c r="D213" s="439"/>
      <c r="E213" s="439"/>
      <c r="F213" s="439"/>
      <c r="G213" s="441"/>
      <c r="H213" s="441"/>
      <c r="I213" s="238"/>
      <c r="J213" s="446"/>
      <c r="K213" s="439"/>
      <c r="L213" s="87" t="s">
        <v>335</v>
      </c>
      <c r="M213" s="439"/>
      <c r="N213" s="439"/>
      <c r="O213" s="439"/>
    </row>
    <row r="214" spans="2:16" ht="22.9" customHeight="1" thickBot="1">
      <c r="B214" s="45"/>
      <c r="C214" s="446"/>
      <c r="D214" s="439"/>
      <c r="E214" s="439"/>
      <c r="F214" s="439"/>
      <c r="G214" s="441"/>
      <c r="H214" s="441"/>
      <c r="I214" s="238"/>
      <c r="J214" s="446"/>
      <c r="K214" s="439"/>
      <c r="L214" s="92" t="s">
        <v>183</v>
      </c>
      <c r="M214" s="439"/>
      <c r="N214" s="439"/>
      <c r="O214" s="439"/>
    </row>
    <row r="215" spans="2:16" ht="22.9" customHeight="1" thickBot="1">
      <c r="B215" s="45"/>
      <c r="C215" s="446" t="s">
        <v>205</v>
      </c>
      <c r="D215" s="439" t="s">
        <v>844</v>
      </c>
      <c r="E215" s="439" t="s">
        <v>844</v>
      </c>
      <c r="F215" s="439"/>
      <c r="G215" s="441"/>
      <c r="H215" s="441"/>
      <c r="I215" s="238"/>
      <c r="J215" s="446" t="s">
        <v>205</v>
      </c>
      <c r="K215" s="439" t="s">
        <v>937</v>
      </c>
      <c r="L215" s="82" t="s">
        <v>97</v>
      </c>
      <c r="M215" s="439" t="s">
        <v>937</v>
      </c>
      <c r="N215" s="439" t="s">
        <v>937</v>
      </c>
      <c r="O215" s="439" t="s">
        <v>937</v>
      </c>
    </row>
    <row r="216" spans="2:16" ht="22.9" customHeight="1" thickBot="1">
      <c r="B216" s="45"/>
      <c r="C216" s="446"/>
      <c r="D216" s="439"/>
      <c r="E216" s="439"/>
      <c r="F216" s="439"/>
      <c r="G216" s="441"/>
      <c r="H216" s="441"/>
      <c r="I216" s="238"/>
      <c r="J216" s="446"/>
      <c r="K216" s="439"/>
      <c r="L216" s="87" t="s">
        <v>335</v>
      </c>
      <c r="M216" s="439"/>
      <c r="N216" s="439"/>
      <c r="O216" s="439"/>
    </row>
    <row r="217" spans="2:16" ht="22.9" customHeight="1" thickBot="1">
      <c r="B217" s="45"/>
      <c r="C217" s="446"/>
      <c r="D217" s="439"/>
      <c r="E217" s="439"/>
      <c r="F217" s="439"/>
      <c r="G217" s="442"/>
      <c r="H217" s="442"/>
      <c r="I217" s="238"/>
      <c r="J217" s="446"/>
      <c r="K217" s="439"/>
      <c r="L217" s="92" t="s">
        <v>179</v>
      </c>
      <c r="M217" s="439"/>
      <c r="N217" s="439"/>
      <c r="O217" s="439"/>
    </row>
    <row r="218" spans="2:16" ht="22.9" customHeight="1" thickBot="1">
      <c r="B218" s="45"/>
      <c r="C218" s="125"/>
      <c r="D218" s="125"/>
      <c r="E218" s="125"/>
      <c r="F218" s="125"/>
      <c r="G218" s="125"/>
      <c r="H218" s="125"/>
      <c r="I218" s="238"/>
      <c r="J218" s="125"/>
      <c r="K218" s="125"/>
      <c r="L218" s="125"/>
      <c r="M218" s="125"/>
      <c r="N218" s="125"/>
      <c r="O218" s="125"/>
    </row>
    <row r="219" spans="2:16" ht="22.9" customHeight="1" thickBot="1">
      <c r="B219" s="44">
        <v>8</v>
      </c>
      <c r="C219" s="125"/>
      <c r="D219" s="125"/>
      <c r="E219" s="125"/>
      <c r="F219" s="125"/>
      <c r="G219" s="125"/>
      <c r="H219" s="125"/>
      <c r="I219" s="238"/>
      <c r="J219" s="125"/>
      <c r="K219" s="125"/>
      <c r="L219" s="125"/>
      <c r="M219" s="125"/>
      <c r="N219" s="125"/>
      <c r="O219" s="125"/>
    </row>
    <row r="220" spans="2:16" ht="22.9" customHeight="1">
      <c r="B220" s="45"/>
      <c r="C220" s="443" t="s">
        <v>319</v>
      </c>
      <c r="D220" s="443"/>
      <c r="E220" s="443"/>
      <c r="F220" s="443"/>
      <c r="G220" s="443"/>
      <c r="H220" s="443"/>
      <c r="I220" s="72"/>
      <c r="J220" s="443" t="s">
        <v>320</v>
      </c>
      <c r="K220" s="443"/>
      <c r="L220" s="443"/>
      <c r="M220" s="443"/>
      <c r="N220" s="443"/>
      <c r="O220" s="443"/>
    </row>
    <row r="221" spans="2:16" ht="22.9" customHeight="1">
      <c r="B221" s="45"/>
      <c r="C221" s="70"/>
      <c r="D221" s="239"/>
      <c r="E221" s="240">
        <v>1</v>
      </c>
      <c r="F221" s="241" t="s">
        <v>150</v>
      </c>
      <c r="G221" s="108"/>
      <c r="H221" s="71"/>
      <c r="I221" s="72"/>
      <c r="J221" s="70"/>
      <c r="K221" s="239"/>
      <c r="L221" s="240">
        <v>2</v>
      </c>
      <c r="M221" s="241" t="s">
        <v>151</v>
      </c>
      <c r="N221" s="108"/>
      <c r="O221" s="71"/>
    </row>
    <row r="222" spans="2:16" ht="22.9" customHeight="1" thickBot="1">
      <c r="B222" s="45"/>
      <c r="C222" s="73"/>
      <c r="D222" s="74"/>
      <c r="E222" s="74" t="s">
        <v>152</v>
      </c>
      <c r="F222" s="74" t="s">
        <v>823</v>
      </c>
      <c r="G222" s="74" t="s">
        <v>824</v>
      </c>
      <c r="H222" s="75"/>
      <c r="I222" s="69"/>
      <c r="J222" s="73"/>
      <c r="K222" s="74"/>
      <c r="L222" s="74" t="s">
        <v>154</v>
      </c>
      <c r="M222" s="110" t="s">
        <v>153</v>
      </c>
      <c r="N222" s="110" t="s">
        <v>1092</v>
      </c>
      <c r="O222" s="75"/>
      <c r="P222" s="217"/>
    </row>
    <row r="223" spans="2:16" s="47" customFormat="1" ht="22.9" customHeight="1" thickBot="1">
      <c r="B223" s="45"/>
      <c r="C223" s="76"/>
      <c r="D223" s="77">
        <f>7+D192</f>
        <v>44501</v>
      </c>
      <c r="E223" s="77">
        <f>7+E192</f>
        <v>44502</v>
      </c>
      <c r="F223" s="77">
        <f>7+F192</f>
        <v>44503</v>
      </c>
      <c r="G223" s="77">
        <f>7+G192</f>
        <v>44504</v>
      </c>
      <c r="H223" s="77">
        <f>7+H192</f>
        <v>44505</v>
      </c>
      <c r="I223" s="78"/>
      <c r="J223" s="79"/>
      <c r="K223" s="80">
        <f>7+K192</f>
        <v>45243</v>
      </c>
      <c r="L223" s="80">
        <f>7+L192</f>
        <v>45244</v>
      </c>
      <c r="M223" s="80">
        <f>7+M192</f>
        <v>45245</v>
      </c>
      <c r="N223" s="80">
        <f>7+N192</f>
        <v>45246</v>
      </c>
      <c r="O223" s="80">
        <f>7+O192</f>
        <v>45247</v>
      </c>
      <c r="P223" s="220"/>
    </row>
    <row r="224" spans="2:16" ht="22.9" customHeight="1" thickBot="1">
      <c r="B224" s="45"/>
      <c r="C224" s="450" t="s">
        <v>155</v>
      </c>
      <c r="D224" s="82" t="s">
        <v>926</v>
      </c>
      <c r="E224" s="83" t="s">
        <v>928</v>
      </c>
      <c r="F224" s="82" t="s">
        <v>926</v>
      </c>
      <c r="G224" s="439" t="s">
        <v>844</v>
      </c>
      <c r="H224" s="439" t="s">
        <v>844</v>
      </c>
      <c r="I224" s="238"/>
      <c r="J224" s="450" t="s">
        <v>155</v>
      </c>
      <c r="K224" s="440" t="s">
        <v>937</v>
      </c>
      <c r="L224" s="440" t="s">
        <v>937</v>
      </c>
      <c r="M224" s="83" t="s">
        <v>942</v>
      </c>
      <c r="N224" s="127" t="s">
        <v>627</v>
      </c>
      <c r="O224" s="97" t="s">
        <v>946</v>
      </c>
    </row>
    <row r="225" spans="2:16" ht="22.9" customHeight="1" thickBot="1">
      <c r="B225" s="45"/>
      <c r="C225" s="450" t="s">
        <v>155</v>
      </c>
      <c r="D225" s="87" t="s">
        <v>321</v>
      </c>
      <c r="E225" s="88" t="s">
        <v>757</v>
      </c>
      <c r="F225" s="87" t="s">
        <v>328</v>
      </c>
      <c r="G225" s="439"/>
      <c r="H225" s="439"/>
      <c r="I225" s="238"/>
      <c r="J225" s="450" t="s">
        <v>155</v>
      </c>
      <c r="K225" s="441"/>
      <c r="L225" s="441"/>
      <c r="M225" s="88" t="s">
        <v>963</v>
      </c>
      <c r="N225" s="128" t="s">
        <v>362</v>
      </c>
      <c r="O225" s="99" t="s">
        <v>1016</v>
      </c>
    </row>
    <row r="226" spans="2:16" ht="22.9" customHeight="1" thickBot="1">
      <c r="B226" s="45"/>
      <c r="C226" s="450"/>
      <c r="D226" s="92" t="s">
        <v>162</v>
      </c>
      <c r="E226" s="93" t="s">
        <v>176</v>
      </c>
      <c r="F226" s="92" t="s">
        <v>162</v>
      </c>
      <c r="G226" s="439"/>
      <c r="H226" s="439"/>
      <c r="I226" s="238"/>
      <c r="J226" s="450"/>
      <c r="K226" s="442"/>
      <c r="L226" s="442"/>
      <c r="M226" s="93" t="s">
        <v>198</v>
      </c>
      <c r="N226" s="129" t="s">
        <v>363</v>
      </c>
      <c r="O226" s="101" t="s">
        <v>347</v>
      </c>
    </row>
    <row r="227" spans="2:16" ht="22.9" customHeight="1" thickBot="1">
      <c r="B227" s="45"/>
      <c r="C227" s="450" t="s">
        <v>163</v>
      </c>
      <c r="D227" s="82" t="s">
        <v>926</v>
      </c>
      <c r="E227" s="83" t="s">
        <v>928</v>
      </c>
      <c r="F227" s="82" t="s">
        <v>926</v>
      </c>
      <c r="G227" s="439" t="s">
        <v>844</v>
      </c>
      <c r="H227" s="439" t="s">
        <v>844</v>
      </c>
      <c r="I227" s="238"/>
      <c r="J227" s="450" t="s">
        <v>163</v>
      </c>
      <c r="K227" s="440" t="s">
        <v>937</v>
      </c>
      <c r="L227" s="82" t="s">
        <v>97</v>
      </c>
      <c r="M227" s="83" t="s">
        <v>942</v>
      </c>
      <c r="N227" s="127" t="s">
        <v>627</v>
      </c>
      <c r="O227" s="97" t="s">
        <v>946</v>
      </c>
    </row>
    <row r="228" spans="2:16" ht="22.9" customHeight="1" thickBot="1">
      <c r="B228" s="45"/>
      <c r="C228" s="450"/>
      <c r="D228" s="87" t="s">
        <v>321</v>
      </c>
      <c r="E228" s="88" t="s">
        <v>329</v>
      </c>
      <c r="F228" s="87" t="s">
        <v>328</v>
      </c>
      <c r="G228" s="439"/>
      <c r="H228" s="439"/>
      <c r="I228" s="238"/>
      <c r="J228" s="450"/>
      <c r="K228" s="441"/>
      <c r="L228" s="87" t="s">
        <v>345</v>
      </c>
      <c r="M228" s="88" t="s">
        <v>964</v>
      </c>
      <c r="N228" s="128" t="s">
        <v>362</v>
      </c>
      <c r="O228" s="99" t="s">
        <v>1016</v>
      </c>
    </row>
    <row r="229" spans="2:16" ht="22.9" customHeight="1" thickBot="1">
      <c r="B229" s="45"/>
      <c r="C229" s="450"/>
      <c r="D229" s="92" t="s">
        <v>162</v>
      </c>
      <c r="E229" s="93" t="s">
        <v>176</v>
      </c>
      <c r="F229" s="92" t="s">
        <v>162</v>
      </c>
      <c r="G229" s="439"/>
      <c r="H229" s="439"/>
      <c r="I229" s="238"/>
      <c r="J229" s="450"/>
      <c r="K229" s="442"/>
      <c r="L229" s="92" t="s">
        <v>183</v>
      </c>
      <c r="M229" s="93" t="s">
        <v>198</v>
      </c>
      <c r="N229" s="129" t="s">
        <v>363</v>
      </c>
      <c r="O229" s="101" t="s">
        <v>347</v>
      </c>
    </row>
    <row r="230" spans="2:16" ht="22.9" customHeight="1" thickBot="1">
      <c r="B230" s="45"/>
      <c r="C230" s="450" t="s">
        <v>166</v>
      </c>
      <c r="D230" s="83" t="s">
        <v>928</v>
      </c>
      <c r="E230" s="82" t="s">
        <v>926</v>
      </c>
      <c r="F230" s="85" t="s">
        <v>929</v>
      </c>
      <c r="G230" s="85" t="s">
        <v>33</v>
      </c>
      <c r="H230" s="439" t="s">
        <v>844</v>
      </c>
      <c r="I230" s="238"/>
      <c r="J230" s="450" t="s">
        <v>166</v>
      </c>
      <c r="K230" s="82" t="s">
        <v>97</v>
      </c>
      <c r="L230" s="82" t="s">
        <v>97</v>
      </c>
      <c r="M230" s="85" t="s">
        <v>632</v>
      </c>
      <c r="N230" s="82" t="s">
        <v>941</v>
      </c>
      <c r="O230" s="85" t="s">
        <v>632</v>
      </c>
    </row>
    <row r="231" spans="2:16" ht="22.9" customHeight="1" thickBot="1">
      <c r="B231" s="45"/>
      <c r="C231" s="450"/>
      <c r="D231" s="88" t="s">
        <v>756</v>
      </c>
      <c r="E231" s="87" t="s">
        <v>322</v>
      </c>
      <c r="F231" s="90" t="s">
        <v>323</v>
      </c>
      <c r="G231" s="90" t="s">
        <v>323</v>
      </c>
      <c r="H231" s="439"/>
      <c r="I231" s="238"/>
      <c r="J231" s="450"/>
      <c r="K231" s="87" t="s">
        <v>343</v>
      </c>
      <c r="L231" s="87" t="s">
        <v>345</v>
      </c>
      <c r="M231" s="90" t="s">
        <v>1009</v>
      </c>
      <c r="N231" s="87" t="s">
        <v>998</v>
      </c>
      <c r="O231" s="90" t="s">
        <v>1012</v>
      </c>
    </row>
    <row r="232" spans="2:16" ht="22.9" customHeight="1" thickBot="1">
      <c r="B232" s="45"/>
      <c r="C232" s="450"/>
      <c r="D232" s="93" t="s">
        <v>176</v>
      </c>
      <c r="E232" s="92" t="s">
        <v>162</v>
      </c>
      <c r="F232" s="95" t="s">
        <v>815</v>
      </c>
      <c r="G232" s="95" t="s">
        <v>815</v>
      </c>
      <c r="H232" s="439"/>
      <c r="I232" s="238"/>
      <c r="J232" s="450"/>
      <c r="K232" s="92" t="s">
        <v>183</v>
      </c>
      <c r="L232" s="92" t="s">
        <v>179</v>
      </c>
      <c r="M232" s="95" t="s">
        <v>815</v>
      </c>
      <c r="N232" s="92" t="s">
        <v>179</v>
      </c>
      <c r="O232" s="95" t="s">
        <v>369</v>
      </c>
    </row>
    <row r="233" spans="2:16" ht="22.9" customHeight="1" thickBot="1">
      <c r="B233" s="45"/>
      <c r="C233" s="450" t="s">
        <v>180</v>
      </c>
      <c r="D233" s="83" t="s">
        <v>928</v>
      </c>
      <c r="E233" s="82" t="s">
        <v>926</v>
      </c>
      <c r="F233" s="85" t="s">
        <v>929</v>
      </c>
      <c r="G233" s="85" t="s">
        <v>33</v>
      </c>
      <c r="H233" s="439" t="s">
        <v>844</v>
      </c>
      <c r="I233" s="238"/>
      <c r="J233" s="450" t="s">
        <v>180</v>
      </c>
      <c r="K233" s="82" t="s">
        <v>97</v>
      </c>
      <c r="L233" s="83" t="s">
        <v>942</v>
      </c>
      <c r="M233" s="85" t="s">
        <v>632</v>
      </c>
      <c r="N233" s="82" t="s">
        <v>941</v>
      </c>
      <c r="O233" s="85" t="s">
        <v>632</v>
      </c>
    </row>
    <row r="234" spans="2:16" ht="22.9" customHeight="1" thickBot="1">
      <c r="B234" s="45"/>
      <c r="C234" s="450"/>
      <c r="D234" s="88" t="s">
        <v>756</v>
      </c>
      <c r="E234" s="87" t="s">
        <v>322</v>
      </c>
      <c r="F234" s="90" t="s">
        <v>323</v>
      </c>
      <c r="G234" s="90" t="s">
        <v>323</v>
      </c>
      <c r="H234" s="439"/>
      <c r="I234" s="238"/>
      <c r="J234" s="450"/>
      <c r="K234" s="87" t="s">
        <v>343</v>
      </c>
      <c r="L234" s="88" t="s">
        <v>962</v>
      </c>
      <c r="M234" s="90" t="s">
        <v>1010</v>
      </c>
      <c r="N234" s="87" t="s">
        <v>998</v>
      </c>
      <c r="O234" s="90" t="s">
        <v>1012</v>
      </c>
    </row>
    <row r="235" spans="2:16" ht="22.9" customHeight="1" thickBot="1">
      <c r="B235" s="45"/>
      <c r="C235" s="450"/>
      <c r="D235" s="93" t="s">
        <v>176</v>
      </c>
      <c r="E235" s="92" t="s">
        <v>162</v>
      </c>
      <c r="F235" s="95" t="s">
        <v>815</v>
      </c>
      <c r="G235" s="95" t="s">
        <v>815</v>
      </c>
      <c r="H235" s="439"/>
      <c r="I235" s="238"/>
      <c r="J235" s="450"/>
      <c r="K235" s="92" t="s">
        <v>179</v>
      </c>
      <c r="L235" s="93" t="s">
        <v>198</v>
      </c>
      <c r="M235" s="95" t="s">
        <v>815</v>
      </c>
      <c r="N235" s="92" t="s">
        <v>179</v>
      </c>
      <c r="O235" s="95" t="s">
        <v>369</v>
      </c>
    </row>
    <row r="236" spans="2:16" s="46" customFormat="1" ht="22.9" customHeight="1" thickBot="1">
      <c r="B236" s="45"/>
      <c r="C236" s="230" t="s">
        <v>184</v>
      </c>
      <c r="D236" s="231" t="s">
        <v>185</v>
      </c>
      <c r="E236" s="70" t="s">
        <v>185</v>
      </c>
      <c r="F236" s="231" t="s">
        <v>185</v>
      </c>
      <c r="G236" s="227" t="s">
        <v>185</v>
      </c>
      <c r="H236" s="227" t="s">
        <v>185</v>
      </c>
      <c r="I236" s="78"/>
      <c r="J236" s="230" t="s">
        <v>184</v>
      </c>
      <c r="K236" s="231" t="s">
        <v>186</v>
      </c>
      <c r="L236" s="70" t="s">
        <v>185</v>
      </c>
      <c r="M236" s="230" t="s">
        <v>186</v>
      </c>
      <c r="N236" s="227" t="s">
        <v>186</v>
      </c>
      <c r="O236" s="227" t="s">
        <v>186</v>
      </c>
      <c r="P236" s="217"/>
    </row>
    <row r="237" spans="2:16" ht="22.9" customHeight="1" thickBot="1">
      <c r="B237" s="45"/>
      <c r="C237" s="450" t="s">
        <v>187</v>
      </c>
      <c r="D237" s="85" t="s">
        <v>33</v>
      </c>
      <c r="E237" s="439" t="s">
        <v>844</v>
      </c>
      <c r="F237" s="439" t="s">
        <v>844</v>
      </c>
      <c r="G237" s="119" t="s">
        <v>332</v>
      </c>
      <c r="H237" s="119" t="s">
        <v>188</v>
      </c>
      <c r="I237" s="238"/>
      <c r="J237" s="450" t="s">
        <v>187</v>
      </c>
      <c r="K237" s="83" t="s">
        <v>942</v>
      </c>
      <c r="L237" s="119" t="s">
        <v>203</v>
      </c>
      <c r="M237" s="440" t="s">
        <v>937</v>
      </c>
      <c r="N237" s="83" t="s">
        <v>156</v>
      </c>
      <c r="O237" s="119" t="s">
        <v>203</v>
      </c>
    </row>
    <row r="238" spans="2:16" ht="22.9" customHeight="1" thickBot="1">
      <c r="B238" s="45"/>
      <c r="C238" s="450"/>
      <c r="D238" s="90" t="s">
        <v>327</v>
      </c>
      <c r="E238" s="439"/>
      <c r="F238" s="439"/>
      <c r="G238" s="89" t="s">
        <v>333</v>
      </c>
      <c r="H238" s="89" t="s">
        <v>334</v>
      </c>
      <c r="I238" s="238"/>
      <c r="J238" s="450"/>
      <c r="K238" s="88" t="s">
        <v>344</v>
      </c>
      <c r="L238" s="105" t="s">
        <v>343</v>
      </c>
      <c r="M238" s="441"/>
      <c r="N238" s="88" t="s">
        <v>965</v>
      </c>
      <c r="O238" s="105" t="s">
        <v>345</v>
      </c>
    </row>
    <row r="239" spans="2:16" ht="22.9" customHeight="1" thickBot="1">
      <c r="B239" s="45"/>
      <c r="C239" s="450"/>
      <c r="D239" s="95" t="s">
        <v>815</v>
      </c>
      <c r="E239" s="439"/>
      <c r="F239" s="439"/>
      <c r="G239" s="94" t="s">
        <v>336</v>
      </c>
      <c r="H239" s="94" t="s">
        <v>195</v>
      </c>
      <c r="I239" s="238"/>
      <c r="J239" s="450"/>
      <c r="K239" s="146" t="s">
        <v>561</v>
      </c>
      <c r="L239" s="106" t="s">
        <v>995</v>
      </c>
      <c r="M239" s="442"/>
      <c r="N239" s="93" t="s">
        <v>198</v>
      </c>
      <c r="O239" s="106" t="s">
        <v>995</v>
      </c>
    </row>
    <row r="240" spans="2:16" ht="22.9" customHeight="1" thickBot="1">
      <c r="B240" s="45"/>
      <c r="C240" s="450" t="s">
        <v>199</v>
      </c>
      <c r="D240" s="85" t="s">
        <v>33</v>
      </c>
      <c r="E240" s="439" t="s">
        <v>844</v>
      </c>
      <c r="F240" s="439" t="s">
        <v>844</v>
      </c>
      <c r="G240" s="119" t="s">
        <v>332</v>
      </c>
      <c r="H240" s="119" t="s">
        <v>188</v>
      </c>
      <c r="I240" s="238"/>
      <c r="J240" s="450" t="s">
        <v>199</v>
      </c>
      <c r="K240" s="83" t="s">
        <v>942</v>
      </c>
      <c r="L240" s="119" t="s">
        <v>203</v>
      </c>
      <c r="M240" s="440" t="s">
        <v>937</v>
      </c>
      <c r="N240" s="83" t="s">
        <v>156</v>
      </c>
      <c r="O240" s="119" t="s">
        <v>1332</v>
      </c>
    </row>
    <row r="241" spans="2:16" ht="22.9" customHeight="1" thickBot="1">
      <c r="B241" s="45"/>
      <c r="C241" s="450"/>
      <c r="D241" s="90" t="s">
        <v>327</v>
      </c>
      <c r="E241" s="439"/>
      <c r="F241" s="439"/>
      <c r="G241" s="89" t="s">
        <v>333</v>
      </c>
      <c r="H241" s="89" t="s">
        <v>334</v>
      </c>
      <c r="I241" s="238"/>
      <c r="J241" s="450"/>
      <c r="K241" s="88" t="s">
        <v>344</v>
      </c>
      <c r="L241" s="105" t="s">
        <v>343</v>
      </c>
      <c r="M241" s="441"/>
      <c r="N241" s="88" t="s">
        <v>759</v>
      </c>
      <c r="O241" s="105" t="s">
        <v>345</v>
      </c>
    </row>
    <row r="242" spans="2:16" ht="22.9" customHeight="1" thickBot="1">
      <c r="B242" s="45"/>
      <c r="C242" s="450"/>
      <c r="D242" s="95" t="s">
        <v>815</v>
      </c>
      <c r="E242" s="439"/>
      <c r="F242" s="439"/>
      <c r="G242" s="94" t="s">
        <v>336</v>
      </c>
      <c r="H242" s="94" t="s">
        <v>195</v>
      </c>
      <c r="I242" s="238"/>
      <c r="J242" s="450"/>
      <c r="K242" s="146" t="s">
        <v>561</v>
      </c>
      <c r="L242" s="106" t="s">
        <v>995</v>
      </c>
      <c r="M242" s="442"/>
      <c r="N242" s="93" t="s">
        <v>198</v>
      </c>
      <c r="O242" s="106" t="s">
        <v>995</v>
      </c>
    </row>
    <row r="243" spans="2:16" ht="22.9" customHeight="1" thickBot="1">
      <c r="B243" s="45"/>
      <c r="C243" s="450" t="s">
        <v>200</v>
      </c>
      <c r="D243" s="439" t="s">
        <v>844</v>
      </c>
      <c r="E243" s="439" t="s">
        <v>844</v>
      </c>
      <c r="F243" s="439" t="s">
        <v>844</v>
      </c>
      <c r="G243" s="119" t="s">
        <v>337</v>
      </c>
      <c r="H243" s="119" t="s">
        <v>201</v>
      </c>
      <c r="I243" s="238"/>
      <c r="J243" s="450" t="s">
        <v>200</v>
      </c>
      <c r="K243" s="127" t="s">
        <v>627</v>
      </c>
      <c r="L243" s="104" t="s">
        <v>1331</v>
      </c>
      <c r="M243" s="440" t="s">
        <v>937</v>
      </c>
      <c r="N243" s="440" t="s">
        <v>937</v>
      </c>
      <c r="O243" s="104" t="s">
        <v>1331</v>
      </c>
    </row>
    <row r="244" spans="2:16" ht="22.9" customHeight="1" thickBot="1">
      <c r="B244" s="45"/>
      <c r="C244" s="450"/>
      <c r="D244" s="439"/>
      <c r="E244" s="439"/>
      <c r="F244" s="439"/>
      <c r="G244" s="89" t="s">
        <v>333</v>
      </c>
      <c r="H244" s="89" t="s">
        <v>334</v>
      </c>
      <c r="I244" s="238"/>
      <c r="J244" s="450"/>
      <c r="K244" s="128" t="s">
        <v>1084</v>
      </c>
      <c r="L244" s="105" t="s">
        <v>343</v>
      </c>
      <c r="M244" s="441"/>
      <c r="N244" s="441"/>
      <c r="O244" s="105" t="s">
        <v>345</v>
      </c>
    </row>
    <row r="245" spans="2:16" ht="22.9" customHeight="1" thickBot="1">
      <c r="B245" s="45"/>
      <c r="C245" s="450"/>
      <c r="D245" s="439"/>
      <c r="E245" s="439"/>
      <c r="F245" s="439"/>
      <c r="G245" s="94" t="s">
        <v>336</v>
      </c>
      <c r="H245" s="94" t="s">
        <v>195</v>
      </c>
      <c r="I245" s="238"/>
      <c r="J245" s="450"/>
      <c r="K245" s="129" t="s">
        <v>360</v>
      </c>
      <c r="L245" s="106" t="s">
        <v>995</v>
      </c>
      <c r="M245" s="442"/>
      <c r="N245" s="442"/>
      <c r="O245" s="106" t="s">
        <v>995</v>
      </c>
    </row>
    <row r="246" spans="2:16" ht="22.9" customHeight="1" thickBot="1">
      <c r="B246" s="45"/>
      <c r="C246" s="450" t="s">
        <v>205</v>
      </c>
      <c r="D246" s="439" t="s">
        <v>844</v>
      </c>
      <c r="E246" s="439" t="s">
        <v>844</v>
      </c>
      <c r="F246" s="439" t="s">
        <v>844</v>
      </c>
      <c r="G246" s="119" t="s">
        <v>337</v>
      </c>
      <c r="H246" s="119" t="s">
        <v>201</v>
      </c>
      <c r="I246" s="238"/>
      <c r="J246" s="450" t="s">
        <v>205</v>
      </c>
      <c r="K246" s="127" t="s">
        <v>627</v>
      </c>
      <c r="L246" s="104" t="s">
        <v>190</v>
      </c>
      <c r="M246" s="440" t="s">
        <v>937</v>
      </c>
      <c r="N246" s="440" t="s">
        <v>937</v>
      </c>
      <c r="O246" s="104" t="s">
        <v>190</v>
      </c>
    </row>
    <row r="247" spans="2:16" ht="22.9" customHeight="1" thickBot="1">
      <c r="B247" s="45"/>
      <c r="C247" s="450"/>
      <c r="D247" s="439"/>
      <c r="E247" s="439"/>
      <c r="F247" s="439"/>
      <c r="G247" s="89" t="s">
        <v>333</v>
      </c>
      <c r="H247" s="89" t="s">
        <v>334</v>
      </c>
      <c r="I247" s="238"/>
      <c r="J247" s="450"/>
      <c r="K247" s="128" t="s">
        <v>1084</v>
      </c>
      <c r="L247" s="105" t="s">
        <v>343</v>
      </c>
      <c r="M247" s="441"/>
      <c r="N247" s="441"/>
      <c r="O247" s="105" t="s">
        <v>345</v>
      </c>
    </row>
    <row r="248" spans="2:16" ht="22.9" customHeight="1" thickBot="1">
      <c r="B248" s="45"/>
      <c r="C248" s="450"/>
      <c r="D248" s="439"/>
      <c r="E248" s="439"/>
      <c r="F248" s="439"/>
      <c r="G248" s="94" t="s">
        <v>336</v>
      </c>
      <c r="H248" s="94" t="s">
        <v>195</v>
      </c>
      <c r="I248" s="238"/>
      <c r="J248" s="450"/>
      <c r="K248" s="129" t="s">
        <v>360</v>
      </c>
      <c r="L248" s="106" t="s">
        <v>995</v>
      </c>
      <c r="M248" s="442"/>
      <c r="N248" s="442"/>
      <c r="O248" s="106" t="s">
        <v>995</v>
      </c>
    </row>
    <row r="249" spans="2:16" ht="22.9" customHeight="1" thickBot="1">
      <c r="B249" s="45"/>
      <c r="C249" s="107"/>
      <c r="D249" s="108"/>
      <c r="E249" s="108"/>
      <c r="F249" s="108"/>
      <c r="G249" s="108"/>
      <c r="H249" s="108"/>
      <c r="I249" s="238"/>
      <c r="J249" s="107"/>
      <c r="K249" s="108"/>
      <c r="L249" s="108"/>
      <c r="M249" s="108"/>
      <c r="N249" s="108"/>
      <c r="O249" s="108"/>
    </row>
    <row r="250" spans="2:16" ht="22.9" customHeight="1" thickBot="1">
      <c r="B250" s="44">
        <v>9</v>
      </c>
      <c r="C250" s="107"/>
      <c r="D250" s="108"/>
      <c r="E250" s="108"/>
      <c r="F250" s="108"/>
      <c r="G250" s="108"/>
      <c r="H250" s="108"/>
      <c r="I250" s="238"/>
      <c r="J250" s="107"/>
      <c r="K250" s="108"/>
      <c r="L250" s="108"/>
      <c r="M250" s="108"/>
      <c r="N250" s="108"/>
      <c r="O250" s="108"/>
    </row>
    <row r="251" spans="2:16" ht="22.9" customHeight="1">
      <c r="B251" s="45"/>
      <c r="C251" s="443" t="s">
        <v>319</v>
      </c>
      <c r="D251" s="443"/>
      <c r="E251" s="443"/>
      <c r="F251" s="443"/>
      <c r="G251" s="443"/>
      <c r="H251" s="443"/>
      <c r="I251" s="72"/>
      <c r="J251" s="443" t="s">
        <v>320</v>
      </c>
      <c r="K251" s="443"/>
      <c r="L251" s="443"/>
      <c r="M251" s="443"/>
      <c r="N251" s="443"/>
      <c r="O251" s="443"/>
    </row>
    <row r="252" spans="2:16" ht="22.9" customHeight="1">
      <c r="B252" s="45"/>
      <c r="C252" s="70"/>
      <c r="D252" s="239"/>
      <c r="E252" s="240">
        <v>2</v>
      </c>
      <c r="F252" s="241" t="s">
        <v>150</v>
      </c>
      <c r="G252" s="108"/>
      <c r="H252" s="71"/>
      <c r="I252" s="72"/>
      <c r="J252" s="70"/>
      <c r="K252" s="239"/>
      <c r="L252" s="240">
        <v>3</v>
      </c>
      <c r="M252" s="241" t="s">
        <v>151</v>
      </c>
      <c r="N252" s="108"/>
      <c r="O252" s="71"/>
    </row>
    <row r="253" spans="2:16" ht="21" customHeight="1" thickBot="1">
      <c r="B253" s="45"/>
      <c r="C253" s="109"/>
      <c r="D253" s="110"/>
      <c r="E253" s="110" t="str">
        <f>E222:J222</f>
        <v>Komite sorumluları:</v>
      </c>
      <c r="F253" s="110" t="str">
        <f>F222:K222</f>
        <v>Dr. Salim NEŞELİOĞLU</v>
      </c>
      <c r="G253" s="110" t="str">
        <f>G222:L222</f>
        <v>Dr. Gülsüm AKDENİZ</v>
      </c>
      <c r="H253" s="111"/>
      <c r="I253" s="69"/>
      <c r="J253" s="109"/>
      <c r="K253" s="110"/>
      <c r="L253" s="110" t="str">
        <f>L222:Q222</f>
        <v>Committee Chairman:</v>
      </c>
      <c r="M253" s="110" t="str">
        <f>M222:R222</f>
        <v>Dr. Ayça Bilginoğlu</v>
      </c>
      <c r="N253" s="110" t="str">
        <f>N222:S222</f>
        <v>Dr. Ferhat Geneci</v>
      </c>
      <c r="O253" s="111"/>
      <c r="P253" s="217"/>
    </row>
    <row r="254" spans="2:16" s="47" customFormat="1" ht="22.9" customHeight="1" thickBot="1">
      <c r="B254" s="45"/>
      <c r="C254" s="76"/>
      <c r="D254" s="77">
        <f>7+D223</f>
        <v>44508</v>
      </c>
      <c r="E254" s="77">
        <f>7+E223</f>
        <v>44509</v>
      </c>
      <c r="F254" s="77">
        <f>7+F223</f>
        <v>44510</v>
      </c>
      <c r="G254" s="77">
        <f>7+G223</f>
        <v>44511</v>
      </c>
      <c r="H254" s="77">
        <f>7+H223</f>
        <v>44512</v>
      </c>
      <c r="I254" s="78"/>
      <c r="J254" s="79"/>
      <c r="K254" s="80">
        <f>7+K223</f>
        <v>45250</v>
      </c>
      <c r="L254" s="80">
        <f>7+L223</f>
        <v>45251</v>
      </c>
      <c r="M254" s="80">
        <f>7+M223</f>
        <v>45252</v>
      </c>
      <c r="N254" s="80">
        <f>7+N223</f>
        <v>45253</v>
      </c>
      <c r="O254" s="80">
        <f>7+O223</f>
        <v>45254</v>
      </c>
      <c r="P254" s="220"/>
    </row>
    <row r="255" spans="2:16" ht="22.9" customHeight="1" thickBot="1">
      <c r="B255" s="45"/>
      <c r="C255" s="451" t="s">
        <v>155</v>
      </c>
      <c r="D255" s="83" t="s">
        <v>928</v>
      </c>
      <c r="E255" s="127" t="s">
        <v>934</v>
      </c>
      <c r="F255" s="97" t="s">
        <v>931</v>
      </c>
      <c r="G255" s="439" t="s">
        <v>844</v>
      </c>
      <c r="H255" s="83" t="s">
        <v>167</v>
      </c>
      <c r="I255" s="238"/>
      <c r="J255" s="451" t="s">
        <v>155</v>
      </c>
      <c r="K255" s="439" t="s">
        <v>937</v>
      </c>
      <c r="L255" s="119" t="s">
        <v>203</v>
      </c>
      <c r="M255" s="82" t="s">
        <v>941</v>
      </c>
      <c r="N255" s="130" t="s">
        <v>1333</v>
      </c>
      <c r="O255" s="439" t="s">
        <v>937</v>
      </c>
    </row>
    <row r="256" spans="2:16" ht="22.9" customHeight="1" thickBot="1">
      <c r="B256" s="45"/>
      <c r="C256" s="451" t="s">
        <v>155</v>
      </c>
      <c r="D256" s="144" t="s">
        <v>358</v>
      </c>
      <c r="E256" s="128" t="s">
        <v>339</v>
      </c>
      <c r="F256" s="99" t="s">
        <v>340</v>
      </c>
      <c r="G256" s="439"/>
      <c r="H256" s="88" t="s">
        <v>350</v>
      </c>
      <c r="I256" s="238"/>
      <c r="J256" s="451" t="s">
        <v>155</v>
      </c>
      <c r="K256" s="439"/>
      <c r="L256" s="105" t="s">
        <v>998</v>
      </c>
      <c r="M256" s="87" t="s">
        <v>388</v>
      </c>
      <c r="N256" s="89" t="s">
        <v>368</v>
      </c>
      <c r="O256" s="439"/>
    </row>
    <row r="257" spans="2:16" ht="22.9" customHeight="1" thickBot="1">
      <c r="B257" s="45"/>
      <c r="C257" s="451"/>
      <c r="D257" s="146" t="s">
        <v>176</v>
      </c>
      <c r="E257" s="129" t="s">
        <v>348</v>
      </c>
      <c r="F257" s="101" t="s">
        <v>347</v>
      </c>
      <c r="G257" s="439"/>
      <c r="H257" s="93" t="s">
        <v>178</v>
      </c>
      <c r="I257" s="238"/>
      <c r="J257" s="451"/>
      <c r="K257" s="439"/>
      <c r="L257" s="106" t="s">
        <v>995</v>
      </c>
      <c r="M257" s="92" t="s">
        <v>179</v>
      </c>
      <c r="N257" s="94" t="s">
        <v>1027</v>
      </c>
      <c r="O257" s="439"/>
    </row>
    <row r="258" spans="2:16" ht="22.9" customHeight="1" thickBot="1">
      <c r="B258" s="45"/>
      <c r="C258" s="451" t="s">
        <v>163</v>
      </c>
      <c r="D258" s="83" t="s">
        <v>928</v>
      </c>
      <c r="E258" s="127" t="s">
        <v>934</v>
      </c>
      <c r="F258" s="97" t="s">
        <v>931</v>
      </c>
      <c r="G258" s="439" t="s">
        <v>844</v>
      </c>
      <c r="H258" s="83" t="s">
        <v>167</v>
      </c>
      <c r="I258" s="238"/>
      <c r="J258" s="451" t="s">
        <v>163</v>
      </c>
      <c r="K258" s="440" t="s">
        <v>937</v>
      </c>
      <c r="L258" s="119" t="s">
        <v>203</v>
      </c>
      <c r="M258" s="82" t="s">
        <v>941</v>
      </c>
      <c r="N258" s="130" t="s">
        <v>1333</v>
      </c>
      <c r="O258" s="440" t="s">
        <v>937</v>
      </c>
    </row>
    <row r="259" spans="2:16" ht="22.9" customHeight="1" thickBot="1">
      <c r="B259" s="45"/>
      <c r="C259" s="451"/>
      <c r="D259" s="88" t="s">
        <v>361</v>
      </c>
      <c r="E259" s="128" t="s">
        <v>349</v>
      </c>
      <c r="F259" s="99" t="s">
        <v>340</v>
      </c>
      <c r="G259" s="439"/>
      <c r="H259" s="88" t="s">
        <v>350</v>
      </c>
      <c r="I259" s="238"/>
      <c r="J259" s="451"/>
      <c r="K259" s="441"/>
      <c r="L259" s="105" t="s">
        <v>998</v>
      </c>
      <c r="M259" s="87" t="s">
        <v>392</v>
      </c>
      <c r="N259" s="89" t="s">
        <v>368</v>
      </c>
      <c r="O259" s="441"/>
    </row>
    <row r="260" spans="2:16" ht="22.9" customHeight="1" thickBot="1">
      <c r="B260" s="45"/>
      <c r="C260" s="451"/>
      <c r="D260" s="93" t="s">
        <v>176</v>
      </c>
      <c r="E260" s="129" t="s">
        <v>348</v>
      </c>
      <c r="F260" s="101" t="s">
        <v>347</v>
      </c>
      <c r="G260" s="439"/>
      <c r="H260" s="93" t="s">
        <v>178</v>
      </c>
      <c r="I260" s="238"/>
      <c r="J260" s="451"/>
      <c r="K260" s="442"/>
      <c r="L260" s="106" t="s">
        <v>995</v>
      </c>
      <c r="M260" s="92" t="s">
        <v>179</v>
      </c>
      <c r="N260" s="94" t="s">
        <v>1026</v>
      </c>
      <c r="O260" s="442"/>
    </row>
    <row r="261" spans="2:16" ht="22.9" customHeight="1" thickBot="1">
      <c r="B261" s="45"/>
      <c r="C261" s="451" t="s">
        <v>166</v>
      </c>
      <c r="D261" s="127" t="s">
        <v>934</v>
      </c>
      <c r="E261" s="83" t="s">
        <v>928</v>
      </c>
      <c r="F261" s="82" t="s">
        <v>926</v>
      </c>
      <c r="G261" s="85" t="s">
        <v>33</v>
      </c>
      <c r="H261" s="127" t="s">
        <v>23</v>
      </c>
      <c r="I261" s="238"/>
      <c r="J261" s="451" t="s">
        <v>166</v>
      </c>
      <c r="K261" s="82" t="s">
        <v>97</v>
      </c>
      <c r="L261" s="104" t="s">
        <v>190</v>
      </c>
      <c r="M261" s="82" t="s">
        <v>97</v>
      </c>
      <c r="N261" s="130" t="s">
        <v>1333</v>
      </c>
      <c r="O261" s="439" t="s">
        <v>937</v>
      </c>
    </row>
    <row r="262" spans="2:16" ht="22.9" customHeight="1" thickBot="1">
      <c r="B262" s="45"/>
      <c r="C262" s="451"/>
      <c r="D262" s="128" t="s">
        <v>352</v>
      </c>
      <c r="E262" s="88" t="s">
        <v>354</v>
      </c>
      <c r="F262" s="87" t="s">
        <v>355</v>
      </c>
      <c r="G262" s="90" t="s">
        <v>365</v>
      </c>
      <c r="H262" s="128" t="s">
        <v>359</v>
      </c>
      <c r="I262" s="238"/>
      <c r="J262" s="451"/>
      <c r="K262" s="87" t="s">
        <v>374</v>
      </c>
      <c r="L262" s="105" t="s">
        <v>998</v>
      </c>
      <c r="M262" s="87" t="s">
        <v>384</v>
      </c>
      <c r="N262" s="89" t="s">
        <v>368</v>
      </c>
      <c r="O262" s="439"/>
    </row>
    <row r="263" spans="2:16" ht="22.9" customHeight="1" thickBot="1">
      <c r="B263" s="45"/>
      <c r="C263" s="451"/>
      <c r="D263" s="129" t="s">
        <v>153</v>
      </c>
      <c r="E263" s="93" t="s">
        <v>176</v>
      </c>
      <c r="F263" s="92" t="s">
        <v>250</v>
      </c>
      <c r="G263" s="95" t="s">
        <v>369</v>
      </c>
      <c r="H263" s="129" t="s">
        <v>348</v>
      </c>
      <c r="I263" s="238"/>
      <c r="J263" s="451"/>
      <c r="K263" s="92" t="s">
        <v>179</v>
      </c>
      <c r="L263" s="106" t="s">
        <v>995</v>
      </c>
      <c r="M263" s="92" t="s">
        <v>1067</v>
      </c>
      <c r="N263" s="94" t="s">
        <v>1025</v>
      </c>
      <c r="O263" s="439"/>
    </row>
    <row r="264" spans="2:16" ht="22.9" customHeight="1" thickBot="1">
      <c r="B264" s="45"/>
      <c r="C264" s="451" t="s">
        <v>180</v>
      </c>
      <c r="D264" s="127" t="s">
        <v>934</v>
      </c>
      <c r="E264" s="83" t="s">
        <v>928</v>
      </c>
      <c r="F264" s="82" t="s">
        <v>926</v>
      </c>
      <c r="G264" s="85" t="s">
        <v>33</v>
      </c>
      <c r="H264" s="127" t="s">
        <v>23</v>
      </c>
      <c r="I264" s="238"/>
      <c r="J264" s="451" t="s">
        <v>180</v>
      </c>
      <c r="K264" s="82" t="s">
        <v>97</v>
      </c>
      <c r="L264" s="104" t="s">
        <v>190</v>
      </c>
      <c r="M264" s="82" t="s">
        <v>97</v>
      </c>
      <c r="N264" s="130" t="s">
        <v>1333</v>
      </c>
      <c r="O264" s="440" t="s">
        <v>937</v>
      </c>
    </row>
    <row r="265" spans="2:16" ht="22.9" customHeight="1" thickBot="1">
      <c r="B265" s="45"/>
      <c r="C265" s="451"/>
      <c r="D265" s="128" t="s">
        <v>357</v>
      </c>
      <c r="E265" s="88" t="s">
        <v>354</v>
      </c>
      <c r="F265" s="87" t="s">
        <v>355</v>
      </c>
      <c r="G265" s="90" t="s">
        <v>365</v>
      </c>
      <c r="H265" s="128" t="s">
        <v>359</v>
      </c>
      <c r="I265" s="238"/>
      <c r="J265" s="451"/>
      <c r="K265" s="87" t="s">
        <v>374</v>
      </c>
      <c r="L265" s="105" t="s">
        <v>998</v>
      </c>
      <c r="M265" s="87" t="s">
        <v>384</v>
      </c>
      <c r="N265" s="89" t="s">
        <v>368</v>
      </c>
      <c r="O265" s="441"/>
    </row>
    <row r="266" spans="2:16" ht="22.9" customHeight="1" thickBot="1">
      <c r="B266" s="45"/>
      <c r="C266" s="451"/>
      <c r="D266" s="129" t="s">
        <v>153</v>
      </c>
      <c r="E266" s="93" t="s">
        <v>176</v>
      </c>
      <c r="F266" s="92" t="s">
        <v>250</v>
      </c>
      <c r="G266" s="95" t="s">
        <v>369</v>
      </c>
      <c r="H266" s="129" t="s">
        <v>348</v>
      </c>
      <c r="I266" s="238"/>
      <c r="J266" s="451"/>
      <c r="K266" s="92" t="s">
        <v>179</v>
      </c>
      <c r="L266" s="106" t="s">
        <v>995</v>
      </c>
      <c r="M266" s="92" t="s">
        <v>1067</v>
      </c>
      <c r="N266" s="94" t="s">
        <v>1028</v>
      </c>
      <c r="O266" s="442"/>
    </row>
    <row r="267" spans="2:16" s="46" customFormat="1" ht="22.9" customHeight="1" thickBot="1">
      <c r="B267" s="45"/>
      <c r="C267" s="230" t="s">
        <v>184</v>
      </c>
      <c r="D267" s="227" t="s">
        <v>185</v>
      </c>
      <c r="E267" s="226" t="s">
        <v>185</v>
      </c>
      <c r="F267" s="227" t="s">
        <v>185</v>
      </c>
      <c r="G267" s="231" t="s">
        <v>185</v>
      </c>
      <c r="H267" s="227" t="s">
        <v>185</v>
      </c>
      <c r="I267" s="78"/>
      <c r="J267" s="230" t="s">
        <v>184</v>
      </c>
      <c r="L267" s="227" t="s">
        <v>186</v>
      </c>
      <c r="M267" s="230" t="s">
        <v>186</v>
      </c>
      <c r="N267" s="227" t="s">
        <v>186</v>
      </c>
      <c r="O267" s="227" t="s">
        <v>186</v>
      </c>
      <c r="P267" s="217"/>
    </row>
    <row r="268" spans="2:16" ht="22.9" customHeight="1" thickBot="1">
      <c r="B268" s="45"/>
      <c r="C268" s="451" t="s">
        <v>187</v>
      </c>
      <c r="D268" s="85" t="s">
        <v>33</v>
      </c>
      <c r="E268" s="119" t="s">
        <v>264</v>
      </c>
      <c r="F268" s="439" t="s">
        <v>844</v>
      </c>
      <c r="G268" s="104" t="s">
        <v>264</v>
      </c>
      <c r="H268" s="82" t="s">
        <v>17</v>
      </c>
      <c r="I268" s="238"/>
      <c r="J268" s="451" t="s">
        <v>187</v>
      </c>
      <c r="K268" s="83" t="s">
        <v>156</v>
      </c>
      <c r="L268" s="83" t="s">
        <v>156</v>
      </c>
      <c r="M268" s="439" t="s">
        <v>937</v>
      </c>
      <c r="N268" s="130" t="s">
        <v>1334</v>
      </c>
      <c r="O268" s="119" t="s">
        <v>203</v>
      </c>
    </row>
    <row r="269" spans="2:16" ht="22.9" customHeight="1" thickBot="1">
      <c r="B269" s="45"/>
      <c r="C269" s="451"/>
      <c r="D269" s="90" t="s">
        <v>341</v>
      </c>
      <c r="E269" s="105" t="s">
        <v>831</v>
      </c>
      <c r="F269" s="439"/>
      <c r="G269" s="105" t="s">
        <v>355</v>
      </c>
      <c r="H269" s="87" t="s">
        <v>371</v>
      </c>
      <c r="I269" s="238"/>
      <c r="J269" s="451"/>
      <c r="K269" s="88" t="s">
        <v>1004</v>
      </c>
      <c r="L269" s="88" t="s">
        <v>760</v>
      </c>
      <c r="M269" s="439"/>
      <c r="N269" s="89" t="s">
        <v>368</v>
      </c>
      <c r="O269" s="105" t="s">
        <v>374</v>
      </c>
    </row>
    <row r="270" spans="2:16" ht="22.9" customHeight="1" thickBot="1">
      <c r="B270" s="45"/>
      <c r="C270" s="451"/>
      <c r="D270" s="95" t="s">
        <v>816</v>
      </c>
      <c r="E270" s="106" t="s">
        <v>250</v>
      </c>
      <c r="F270" s="439"/>
      <c r="G270" s="106" t="s">
        <v>260</v>
      </c>
      <c r="H270" s="92" t="s">
        <v>162</v>
      </c>
      <c r="I270" s="238"/>
      <c r="J270" s="451"/>
      <c r="K270" s="146" t="s">
        <v>561</v>
      </c>
      <c r="L270" s="93" t="s">
        <v>378</v>
      </c>
      <c r="M270" s="439"/>
      <c r="N270" s="94" t="s">
        <v>1007</v>
      </c>
      <c r="O270" s="106" t="s">
        <v>995</v>
      </c>
    </row>
    <row r="271" spans="2:16" ht="22.9" customHeight="1" thickBot="1">
      <c r="B271" s="45"/>
      <c r="C271" s="451" t="s">
        <v>199</v>
      </c>
      <c r="D271" s="85" t="s">
        <v>33</v>
      </c>
      <c r="E271" s="119" t="s">
        <v>264</v>
      </c>
      <c r="F271" s="439" t="s">
        <v>844</v>
      </c>
      <c r="G271" s="104" t="s">
        <v>264</v>
      </c>
      <c r="H271" s="82" t="s">
        <v>17</v>
      </c>
      <c r="I271" s="238"/>
      <c r="J271" s="451" t="s">
        <v>199</v>
      </c>
      <c r="K271" s="83" t="s">
        <v>156</v>
      </c>
      <c r="L271" s="83" t="s">
        <v>942</v>
      </c>
      <c r="M271" s="440" t="s">
        <v>937</v>
      </c>
      <c r="N271" s="130" t="s">
        <v>1334</v>
      </c>
      <c r="O271" s="119" t="s">
        <v>203</v>
      </c>
    </row>
    <row r="272" spans="2:16" ht="22.9" customHeight="1" thickBot="1">
      <c r="B272" s="45"/>
      <c r="C272" s="451"/>
      <c r="D272" s="90" t="s">
        <v>341</v>
      </c>
      <c r="E272" s="105" t="s">
        <v>831</v>
      </c>
      <c r="F272" s="439"/>
      <c r="G272" s="105" t="s">
        <v>355</v>
      </c>
      <c r="H272" s="87" t="s">
        <v>371</v>
      </c>
      <c r="I272" s="238"/>
      <c r="J272" s="451"/>
      <c r="K272" s="88" t="s">
        <v>1004</v>
      </c>
      <c r="L272" s="88" t="s">
        <v>760</v>
      </c>
      <c r="M272" s="441"/>
      <c r="N272" s="89" t="s">
        <v>368</v>
      </c>
      <c r="O272" s="105" t="s">
        <v>374</v>
      </c>
    </row>
    <row r="273" spans="2:17" ht="22.9" customHeight="1" thickBot="1">
      <c r="B273" s="45"/>
      <c r="C273" s="451"/>
      <c r="D273" s="95" t="s">
        <v>816</v>
      </c>
      <c r="E273" s="106" t="s">
        <v>250</v>
      </c>
      <c r="F273" s="439"/>
      <c r="G273" s="106" t="s">
        <v>260</v>
      </c>
      <c r="H273" s="92" t="s">
        <v>162</v>
      </c>
      <c r="I273" s="238"/>
      <c r="J273" s="451"/>
      <c r="K273" s="146" t="s">
        <v>561</v>
      </c>
      <c r="L273" s="93" t="s">
        <v>378</v>
      </c>
      <c r="M273" s="442"/>
      <c r="N273" s="94" t="s">
        <v>1007</v>
      </c>
      <c r="O273" s="106" t="s">
        <v>995</v>
      </c>
    </row>
    <row r="274" spans="2:17" ht="22.9" customHeight="1" thickBot="1">
      <c r="B274" s="45"/>
      <c r="C274" s="451" t="s">
        <v>200</v>
      </c>
      <c r="D274" s="82" t="s">
        <v>17</v>
      </c>
      <c r="E274" s="119" t="s">
        <v>274</v>
      </c>
      <c r="F274" s="439" t="s">
        <v>844</v>
      </c>
      <c r="G274" s="104" t="s">
        <v>274</v>
      </c>
      <c r="H274" s="439" t="s">
        <v>844</v>
      </c>
      <c r="I274" s="238"/>
      <c r="J274" s="451" t="s">
        <v>200</v>
      </c>
      <c r="K274" s="85" t="s">
        <v>632</v>
      </c>
      <c r="L274" s="439" t="s">
        <v>937</v>
      </c>
      <c r="M274" s="439" t="s">
        <v>937</v>
      </c>
      <c r="N274" s="130" t="s">
        <v>1334</v>
      </c>
      <c r="O274" s="104" t="s">
        <v>1331</v>
      </c>
    </row>
    <row r="275" spans="2:17" ht="22.9" customHeight="1" thickBot="1">
      <c r="B275" s="45"/>
      <c r="C275" s="451"/>
      <c r="D275" s="87" t="s">
        <v>353</v>
      </c>
      <c r="E275" s="105" t="s">
        <v>831</v>
      </c>
      <c r="F275" s="439"/>
      <c r="G275" s="105" t="s">
        <v>355</v>
      </c>
      <c r="H275" s="439"/>
      <c r="I275" s="238"/>
      <c r="J275" s="451"/>
      <c r="K275" s="90" t="s">
        <v>1011</v>
      </c>
      <c r="L275" s="439"/>
      <c r="M275" s="439"/>
      <c r="N275" s="89" t="s">
        <v>368</v>
      </c>
      <c r="O275" s="105" t="s">
        <v>374</v>
      </c>
    </row>
    <row r="276" spans="2:17" ht="22.9" customHeight="1" thickBot="1">
      <c r="B276" s="45"/>
      <c r="C276" s="451"/>
      <c r="D276" s="92" t="s">
        <v>250</v>
      </c>
      <c r="E276" s="106" t="s">
        <v>250</v>
      </c>
      <c r="F276" s="439"/>
      <c r="G276" s="106" t="s">
        <v>260</v>
      </c>
      <c r="H276" s="439"/>
      <c r="I276" s="238"/>
      <c r="J276" s="451"/>
      <c r="K276" s="95" t="s">
        <v>369</v>
      </c>
      <c r="L276" s="439"/>
      <c r="M276" s="439"/>
      <c r="N276" s="94" t="s">
        <v>1007</v>
      </c>
      <c r="O276" s="106" t="s">
        <v>995</v>
      </c>
    </row>
    <row r="277" spans="2:17" ht="22.9" customHeight="1" thickBot="1">
      <c r="B277" s="45"/>
      <c r="C277" s="451" t="s">
        <v>205</v>
      </c>
      <c r="D277" s="82" t="s">
        <v>17</v>
      </c>
      <c r="E277" s="119" t="s">
        <v>274</v>
      </c>
      <c r="F277" s="439" t="s">
        <v>844</v>
      </c>
      <c r="G277" s="104" t="s">
        <v>274</v>
      </c>
      <c r="H277" s="439" t="s">
        <v>844</v>
      </c>
      <c r="I277" s="238"/>
      <c r="J277" s="451" t="s">
        <v>205</v>
      </c>
      <c r="K277" s="85" t="s">
        <v>632</v>
      </c>
      <c r="L277" s="440" t="s">
        <v>937</v>
      </c>
      <c r="M277" s="440" t="s">
        <v>937</v>
      </c>
      <c r="N277" s="130" t="s">
        <v>1334</v>
      </c>
      <c r="O277" s="104" t="s">
        <v>190</v>
      </c>
    </row>
    <row r="278" spans="2:17" ht="22.9" customHeight="1" thickBot="1">
      <c r="B278" s="45"/>
      <c r="C278" s="451"/>
      <c r="D278" s="87" t="s">
        <v>353</v>
      </c>
      <c r="E278" s="105" t="s">
        <v>831</v>
      </c>
      <c r="F278" s="439"/>
      <c r="G278" s="105" t="s">
        <v>355</v>
      </c>
      <c r="H278" s="439"/>
      <c r="I278" s="238"/>
      <c r="J278" s="451"/>
      <c r="K278" s="90" t="s">
        <v>1011</v>
      </c>
      <c r="L278" s="441"/>
      <c r="M278" s="441"/>
      <c r="N278" s="89" t="s">
        <v>368</v>
      </c>
      <c r="O278" s="105" t="s">
        <v>374</v>
      </c>
    </row>
    <row r="279" spans="2:17" ht="22.9" customHeight="1" thickBot="1">
      <c r="B279" s="45"/>
      <c r="C279" s="451"/>
      <c r="D279" s="92" t="s">
        <v>250</v>
      </c>
      <c r="E279" s="106" t="s">
        <v>250</v>
      </c>
      <c r="F279" s="439"/>
      <c r="G279" s="106" t="s">
        <v>260</v>
      </c>
      <c r="H279" s="439"/>
      <c r="I279" s="238"/>
      <c r="J279" s="451"/>
      <c r="K279" s="95" t="s">
        <v>369</v>
      </c>
      <c r="L279" s="442"/>
      <c r="M279" s="442"/>
      <c r="N279" s="94" t="s">
        <v>1007</v>
      </c>
      <c r="O279" s="106" t="s">
        <v>995</v>
      </c>
    </row>
    <row r="280" spans="2:17" ht="22.9" customHeight="1" thickBot="1">
      <c r="B280" s="45"/>
      <c r="C280" s="107"/>
      <c r="D280" s="108"/>
      <c r="E280" s="108"/>
      <c r="F280" s="108"/>
      <c r="G280" s="108"/>
      <c r="H280" s="108"/>
      <c r="I280" s="238"/>
      <c r="J280" s="107"/>
      <c r="K280" s="108"/>
      <c r="L280" s="108"/>
      <c r="M280" s="108"/>
      <c r="N280" s="108"/>
      <c r="O280" s="108"/>
    </row>
    <row r="281" spans="2:17" ht="22.9" customHeight="1" thickBot="1">
      <c r="B281" s="44">
        <v>10</v>
      </c>
      <c r="C281" s="107"/>
      <c r="D281" s="108"/>
      <c r="E281" s="108"/>
      <c r="F281" s="108"/>
      <c r="G281" s="108"/>
      <c r="H281" s="108"/>
      <c r="I281" s="238"/>
      <c r="J281" s="107"/>
      <c r="K281" s="108"/>
      <c r="L281" s="108"/>
      <c r="M281" s="108"/>
      <c r="N281" s="108"/>
      <c r="O281" s="108"/>
    </row>
    <row r="282" spans="2:17" ht="22.9" customHeight="1">
      <c r="B282" s="45"/>
      <c r="C282" s="443" t="str">
        <f>C251</f>
        <v>KOMİTE 2-  DOLAŞIM ve SOLUNUM SİSTEMLERİ</v>
      </c>
      <c r="D282" s="443"/>
      <c r="E282" s="443"/>
      <c r="F282" s="443"/>
      <c r="G282" s="443"/>
      <c r="H282" s="443"/>
      <c r="I282" s="72"/>
      <c r="J282" s="443" t="s">
        <v>320</v>
      </c>
      <c r="K282" s="443"/>
      <c r="L282" s="443"/>
      <c r="M282" s="443"/>
      <c r="N282" s="443"/>
      <c r="O282" s="443"/>
    </row>
    <row r="283" spans="2:17" ht="22.9" customHeight="1">
      <c r="B283" s="45"/>
      <c r="C283" s="70"/>
      <c r="D283" s="239"/>
      <c r="E283" s="240">
        <f>E252+1</f>
        <v>3</v>
      </c>
      <c r="F283" s="241" t="s">
        <v>150</v>
      </c>
      <c r="G283" s="108"/>
      <c r="H283" s="71"/>
      <c r="I283" s="72"/>
      <c r="J283" s="70"/>
      <c r="K283" s="239"/>
      <c r="L283" s="240">
        <v>4</v>
      </c>
      <c r="M283" s="241" t="s">
        <v>151</v>
      </c>
      <c r="N283" s="108"/>
      <c r="O283" s="71"/>
    </row>
    <row r="284" spans="2:17" ht="21" customHeight="1" thickBot="1">
      <c r="B284" s="45"/>
      <c r="C284" s="109"/>
      <c r="D284" s="110"/>
      <c r="E284" s="110" t="str">
        <f>E253:J253</f>
        <v>Komite sorumluları:</v>
      </c>
      <c r="F284" s="110" t="str">
        <f>F253:K253</f>
        <v>Dr. Salim NEŞELİOĞLU</v>
      </c>
      <c r="G284" s="110" t="str">
        <f>G253:L253</f>
        <v>Dr. Gülsüm AKDENİZ</v>
      </c>
      <c r="H284" s="111"/>
      <c r="I284" s="69"/>
      <c r="J284" s="109"/>
      <c r="K284" s="110"/>
      <c r="L284" s="110" t="str">
        <f>L253:Q253</f>
        <v>Committee Chairman:</v>
      </c>
      <c r="M284" s="110" t="str">
        <f>M253:R253</f>
        <v>Dr. Ayça Bilginoğlu</v>
      </c>
      <c r="N284" s="110" t="str">
        <f>N253:S253</f>
        <v>Dr. Ferhat Geneci</v>
      </c>
      <c r="O284" s="111"/>
      <c r="P284" s="217"/>
    </row>
    <row r="285" spans="2:17" s="47" customFormat="1" ht="22.9" customHeight="1" thickBot="1">
      <c r="B285" s="45"/>
      <c r="C285" s="76"/>
      <c r="D285" s="77">
        <f>7+D254</f>
        <v>44515</v>
      </c>
      <c r="E285" s="77">
        <f>7+E254</f>
        <v>44516</v>
      </c>
      <c r="F285" s="77">
        <f>7+F254</f>
        <v>44517</v>
      </c>
      <c r="G285" s="77">
        <f>7+G254</f>
        <v>44518</v>
      </c>
      <c r="H285" s="77">
        <f>7+H254</f>
        <v>44519</v>
      </c>
      <c r="I285" s="78"/>
      <c r="J285" s="79"/>
      <c r="K285" s="80">
        <f>7+K254</f>
        <v>45257</v>
      </c>
      <c r="L285" s="80">
        <f>7+L254</f>
        <v>45258</v>
      </c>
      <c r="M285" s="80">
        <f>7+M254</f>
        <v>45259</v>
      </c>
      <c r="N285" s="80">
        <f>7+N254</f>
        <v>45260</v>
      </c>
      <c r="O285" s="80">
        <f>7+O254</f>
        <v>45261</v>
      </c>
      <c r="P285" s="220"/>
    </row>
    <row r="286" spans="2:17" ht="22.9" customHeight="1" thickBot="1">
      <c r="B286" s="45"/>
      <c r="C286" s="450" t="s">
        <v>155</v>
      </c>
      <c r="D286" s="439" t="s">
        <v>844</v>
      </c>
      <c r="E286" s="85" t="s">
        <v>929</v>
      </c>
      <c r="F286" s="85" t="s">
        <v>929</v>
      </c>
      <c r="G286" s="82" t="s">
        <v>17</v>
      </c>
      <c r="H286" s="117" t="s">
        <v>364</v>
      </c>
      <c r="I286" s="238"/>
      <c r="J286" s="450" t="s">
        <v>155</v>
      </c>
      <c r="K286" s="85" t="s">
        <v>102</v>
      </c>
      <c r="L286" s="127" t="s">
        <v>115</v>
      </c>
      <c r="M286" s="119" t="s">
        <v>203</v>
      </c>
      <c r="N286" s="119" t="s">
        <v>203</v>
      </c>
      <c r="O286" s="439" t="s">
        <v>937</v>
      </c>
      <c r="Q286" s="191"/>
    </row>
    <row r="287" spans="2:17" ht="22.9" customHeight="1" thickBot="1">
      <c r="B287" s="45"/>
      <c r="C287" s="450" t="s">
        <v>155</v>
      </c>
      <c r="D287" s="439"/>
      <c r="E287" s="90" t="s">
        <v>743</v>
      </c>
      <c r="F287" s="90" t="s">
        <v>366</v>
      </c>
      <c r="G287" s="87" t="s">
        <v>381</v>
      </c>
      <c r="H287" s="89" t="s">
        <v>834</v>
      </c>
      <c r="I287" s="238"/>
      <c r="J287" s="450" t="s">
        <v>155</v>
      </c>
      <c r="K287" s="90" t="s">
        <v>1079</v>
      </c>
      <c r="L287" s="128" t="s">
        <v>394</v>
      </c>
      <c r="M287" s="105" t="s">
        <v>389</v>
      </c>
      <c r="N287" s="105" t="s">
        <v>384</v>
      </c>
      <c r="O287" s="439"/>
    </row>
    <row r="288" spans="2:17" ht="22.9" customHeight="1" thickBot="1">
      <c r="B288" s="45"/>
      <c r="C288" s="450"/>
      <c r="D288" s="439"/>
      <c r="E288" s="95" t="s">
        <v>369</v>
      </c>
      <c r="F288" s="95" t="s">
        <v>369</v>
      </c>
      <c r="G288" s="92" t="s">
        <v>250</v>
      </c>
      <c r="H288" s="94" t="s">
        <v>370</v>
      </c>
      <c r="I288" s="238"/>
      <c r="J288" s="450"/>
      <c r="K288" s="95" t="s">
        <v>589</v>
      </c>
      <c r="L288" s="129" t="s">
        <v>153</v>
      </c>
      <c r="M288" s="106" t="s">
        <v>995</v>
      </c>
      <c r="N288" s="106" t="s">
        <v>995</v>
      </c>
      <c r="O288" s="439"/>
    </row>
    <row r="289" spans="2:16" ht="22.9" customHeight="1" thickBot="1">
      <c r="B289" s="45"/>
      <c r="C289" s="450" t="s">
        <v>163</v>
      </c>
      <c r="D289" s="439" t="s">
        <v>844</v>
      </c>
      <c r="E289" s="85" t="s">
        <v>929</v>
      </c>
      <c r="F289" s="85" t="s">
        <v>929</v>
      </c>
      <c r="G289" s="82" t="s">
        <v>17</v>
      </c>
      <c r="H289" s="117" t="s">
        <v>364</v>
      </c>
      <c r="I289" s="238"/>
      <c r="J289" s="450" t="s">
        <v>163</v>
      </c>
      <c r="K289" s="133" t="s">
        <v>102</v>
      </c>
      <c r="L289" s="127" t="s">
        <v>115</v>
      </c>
      <c r="M289" s="119" t="s">
        <v>203</v>
      </c>
      <c r="N289" s="119" t="s">
        <v>203</v>
      </c>
      <c r="O289" s="439" t="s">
        <v>937</v>
      </c>
    </row>
    <row r="290" spans="2:16" ht="22.9" customHeight="1" thickBot="1">
      <c r="B290" s="45"/>
      <c r="C290" s="450"/>
      <c r="D290" s="439"/>
      <c r="E290" s="90" t="s">
        <v>743</v>
      </c>
      <c r="F290" s="90" t="s">
        <v>366</v>
      </c>
      <c r="G290" s="87" t="s">
        <v>381</v>
      </c>
      <c r="H290" s="89" t="s">
        <v>367</v>
      </c>
      <c r="I290" s="238"/>
      <c r="J290" s="450"/>
      <c r="K290" s="134" t="s">
        <v>1078</v>
      </c>
      <c r="L290" s="128" t="s">
        <v>394</v>
      </c>
      <c r="M290" s="105" t="s">
        <v>389</v>
      </c>
      <c r="N290" s="105" t="s">
        <v>384</v>
      </c>
      <c r="O290" s="439"/>
    </row>
    <row r="291" spans="2:16" ht="22.9" customHeight="1" thickBot="1">
      <c r="B291" s="45"/>
      <c r="C291" s="450"/>
      <c r="D291" s="439"/>
      <c r="E291" s="95" t="s">
        <v>369</v>
      </c>
      <c r="F291" s="95" t="s">
        <v>369</v>
      </c>
      <c r="G291" s="92" t="s">
        <v>250</v>
      </c>
      <c r="H291" s="94" t="s">
        <v>370</v>
      </c>
      <c r="I291" s="238"/>
      <c r="J291" s="450"/>
      <c r="K291" s="95" t="s">
        <v>589</v>
      </c>
      <c r="L291" s="129" t="s">
        <v>153</v>
      </c>
      <c r="M291" s="106" t="s">
        <v>995</v>
      </c>
      <c r="N291" s="106" t="s">
        <v>995</v>
      </c>
      <c r="O291" s="439"/>
    </row>
    <row r="292" spans="2:16" ht="22.9" customHeight="1" thickBot="1">
      <c r="B292" s="45"/>
      <c r="C292" s="451" t="s">
        <v>166</v>
      </c>
      <c r="D292" s="82" t="s">
        <v>926</v>
      </c>
      <c r="E292" s="83" t="s">
        <v>928</v>
      </c>
      <c r="F292" s="83" t="s">
        <v>928</v>
      </c>
      <c r="G292" s="85" t="s">
        <v>33</v>
      </c>
      <c r="H292" s="117" t="s">
        <v>364</v>
      </c>
      <c r="I292" s="238"/>
      <c r="J292" s="451" t="s">
        <v>166</v>
      </c>
      <c r="K292" s="83" t="s">
        <v>156</v>
      </c>
      <c r="L292" s="82" t="s">
        <v>941</v>
      </c>
      <c r="M292" s="104" t="s">
        <v>1331</v>
      </c>
      <c r="N292" s="104" t="s">
        <v>1331</v>
      </c>
      <c r="O292" s="83" t="s">
        <v>942</v>
      </c>
    </row>
    <row r="293" spans="2:16" ht="22.9" customHeight="1" thickBot="1">
      <c r="B293" s="45"/>
      <c r="C293" s="451"/>
      <c r="D293" s="87" t="s">
        <v>373</v>
      </c>
      <c r="E293" s="88" t="s">
        <v>350</v>
      </c>
      <c r="F293" s="88" t="s">
        <v>372</v>
      </c>
      <c r="G293" s="90" t="s">
        <v>366</v>
      </c>
      <c r="H293" s="89" t="s">
        <v>834</v>
      </c>
      <c r="I293" s="238"/>
      <c r="J293" s="451"/>
      <c r="K293" s="88" t="s">
        <v>1005</v>
      </c>
      <c r="L293" s="87" t="s">
        <v>1013</v>
      </c>
      <c r="M293" s="105" t="s">
        <v>389</v>
      </c>
      <c r="N293" s="105" t="s">
        <v>384</v>
      </c>
      <c r="O293" s="88" t="s">
        <v>769</v>
      </c>
    </row>
    <row r="294" spans="2:16" ht="22.9" customHeight="1" thickBot="1">
      <c r="B294" s="45"/>
      <c r="C294" s="451"/>
      <c r="D294" s="92" t="s">
        <v>250</v>
      </c>
      <c r="E294" s="93" t="s">
        <v>178</v>
      </c>
      <c r="F294" s="93" t="s">
        <v>176</v>
      </c>
      <c r="G294" s="95" t="s">
        <v>369</v>
      </c>
      <c r="H294" s="94" t="s">
        <v>370</v>
      </c>
      <c r="I294" s="238"/>
      <c r="J294" s="451"/>
      <c r="K294" s="93" t="s">
        <v>1070</v>
      </c>
      <c r="L294" s="92" t="s">
        <v>1067</v>
      </c>
      <c r="M294" s="106" t="s">
        <v>995</v>
      </c>
      <c r="N294" s="106" t="s">
        <v>995</v>
      </c>
      <c r="O294" s="93" t="s">
        <v>1071</v>
      </c>
    </row>
    <row r="295" spans="2:16" ht="22.9" customHeight="1" thickBot="1">
      <c r="B295" s="45"/>
      <c r="C295" s="451" t="s">
        <v>180</v>
      </c>
      <c r="D295" s="82" t="s">
        <v>926</v>
      </c>
      <c r="E295" s="83" t="s">
        <v>928</v>
      </c>
      <c r="F295" s="83" t="s">
        <v>928</v>
      </c>
      <c r="G295" s="85" t="s">
        <v>33</v>
      </c>
      <c r="H295" s="117" t="s">
        <v>364</v>
      </c>
      <c r="I295" s="238"/>
      <c r="J295" s="451" t="s">
        <v>180</v>
      </c>
      <c r="K295" s="83" t="s">
        <v>156</v>
      </c>
      <c r="L295" s="82" t="s">
        <v>941</v>
      </c>
      <c r="M295" s="104" t="s">
        <v>190</v>
      </c>
      <c r="N295" s="104" t="s">
        <v>190</v>
      </c>
      <c r="O295" s="83" t="s">
        <v>942</v>
      </c>
    </row>
    <row r="296" spans="2:16" ht="22.9" customHeight="1" thickBot="1">
      <c r="B296" s="45"/>
      <c r="C296" s="451"/>
      <c r="D296" s="87" t="s">
        <v>373</v>
      </c>
      <c r="E296" s="88" t="s">
        <v>758</v>
      </c>
      <c r="F296" s="88" t="s">
        <v>372</v>
      </c>
      <c r="G296" s="90" t="s">
        <v>366</v>
      </c>
      <c r="H296" s="89" t="s">
        <v>834</v>
      </c>
      <c r="I296" s="238"/>
      <c r="J296" s="451"/>
      <c r="K296" s="88" t="s">
        <v>1005</v>
      </c>
      <c r="L296" s="87" t="s">
        <v>1013</v>
      </c>
      <c r="M296" s="105" t="s">
        <v>389</v>
      </c>
      <c r="N296" s="105" t="s">
        <v>384</v>
      </c>
      <c r="O296" s="88" t="s">
        <v>769</v>
      </c>
    </row>
    <row r="297" spans="2:16" ht="22.9" customHeight="1" thickBot="1">
      <c r="B297" s="45"/>
      <c r="C297" s="451"/>
      <c r="D297" s="92" t="s">
        <v>250</v>
      </c>
      <c r="E297" s="93" t="s">
        <v>178</v>
      </c>
      <c r="F297" s="93" t="s">
        <v>176</v>
      </c>
      <c r="G297" s="95" t="s">
        <v>369</v>
      </c>
      <c r="H297" s="94" t="s">
        <v>370</v>
      </c>
      <c r="I297" s="238"/>
      <c r="J297" s="451"/>
      <c r="K297" s="93" t="s">
        <v>1070</v>
      </c>
      <c r="L297" s="92" t="s">
        <v>1067</v>
      </c>
      <c r="M297" s="106" t="s">
        <v>995</v>
      </c>
      <c r="N297" s="106" t="s">
        <v>995</v>
      </c>
      <c r="O297" s="93" t="s">
        <v>1070</v>
      </c>
    </row>
    <row r="298" spans="2:16" s="46" customFormat="1" ht="22.9" customHeight="1" thickBot="1">
      <c r="B298" s="45"/>
      <c r="C298" s="230" t="s">
        <v>184</v>
      </c>
      <c r="D298" s="226" t="s">
        <v>185</v>
      </c>
      <c r="E298" s="227" t="s">
        <v>185</v>
      </c>
      <c r="F298" s="227" t="s">
        <v>185</v>
      </c>
      <c r="G298" s="227" t="s">
        <v>185</v>
      </c>
      <c r="H298" s="227" t="s">
        <v>185</v>
      </c>
      <c r="I298" s="78"/>
      <c r="J298" s="230" t="s">
        <v>184</v>
      </c>
      <c r="K298" s="231" t="s">
        <v>186</v>
      </c>
      <c r="L298" s="227" t="s">
        <v>186</v>
      </c>
      <c r="M298" s="230" t="s">
        <v>186</v>
      </c>
      <c r="O298" s="227" t="s">
        <v>186</v>
      </c>
      <c r="P298" s="217"/>
    </row>
    <row r="299" spans="2:16" ht="22.9" customHeight="1" thickBot="1">
      <c r="B299" s="45"/>
      <c r="C299" s="451" t="s">
        <v>187</v>
      </c>
      <c r="D299" s="119" t="s">
        <v>264</v>
      </c>
      <c r="E299" s="139" t="s">
        <v>167</v>
      </c>
      <c r="F299" s="439" t="s">
        <v>844</v>
      </c>
      <c r="G299" s="119" t="s">
        <v>264</v>
      </c>
      <c r="H299" s="117" t="s">
        <v>375</v>
      </c>
      <c r="I299" s="238"/>
      <c r="J299" s="450" t="s">
        <v>187</v>
      </c>
      <c r="K299" s="97" t="s">
        <v>946</v>
      </c>
      <c r="L299" s="83" t="s">
        <v>156</v>
      </c>
      <c r="M299" s="338"/>
      <c r="N299" s="83" t="s">
        <v>942</v>
      </c>
      <c r="O299" s="85" t="s">
        <v>632</v>
      </c>
    </row>
    <row r="300" spans="2:16" ht="22.9" customHeight="1" thickBot="1">
      <c r="B300" s="45"/>
      <c r="C300" s="451"/>
      <c r="D300" s="105" t="s">
        <v>832</v>
      </c>
      <c r="E300" s="140" t="s">
        <v>376</v>
      </c>
      <c r="F300" s="439"/>
      <c r="G300" s="105" t="s">
        <v>377</v>
      </c>
      <c r="H300" s="89" t="s">
        <v>834</v>
      </c>
      <c r="I300" s="238"/>
      <c r="J300" s="450"/>
      <c r="K300" s="99" t="s">
        <v>1014</v>
      </c>
      <c r="L300" s="88" t="s">
        <v>966</v>
      </c>
      <c r="M300" s="339" t="s">
        <v>937</v>
      </c>
      <c r="N300" s="88" t="s">
        <v>761</v>
      </c>
      <c r="O300" s="90" t="s">
        <v>1077</v>
      </c>
    </row>
    <row r="301" spans="2:16" ht="22.9" customHeight="1" thickBot="1">
      <c r="B301" s="45"/>
      <c r="C301" s="451"/>
      <c r="D301" s="106" t="s">
        <v>833</v>
      </c>
      <c r="E301" s="126" t="s">
        <v>176</v>
      </c>
      <c r="F301" s="439"/>
      <c r="G301" s="106" t="s">
        <v>271</v>
      </c>
      <c r="H301" s="94" t="s">
        <v>370</v>
      </c>
      <c r="I301" s="238"/>
      <c r="J301" s="450"/>
      <c r="K301" s="101" t="s">
        <v>847</v>
      </c>
      <c r="L301" s="93" t="s">
        <v>1070</v>
      </c>
      <c r="M301" s="347"/>
      <c r="N301" s="93" t="s">
        <v>1070</v>
      </c>
      <c r="O301" s="95" t="s">
        <v>589</v>
      </c>
    </row>
    <row r="302" spans="2:16" ht="22.9" customHeight="1" thickBot="1">
      <c r="B302" s="45"/>
      <c r="C302" s="443" t="s">
        <v>199</v>
      </c>
      <c r="D302" s="119" t="s">
        <v>264</v>
      </c>
      <c r="E302" s="83" t="s">
        <v>167</v>
      </c>
      <c r="F302" s="439" t="s">
        <v>844</v>
      </c>
      <c r="G302" s="119" t="s">
        <v>264</v>
      </c>
      <c r="H302" s="117" t="s">
        <v>375</v>
      </c>
      <c r="I302" s="238"/>
      <c r="J302" s="443" t="s">
        <v>199</v>
      </c>
      <c r="K302" s="97" t="s">
        <v>946</v>
      </c>
      <c r="L302" s="83" t="s">
        <v>156</v>
      </c>
      <c r="M302" s="338"/>
      <c r="N302" s="83" t="s">
        <v>942</v>
      </c>
      <c r="O302" s="85" t="s">
        <v>632</v>
      </c>
    </row>
    <row r="303" spans="2:16" ht="22.9" customHeight="1" thickBot="1">
      <c r="B303" s="45"/>
      <c r="C303" s="443"/>
      <c r="D303" s="105" t="s">
        <v>832</v>
      </c>
      <c r="E303" s="88" t="s">
        <v>376</v>
      </c>
      <c r="F303" s="439"/>
      <c r="G303" s="105" t="s">
        <v>377</v>
      </c>
      <c r="H303" s="89" t="s">
        <v>834</v>
      </c>
      <c r="I303" s="238"/>
      <c r="J303" s="443"/>
      <c r="K303" s="99" t="s">
        <v>1015</v>
      </c>
      <c r="L303" s="88" t="s">
        <v>967</v>
      </c>
      <c r="M303" s="339" t="s">
        <v>937</v>
      </c>
      <c r="N303" s="88" t="s">
        <v>761</v>
      </c>
      <c r="O303" s="90" t="s">
        <v>1077</v>
      </c>
    </row>
    <row r="304" spans="2:16" ht="22.9" customHeight="1" thickBot="1">
      <c r="B304" s="45"/>
      <c r="C304" s="443"/>
      <c r="D304" s="106" t="s">
        <v>833</v>
      </c>
      <c r="E304" s="93" t="s">
        <v>176</v>
      </c>
      <c r="F304" s="439"/>
      <c r="G304" s="106" t="s">
        <v>271</v>
      </c>
      <c r="H304" s="94" t="s">
        <v>370</v>
      </c>
      <c r="I304" s="238"/>
      <c r="J304" s="443"/>
      <c r="K304" s="101" t="s">
        <v>847</v>
      </c>
      <c r="L304" s="93" t="s">
        <v>1070</v>
      </c>
      <c r="M304" s="347"/>
      <c r="N304" s="93" t="s">
        <v>1070</v>
      </c>
      <c r="O304" s="95" t="s">
        <v>589</v>
      </c>
    </row>
    <row r="305" spans="2:16" ht="22.9" customHeight="1" thickBot="1">
      <c r="B305" s="45"/>
      <c r="C305" s="443" t="s">
        <v>200</v>
      </c>
      <c r="D305" s="119" t="s">
        <v>274</v>
      </c>
      <c r="E305" s="439" t="s">
        <v>844</v>
      </c>
      <c r="F305" s="439" t="s">
        <v>844</v>
      </c>
      <c r="G305" s="119" t="s">
        <v>274</v>
      </c>
      <c r="H305" s="117" t="s">
        <v>375</v>
      </c>
      <c r="I305" s="238"/>
      <c r="J305" s="443" t="s">
        <v>200</v>
      </c>
      <c r="K305" s="338"/>
      <c r="L305" s="338"/>
      <c r="M305" s="439" t="s">
        <v>937</v>
      </c>
      <c r="N305" s="338"/>
      <c r="O305" s="338"/>
    </row>
    <row r="306" spans="2:16" ht="22.9" customHeight="1" thickBot="1">
      <c r="B306" s="45"/>
      <c r="C306" s="443"/>
      <c r="D306" s="105" t="s">
        <v>832</v>
      </c>
      <c r="E306" s="439"/>
      <c r="F306" s="439"/>
      <c r="G306" s="105" t="s">
        <v>377</v>
      </c>
      <c r="H306" s="89" t="s">
        <v>834</v>
      </c>
      <c r="I306" s="238"/>
      <c r="J306" s="443"/>
      <c r="K306" s="339" t="s">
        <v>937</v>
      </c>
      <c r="L306" s="339" t="s">
        <v>937</v>
      </c>
      <c r="M306" s="439"/>
      <c r="N306" s="339" t="s">
        <v>937</v>
      </c>
      <c r="O306" s="339" t="s">
        <v>937</v>
      </c>
    </row>
    <row r="307" spans="2:16" ht="22.9" customHeight="1" thickBot="1">
      <c r="B307" s="45"/>
      <c r="C307" s="230"/>
      <c r="D307" s="106" t="s">
        <v>833</v>
      </c>
      <c r="E307" s="439"/>
      <c r="F307" s="439"/>
      <c r="G307" s="106" t="s">
        <v>271</v>
      </c>
      <c r="H307" s="94" t="s">
        <v>370</v>
      </c>
      <c r="I307" s="238"/>
      <c r="J307" s="230"/>
      <c r="K307" s="347"/>
      <c r="L307" s="347"/>
      <c r="M307" s="439"/>
      <c r="N307" s="347"/>
      <c r="O307" s="347"/>
    </row>
    <row r="308" spans="2:16" ht="22.9" customHeight="1" thickBot="1">
      <c r="B308" s="45"/>
      <c r="C308" s="226"/>
      <c r="D308" s="119" t="s">
        <v>274</v>
      </c>
      <c r="E308" s="439" t="s">
        <v>844</v>
      </c>
      <c r="F308" s="439" t="s">
        <v>844</v>
      </c>
      <c r="G308" s="119" t="s">
        <v>379</v>
      </c>
      <c r="H308" s="117" t="s">
        <v>375</v>
      </c>
      <c r="I308" s="238"/>
      <c r="J308" s="226"/>
      <c r="K308" s="338"/>
      <c r="L308" s="338"/>
      <c r="M308" s="439" t="s">
        <v>937</v>
      </c>
      <c r="N308" s="338"/>
      <c r="O308" s="338"/>
    </row>
    <row r="309" spans="2:16" ht="22.9" customHeight="1" thickBot="1">
      <c r="B309" s="45"/>
      <c r="C309" s="231" t="s">
        <v>205</v>
      </c>
      <c r="D309" s="105" t="s">
        <v>832</v>
      </c>
      <c r="E309" s="439"/>
      <c r="F309" s="439"/>
      <c r="G309" s="105" t="s">
        <v>377</v>
      </c>
      <c r="H309" s="89" t="s">
        <v>834</v>
      </c>
      <c r="I309" s="238"/>
      <c r="J309" s="231" t="s">
        <v>205</v>
      </c>
      <c r="K309" s="339" t="s">
        <v>937</v>
      </c>
      <c r="L309" s="339" t="s">
        <v>937</v>
      </c>
      <c r="M309" s="439"/>
      <c r="N309" s="339" t="s">
        <v>937</v>
      </c>
      <c r="O309" s="339" t="s">
        <v>937</v>
      </c>
    </row>
    <row r="310" spans="2:16" ht="22.9" customHeight="1" thickBot="1">
      <c r="B310" s="45"/>
      <c r="C310" s="131"/>
      <c r="D310" s="106" t="s">
        <v>833</v>
      </c>
      <c r="E310" s="439"/>
      <c r="F310" s="439"/>
      <c r="G310" s="106" t="s">
        <v>271</v>
      </c>
      <c r="H310" s="94" t="s">
        <v>370</v>
      </c>
      <c r="I310" s="238"/>
      <c r="J310" s="131"/>
      <c r="K310" s="347"/>
      <c r="L310" s="347"/>
      <c r="M310" s="439"/>
      <c r="N310" s="347"/>
      <c r="O310" s="347"/>
    </row>
    <row r="311" spans="2:16" ht="22.9" customHeight="1" thickBot="1">
      <c r="B311" s="45"/>
      <c r="C311" s="107"/>
      <c r="D311" s="124" t="s">
        <v>380</v>
      </c>
      <c r="E311" s="132"/>
      <c r="F311" s="124"/>
      <c r="G311" s="124"/>
      <c r="H311" s="124"/>
      <c r="I311" s="238"/>
      <c r="J311" s="107"/>
      <c r="K311" s="108"/>
      <c r="L311" s="108"/>
      <c r="N311" s="108"/>
      <c r="O311" s="108"/>
    </row>
    <row r="312" spans="2:16" ht="22.9" customHeight="1" thickBot="1">
      <c r="B312" s="44">
        <v>11</v>
      </c>
      <c r="C312" s="107"/>
      <c r="D312" s="108"/>
      <c r="E312" s="108"/>
      <c r="F312" s="108"/>
      <c r="G312" s="108"/>
      <c r="H312" s="108"/>
      <c r="I312" s="238"/>
      <c r="J312" s="107"/>
      <c r="K312" s="108"/>
      <c r="L312" s="108"/>
      <c r="M312" s="108"/>
      <c r="N312" s="108"/>
      <c r="O312" s="108"/>
    </row>
    <row r="313" spans="2:16" ht="22.9" customHeight="1">
      <c r="B313" s="45"/>
      <c r="C313" s="443" t="str">
        <f>C282</f>
        <v>KOMİTE 2-  DOLAŞIM ve SOLUNUM SİSTEMLERİ</v>
      </c>
      <c r="D313" s="443"/>
      <c r="E313" s="443"/>
      <c r="F313" s="443"/>
      <c r="G313" s="443"/>
      <c r="H313" s="443"/>
      <c r="I313" s="238"/>
      <c r="J313" s="443" t="s">
        <v>320</v>
      </c>
      <c r="K313" s="443"/>
      <c r="L313" s="443"/>
      <c r="M313" s="443"/>
      <c r="N313" s="443"/>
      <c r="O313" s="443"/>
    </row>
    <row r="314" spans="2:16" ht="22.9" customHeight="1">
      <c r="B314" s="45"/>
      <c r="C314" s="70"/>
      <c r="D314" s="239"/>
      <c r="E314" s="240">
        <f>E283+1</f>
        <v>4</v>
      </c>
      <c r="F314" s="241" t="s">
        <v>150</v>
      </c>
      <c r="G314" s="108"/>
      <c r="H314" s="71"/>
      <c r="I314" s="72"/>
      <c r="J314" s="70"/>
      <c r="K314" s="239"/>
      <c r="L314" s="240">
        <f>L283+1</f>
        <v>5</v>
      </c>
      <c r="M314" s="241" t="s">
        <v>151</v>
      </c>
      <c r="N314" s="108"/>
      <c r="O314" s="71"/>
    </row>
    <row r="315" spans="2:16" ht="21" customHeight="1" thickBot="1">
      <c r="B315" s="45"/>
      <c r="C315" s="109"/>
      <c r="D315" s="110"/>
      <c r="E315" s="110" t="str">
        <f>E284:J284</f>
        <v>Komite sorumluları:</v>
      </c>
      <c r="F315" s="110" t="str">
        <f>F284:K284</f>
        <v>Dr. Salim NEŞELİOĞLU</v>
      </c>
      <c r="G315" s="110" t="str">
        <f>G284:L284</f>
        <v>Dr. Gülsüm AKDENİZ</v>
      </c>
      <c r="H315" s="111"/>
      <c r="I315" s="69"/>
      <c r="J315" s="109"/>
      <c r="K315" s="110"/>
      <c r="L315" s="110" t="str">
        <f>L284:Q284</f>
        <v>Committee Chairman:</v>
      </c>
      <c r="M315" s="110" t="str">
        <f>M284:R284</f>
        <v>Dr. Ayça Bilginoğlu</v>
      </c>
      <c r="N315" s="110" t="str">
        <f>N284:S284</f>
        <v>Dr. Ferhat Geneci</v>
      </c>
      <c r="O315" s="111"/>
      <c r="P315" s="217"/>
    </row>
    <row r="316" spans="2:16" s="47" customFormat="1" ht="22.9" customHeight="1" thickBot="1">
      <c r="B316" s="45"/>
      <c r="C316" s="76"/>
      <c r="D316" s="77">
        <f>7+D285</f>
        <v>44522</v>
      </c>
      <c r="E316" s="77">
        <f>7+E285</f>
        <v>44523</v>
      </c>
      <c r="F316" s="77">
        <f>7+F285</f>
        <v>44524</v>
      </c>
      <c r="G316" s="77">
        <f>7+G285</f>
        <v>44525</v>
      </c>
      <c r="H316" s="77">
        <f>7+H285</f>
        <v>44526</v>
      </c>
      <c r="I316" s="78"/>
      <c r="J316" s="79"/>
      <c r="K316" s="80">
        <f>7+K285</f>
        <v>45264</v>
      </c>
      <c r="L316" s="80">
        <f>7+L285</f>
        <v>45265</v>
      </c>
      <c r="M316" s="80">
        <f>7+M285</f>
        <v>45266</v>
      </c>
      <c r="N316" s="80">
        <f>7+N285</f>
        <v>45267</v>
      </c>
      <c r="O316" s="80">
        <f>7+O285</f>
        <v>45268</v>
      </c>
      <c r="P316" s="220"/>
    </row>
    <row r="317" spans="2:16" ht="22.9" customHeight="1" thickBot="1">
      <c r="B317" s="45"/>
      <c r="C317" s="450" t="s">
        <v>155</v>
      </c>
      <c r="D317" s="439" t="s">
        <v>844</v>
      </c>
      <c r="E317" s="439" t="s">
        <v>844</v>
      </c>
      <c r="F317" s="97" t="s">
        <v>931</v>
      </c>
      <c r="G317" s="439" t="s">
        <v>844</v>
      </c>
      <c r="H317" s="82" t="s">
        <v>17</v>
      </c>
      <c r="I317" s="238"/>
      <c r="J317" s="450" t="s">
        <v>155</v>
      </c>
      <c r="K317" s="440" t="s">
        <v>937</v>
      </c>
      <c r="L317" s="119" t="s">
        <v>1335</v>
      </c>
      <c r="M317" s="338"/>
      <c r="N317" s="338"/>
      <c r="O317" s="117" t="s">
        <v>395</v>
      </c>
    </row>
    <row r="318" spans="2:16" ht="22.9" customHeight="1" thickBot="1">
      <c r="B318" s="45"/>
      <c r="C318" s="450" t="s">
        <v>155</v>
      </c>
      <c r="D318" s="439"/>
      <c r="E318" s="439"/>
      <c r="F318" s="99" t="s">
        <v>382</v>
      </c>
      <c r="G318" s="439"/>
      <c r="H318" s="87" t="s">
        <v>399</v>
      </c>
      <c r="I318" s="238"/>
      <c r="J318" s="450" t="s">
        <v>155</v>
      </c>
      <c r="K318" s="441"/>
      <c r="L318" s="90" t="s">
        <v>397</v>
      </c>
      <c r="M318" s="339" t="s">
        <v>937</v>
      </c>
      <c r="N318" s="339" t="s">
        <v>937</v>
      </c>
      <c r="O318" s="112" t="s">
        <v>398</v>
      </c>
    </row>
    <row r="319" spans="2:16" ht="22.9" customHeight="1" thickBot="1">
      <c r="B319" s="45"/>
      <c r="C319" s="450"/>
      <c r="D319" s="439"/>
      <c r="E319" s="439"/>
      <c r="F319" s="101" t="s">
        <v>847</v>
      </c>
      <c r="G319" s="439"/>
      <c r="H319" s="92" t="s">
        <v>250</v>
      </c>
      <c r="I319" s="238"/>
      <c r="J319" s="450"/>
      <c r="K319" s="442"/>
      <c r="L319" s="95" t="s">
        <v>997</v>
      </c>
      <c r="M319" s="347"/>
      <c r="N319" s="347"/>
      <c r="O319" s="113" t="s">
        <v>1006</v>
      </c>
    </row>
    <row r="320" spans="2:16" ht="22.9" customHeight="1" thickBot="1">
      <c r="B320" s="45"/>
      <c r="C320" s="450" t="s">
        <v>163</v>
      </c>
      <c r="D320" s="439" t="s">
        <v>844</v>
      </c>
      <c r="E320" s="439" t="s">
        <v>844</v>
      </c>
      <c r="F320" s="97" t="s">
        <v>931</v>
      </c>
      <c r="G320" s="439" t="s">
        <v>844</v>
      </c>
      <c r="H320" s="82" t="s">
        <v>17</v>
      </c>
      <c r="I320" s="238"/>
      <c r="J320" s="450" t="s">
        <v>163</v>
      </c>
      <c r="K320" s="83" t="s">
        <v>942</v>
      </c>
      <c r="L320" s="119" t="s">
        <v>1335</v>
      </c>
      <c r="M320" s="338"/>
      <c r="N320" s="338"/>
      <c r="O320" s="117" t="s">
        <v>395</v>
      </c>
    </row>
    <row r="321" spans="2:16" ht="22.9" customHeight="1" thickBot="1">
      <c r="B321" s="45"/>
      <c r="C321" s="450"/>
      <c r="D321" s="439"/>
      <c r="E321" s="439"/>
      <c r="F321" s="99" t="s">
        <v>382</v>
      </c>
      <c r="G321" s="439"/>
      <c r="H321" s="87" t="s">
        <v>399</v>
      </c>
      <c r="I321" s="238"/>
      <c r="J321" s="450"/>
      <c r="K321" s="88" t="s">
        <v>770</v>
      </c>
      <c r="L321" s="90" t="s">
        <v>397</v>
      </c>
      <c r="M321" s="339" t="s">
        <v>937</v>
      </c>
      <c r="N321" s="339" t="s">
        <v>937</v>
      </c>
      <c r="O321" s="112" t="s">
        <v>398</v>
      </c>
    </row>
    <row r="322" spans="2:16" ht="22.9" customHeight="1" thickBot="1">
      <c r="B322" s="45"/>
      <c r="C322" s="450"/>
      <c r="D322" s="439"/>
      <c r="E322" s="439"/>
      <c r="F322" s="101" t="s">
        <v>847</v>
      </c>
      <c r="G322" s="439"/>
      <c r="H322" s="92" t="s">
        <v>250</v>
      </c>
      <c r="I322" s="238"/>
      <c r="J322" s="450"/>
      <c r="K322" s="93" t="s">
        <v>1070</v>
      </c>
      <c r="L322" s="95" t="s">
        <v>997</v>
      </c>
      <c r="M322" s="347"/>
      <c r="N322" s="347"/>
      <c r="O322" s="113" t="s">
        <v>1006</v>
      </c>
    </row>
    <row r="323" spans="2:16" ht="22.9" customHeight="1" thickBot="1">
      <c r="B323" s="45"/>
      <c r="C323" s="450" t="s">
        <v>166</v>
      </c>
      <c r="D323" s="83" t="s">
        <v>928</v>
      </c>
      <c r="E323" s="82" t="s">
        <v>926</v>
      </c>
      <c r="F323" s="83" t="s">
        <v>928</v>
      </c>
      <c r="G323" s="85" t="s">
        <v>33</v>
      </c>
      <c r="H323" s="439" t="s">
        <v>844</v>
      </c>
      <c r="I323" s="238"/>
      <c r="J323" s="450" t="s">
        <v>166</v>
      </c>
      <c r="K323" s="83" t="s">
        <v>942</v>
      </c>
      <c r="L323" s="119" t="s">
        <v>1336</v>
      </c>
      <c r="M323" s="338"/>
      <c r="N323" s="338"/>
      <c r="O323" s="117" t="s">
        <v>395</v>
      </c>
    </row>
    <row r="324" spans="2:16" ht="22.9" customHeight="1" thickBot="1">
      <c r="B324" s="45"/>
      <c r="C324" s="450"/>
      <c r="D324" s="88" t="s">
        <v>762</v>
      </c>
      <c r="E324" s="87" t="s">
        <v>386</v>
      </c>
      <c r="F324" s="88" t="s">
        <v>763</v>
      </c>
      <c r="G324" s="90" t="s">
        <v>383</v>
      </c>
      <c r="H324" s="439"/>
      <c r="I324" s="238"/>
      <c r="J324" s="450"/>
      <c r="K324" s="88" t="s">
        <v>770</v>
      </c>
      <c r="L324" s="90" t="s">
        <v>397</v>
      </c>
      <c r="M324" s="339" t="s">
        <v>937</v>
      </c>
      <c r="N324" s="339" t="s">
        <v>937</v>
      </c>
      <c r="O324" s="112" t="s">
        <v>398</v>
      </c>
    </row>
    <row r="325" spans="2:16" ht="22.9" customHeight="1" thickBot="1">
      <c r="B325" s="45"/>
      <c r="C325" s="450"/>
      <c r="D325" s="88" t="s">
        <v>178</v>
      </c>
      <c r="E325" s="92" t="s">
        <v>162</v>
      </c>
      <c r="F325" s="88" t="s">
        <v>178</v>
      </c>
      <c r="G325" s="95" t="s">
        <v>385</v>
      </c>
      <c r="H325" s="439"/>
      <c r="I325" s="238"/>
      <c r="J325" s="450"/>
      <c r="K325" s="93" t="s">
        <v>1070</v>
      </c>
      <c r="L325" s="95" t="s">
        <v>997</v>
      </c>
      <c r="M325" s="347"/>
      <c r="N325" s="347"/>
      <c r="O325" s="113" t="s">
        <v>1006</v>
      </c>
    </row>
    <row r="326" spans="2:16" ht="22.9" customHeight="1" thickBot="1">
      <c r="B326" s="45"/>
      <c r="C326" s="450" t="s">
        <v>180</v>
      </c>
      <c r="D326" s="83" t="s">
        <v>928</v>
      </c>
      <c r="E326" s="82" t="s">
        <v>926</v>
      </c>
      <c r="F326" s="83" t="s">
        <v>928</v>
      </c>
      <c r="G326" s="85" t="s">
        <v>33</v>
      </c>
      <c r="H326" s="439" t="s">
        <v>844</v>
      </c>
      <c r="I326" s="238"/>
      <c r="J326" s="450" t="s">
        <v>180</v>
      </c>
      <c r="K326" s="83" t="s">
        <v>942</v>
      </c>
      <c r="L326" s="119" t="s">
        <v>1336</v>
      </c>
      <c r="O326" s="117" t="s">
        <v>395</v>
      </c>
    </row>
    <row r="327" spans="2:16" ht="22.9" customHeight="1" thickBot="1">
      <c r="B327" s="45"/>
      <c r="C327" s="450"/>
      <c r="D327" s="88" t="s">
        <v>762</v>
      </c>
      <c r="E327" s="87" t="s">
        <v>386</v>
      </c>
      <c r="F327" s="88" t="s">
        <v>763</v>
      </c>
      <c r="G327" s="90" t="s">
        <v>383</v>
      </c>
      <c r="H327" s="439"/>
      <c r="I327" s="238"/>
      <c r="J327" s="450"/>
      <c r="K327" s="88" t="s">
        <v>968</v>
      </c>
      <c r="L327" s="90" t="s">
        <v>397</v>
      </c>
      <c r="M327" s="69" t="s">
        <v>937</v>
      </c>
      <c r="N327" s="69" t="s">
        <v>937</v>
      </c>
      <c r="O327" s="112" t="s">
        <v>398</v>
      </c>
    </row>
    <row r="328" spans="2:16" ht="22.9" customHeight="1" thickBot="1">
      <c r="B328" s="45"/>
      <c r="C328" s="450"/>
      <c r="D328" s="93" t="s">
        <v>178</v>
      </c>
      <c r="E328" s="92" t="s">
        <v>162</v>
      </c>
      <c r="F328" s="88" t="s">
        <v>178</v>
      </c>
      <c r="G328" s="95" t="s">
        <v>385</v>
      </c>
      <c r="H328" s="439"/>
      <c r="I328" s="238"/>
      <c r="J328" s="450"/>
      <c r="K328" s="93" t="s">
        <v>1070</v>
      </c>
      <c r="L328" s="95" t="s">
        <v>997</v>
      </c>
      <c r="O328" s="113" t="s">
        <v>1006</v>
      </c>
    </row>
    <row r="329" spans="2:16" s="46" customFormat="1" ht="22.9" customHeight="1" thickBot="1">
      <c r="B329" s="45"/>
      <c r="C329" s="230" t="s">
        <v>184</v>
      </c>
      <c r="D329" s="227" t="s">
        <v>185</v>
      </c>
      <c r="E329" s="227" t="s">
        <v>185</v>
      </c>
      <c r="F329" s="227" t="s">
        <v>185</v>
      </c>
      <c r="G329" s="227" t="s">
        <v>185</v>
      </c>
      <c r="H329" s="231" t="s">
        <v>185</v>
      </c>
      <c r="I329" s="78"/>
      <c r="J329" s="230" t="s">
        <v>184</v>
      </c>
      <c r="K329" s="231" t="s">
        <v>186</v>
      </c>
      <c r="L329" s="227" t="s">
        <v>186</v>
      </c>
      <c r="M329" s="361" t="s">
        <v>186</v>
      </c>
      <c r="N329" s="227" t="s">
        <v>186</v>
      </c>
      <c r="O329" s="230" t="s">
        <v>186</v>
      </c>
      <c r="P329" s="217"/>
    </row>
    <row r="330" spans="2:16" ht="22.9" customHeight="1" thickBot="1">
      <c r="B330" s="45"/>
      <c r="C330" s="450" t="s">
        <v>187</v>
      </c>
      <c r="D330" s="119" t="s">
        <v>189</v>
      </c>
      <c r="E330" s="83" t="s">
        <v>167</v>
      </c>
      <c r="F330" s="439" t="s">
        <v>844</v>
      </c>
      <c r="G330" s="119" t="s">
        <v>189</v>
      </c>
      <c r="H330" s="439" t="s">
        <v>844</v>
      </c>
      <c r="I330" s="238"/>
      <c r="J330" s="450" t="s">
        <v>187</v>
      </c>
      <c r="K330" s="338"/>
      <c r="L330" s="83" t="s">
        <v>942</v>
      </c>
      <c r="M330" s="338"/>
      <c r="N330" s="338"/>
      <c r="O330" s="117" t="s">
        <v>235</v>
      </c>
    </row>
    <row r="331" spans="2:16" ht="22.9" customHeight="1" thickBot="1">
      <c r="B331" s="45"/>
      <c r="C331" s="450"/>
      <c r="D331" s="105" t="s">
        <v>381</v>
      </c>
      <c r="E331" s="88" t="s">
        <v>391</v>
      </c>
      <c r="F331" s="439"/>
      <c r="G331" s="105" t="s">
        <v>387</v>
      </c>
      <c r="H331" s="439"/>
      <c r="I331" s="238"/>
      <c r="J331" s="450"/>
      <c r="K331" s="339" t="s">
        <v>937</v>
      </c>
      <c r="L331" s="88" t="s">
        <v>771</v>
      </c>
      <c r="M331" s="339" t="s">
        <v>937</v>
      </c>
      <c r="N331" s="339" t="s">
        <v>937</v>
      </c>
      <c r="O331" s="112" t="s">
        <v>398</v>
      </c>
    </row>
    <row r="332" spans="2:16" ht="22.9" customHeight="1" thickBot="1">
      <c r="B332" s="45"/>
      <c r="C332" s="450"/>
      <c r="D332" s="106" t="s">
        <v>390</v>
      </c>
      <c r="E332" s="88" t="s">
        <v>178</v>
      </c>
      <c r="F332" s="439"/>
      <c r="G332" s="106" t="s">
        <v>310</v>
      </c>
      <c r="H332" s="439"/>
      <c r="I332" s="238"/>
      <c r="J332" s="450"/>
      <c r="K332" s="347"/>
      <c r="L332" s="93" t="s">
        <v>1070</v>
      </c>
      <c r="M332" s="347"/>
      <c r="N332" s="347"/>
      <c r="O332" s="113" t="s">
        <v>1006</v>
      </c>
    </row>
    <row r="333" spans="2:16" ht="22.9" customHeight="1" thickBot="1">
      <c r="B333" s="45"/>
      <c r="C333" s="450" t="s">
        <v>199</v>
      </c>
      <c r="D333" s="119" t="s">
        <v>189</v>
      </c>
      <c r="E333" s="83" t="s">
        <v>167</v>
      </c>
      <c r="F333" s="439" t="s">
        <v>844</v>
      </c>
      <c r="G333" s="119" t="s">
        <v>189</v>
      </c>
      <c r="H333" s="439" t="s">
        <v>844</v>
      </c>
      <c r="I333" s="238"/>
      <c r="J333" s="450" t="s">
        <v>199</v>
      </c>
      <c r="K333" s="338"/>
      <c r="L333" s="83" t="s">
        <v>942</v>
      </c>
      <c r="M333" s="408"/>
      <c r="N333" s="125"/>
      <c r="O333" s="117" t="s">
        <v>235</v>
      </c>
    </row>
    <row r="334" spans="2:16" ht="22.9" customHeight="1" thickBot="1">
      <c r="B334" s="45"/>
      <c r="C334" s="450"/>
      <c r="D334" s="105" t="s">
        <v>381</v>
      </c>
      <c r="E334" s="88" t="s">
        <v>391</v>
      </c>
      <c r="F334" s="439"/>
      <c r="G334" s="105" t="s">
        <v>387</v>
      </c>
      <c r="H334" s="439"/>
      <c r="I334" s="238"/>
      <c r="J334" s="450"/>
      <c r="K334" s="339" t="s">
        <v>937</v>
      </c>
      <c r="L334" s="88" t="s">
        <v>1073</v>
      </c>
      <c r="M334" s="409" t="s">
        <v>937</v>
      </c>
      <c r="N334" s="410" t="s">
        <v>937</v>
      </c>
      <c r="O334" s="112" t="s">
        <v>398</v>
      </c>
    </row>
    <row r="335" spans="2:16" ht="22.9" customHeight="1" thickBot="1">
      <c r="B335" s="45"/>
      <c r="C335" s="450"/>
      <c r="D335" s="106" t="s">
        <v>390</v>
      </c>
      <c r="E335" s="93" t="s">
        <v>178</v>
      </c>
      <c r="F335" s="439"/>
      <c r="G335" s="106" t="s">
        <v>310</v>
      </c>
      <c r="H335" s="439"/>
      <c r="I335" s="238"/>
      <c r="J335" s="450"/>
      <c r="K335" s="347"/>
      <c r="L335" s="93" t="s">
        <v>1070</v>
      </c>
      <c r="M335" s="411"/>
      <c r="N335" s="125"/>
      <c r="O335" s="113" t="s">
        <v>1006</v>
      </c>
    </row>
    <row r="336" spans="2:16" ht="22.9" customHeight="1" thickBot="1">
      <c r="B336" s="45"/>
      <c r="C336" s="450" t="s">
        <v>200</v>
      </c>
      <c r="D336" s="119" t="s">
        <v>202</v>
      </c>
      <c r="E336" s="127" t="s">
        <v>23</v>
      </c>
      <c r="F336" s="439" t="s">
        <v>844</v>
      </c>
      <c r="G336" s="119" t="s">
        <v>202</v>
      </c>
      <c r="H336" s="439" t="s">
        <v>844</v>
      </c>
      <c r="I336" s="238"/>
      <c r="J336" s="450" t="s">
        <v>200</v>
      </c>
      <c r="K336" s="338"/>
      <c r="L336" s="83" t="s">
        <v>942</v>
      </c>
      <c r="M336" s="439" t="s">
        <v>937</v>
      </c>
      <c r="N336" s="439" t="s">
        <v>937</v>
      </c>
      <c r="O336" s="117" t="s">
        <v>235</v>
      </c>
    </row>
    <row r="337" spans="2:16" ht="22.9" customHeight="1" thickBot="1">
      <c r="B337" s="45"/>
      <c r="C337" s="450"/>
      <c r="D337" s="105" t="s">
        <v>381</v>
      </c>
      <c r="E337" s="128" t="s">
        <v>393</v>
      </c>
      <c r="F337" s="439"/>
      <c r="G337" s="105" t="s">
        <v>387</v>
      </c>
      <c r="H337" s="439"/>
      <c r="I337" s="238"/>
      <c r="J337" s="450"/>
      <c r="K337" s="339" t="s">
        <v>937</v>
      </c>
      <c r="L337" s="88" t="s">
        <v>1074</v>
      </c>
      <c r="M337" s="439"/>
      <c r="N337" s="439"/>
      <c r="O337" s="406" t="s">
        <v>398</v>
      </c>
      <c r="P337" s="407"/>
    </row>
    <row r="338" spans="2:16" ht="22.9" customHeight="1" thickBot="1">
      <c r="B338" s="45"/>
      <c r="C338" s="450"/>
      <c r="D338" s="106" t="s">
        <v>390</v>
      </c>
      <c r="E338" s="129" t="s">
        <v>153</v>
      </c>
      <c r="F338" s="439"/>
      <c r="G338" s="106" t="s">
        <v>310</v>
      </c>
      <c r="H338" s="439"/>
      <c r="I338" s="238"/>
      <c r="J338" s="450"/>
      <c r="K338" s="347"/>
      <c r="L338" s="93" t="s">
        <v>1070</v>
      </c>
      <c r="M338" s="439"/>
      <c r="N338" s="439"/>
      <c r="O338" s="113" t="s">
        <v>1006</v>
      </c>
    </row>
    <row r="339" spans="2:16" ht="22.9" customHeight="1" thickBot="1">
      <c r="B339" s="45"/>
      <c r="C339" s="450" t="s">
        <v>205</v>
      </c>
      <c r="D339" s="119" t="s">
        <v>202</v>
      </c>
      <c r="E339" s="127" t="s">
        <v>23</v>
      </c>
      <c r="F339" s="439" t="s">
        <v>844</v>
      </c>
      <c r="G339" s="119" t="s">
        <v>202</v>
      </c>
      <c r="H339" s="439" t="s">
        <v>844</v>
      </c>
      <c r="I339" s="238"/>
      <c r="J339" s="450" t="s">
        <v>205</v>
      </c>
      <c r="K339" s="338"/>
      <c r="L339" s="338"/>
      <c r="M339" s="439" t="s">
        <v>937</v>
      </c>
      <c r="N339" s="439" t="s">
        <v>937</v>
      </c>
      <c r="O339" s="117" t="s">
        <v>235</v>
      </c>
    </row>
    <row r="340" spans="2:16" ht="22.9" customHeight="1" thickBot="1">
      <c r="B340" s="45"/>
      <c r="C340" s="450"/>
      <c r="D340" s="105" t="s">
        <v>381</v>
      </c>
      <c r="E340" s="128" t="s">
        <v>393</v>
      </c>
      <c r="F340" s="439"/>
      <c r="G340" s="105" t="s">
        <v>387</v>
      </c>
      <c r="H340" s="439"/>
      <c r="I340" s="238"/>
      <c r="J340" s="450"/>
      <c r="K340" s="339" t="s">
        <v>937</v>
      </c>
      <c r="L340" s="339" t="s">
        <v>937</v>
      </c>
      <c r="M340" s="439"/>
      <c r="N340" s="439"/>
      <c r="O340" s="112" t="s">
        <v>398</v>
      </c>
    </row>
    <row r="341" spans="2:16" ht="22.9" customHeight="1" thickBot="1">
      <c r="B341" s="45"/>
      <c r="C341" s="450"/>
      <c r="D341" s="106" t="s">
        <v>390</v>
      </c>
      <c r="E341" s="129" t="s">
        <v>153</v>
      </c>
      <c r="F341" s="439"/>
      <c r="G341" s="106" t="s">
        <v>310</v>
      </c>
      <c r="H341" s="439"/>
      <c r="I341" s="238"/>
      <c r="J341" s="450"/>
      <c r="K341" s="347"/>
      <c r="L341" s="347"/>
      <c r="M341" s="439"/>
      <c r="N341" s="439"/>
      <c r="O341" s="113" t="s">
        <v>1006</v>
      </c>
    </row>
    <row r="342" spans="2:16" ht="22.9" customHeight="1" thickBot="1">
      <c r="B342" s="45"/>
      <c r="C342" s="107"/>
      <c r="D342" s="108"/>
      <c r="E342" s="108"/>
      <c r="F342" s="108"/>
      <c r="G342" s="108"/>
      <c r="H342" s="108"/>
      <c r="I342" s="238"/>
      <c r="J342" s="107"/>
      <c r="K342" s="108"/>
      <c r="L342" s="108"/>
      <c r="M342" s="108"/>
      <c r="N342" s="108"/>
      <c r="O342" s="108"/>
    </row>
    <row r="343" spans="2:16" ht="22.9" customHeight="1" thickBot="1">
      <c r="B343" s="44">
        <v>12</v>
      </c>
      <c r="C343" s="107"/>
      <c r="D343" s="108"/>
      <c r="E343" s="108"/>
      <c r="F343" s="108"/>
      <c r="G343" s="108"/>
      <c r="H343" s="108"/>
      <c r="I343" s="238"/>
      <c r="J343" s="107"/>
      <c r="K343" s="108"/>
      <c r="L343" s="108"/>
      <c r="M343" s="108"/>
      <c r="N343" s="108"/>
      <c r="O343" s="108"/>
    </row>
    <row r="344" spans="2:16" ht="22.9" customHeight="1">
      <c r="B344" s="45"/>
      <c r="C344" s="443" t="str">
        <f>C313</f>
        <v>KOMİTE 2-  DOLAŞIM ve SOLUNUM SİSTEMLERİ</v>
      </c>
      <c r="D344" s="443"/>
      <c r="E344" s="443"/>
      <c r="F344" s="443"/>
      <c r="G344" s="443"/>
      <c r="H344" s="443"/>
      <c r="I344" s="72"/>
      <c r="J344" s="443" t="s">
        <v>320</v>
      </c>
      <c r="K344" s="443"/>
      <c r="L344" s="443"/>
      <c r="M344" s="443"/>
      <c r="N344" s="443"/>
      <c r="O344" s="443"/>
    </row>
    <row r="345" spans="2:16" ht="22.9" customHeight="1">
      <c r="B345" s="45"/>
      <c r="C345" s="70"/>
      <c r="D345" s="239"/>
      <c r="E345" s="240">
        <f>E314+1</f>
        <v>5</v>
      </c>
      <c r="F345" s="241" t="s">
        <v>150</v>
      </c>
      <c r="G345" s="108"/>
      <c r="H345" s="71"/>
      <c r="I345" s="72"/>
      <c r="J345" s="70"/>
      <c r="K345" s="239"/>
      <c r="L345" s="240">
        <f>L314+1</f>
        <v>6</v>
      </c>
      <c r="M345" s="241" t="s">
        <v>151</v>
      </c>
      <c r="N345" s="108"/>
      <c r="O345" s="71"/>
    </row>
    <row r="346" spans="2:16" ht="21" customHeight="1" thickBot="1">
      <c r="B346" s="45"/>
      <c r="C346" s="109"/>
      <c r="D346" s="110"/>
      <c r="E346" s="110" t="str">
        <f>E315:J315</f>
        <v>Komite sorumluları:</v>
      </c>
      <c r="F346" s="110" t="str">
        <f>F315:K315</f>
        <v>Dr. Salim NEŞELİOĞLU</v>
      </c>
      <c r="G346" s="110" t="str">
        <f>G315:L315</f>
        <v>Dr. Gülsüm AKDENİZ</v>
      </c>
      <c r="H346" s="111"/>
      <c r="I346" s="69"/>
      <c r="J346" s="109"/>
      <c r="K346" s="110"/>
      <c r="L346" s="110" t="str">
        <f>L315:Q315</f>
        <v>Committee Chairman:</v>
      </c>
      <c r="M346" s="110" t="str">
        <f>M315:R315</f>
        <v>Dr. Ayça Bilginoğlu</v>
      </c>
      <c r="N346" s="110" t="str">
        <f>N315:S315</f>
        <v>Dr. Ferhat Geneci</v>
      </c>
      <c r="O346" s="111"/>
      <c r="P346" s="217"/>
    </row>
    <row r="347" spans="2:16" s="47" customFormat="1" ht="22.9" customHeight="1" thickBot="1">
      <c r="B347" s="45"/>
      <c r="C347" s="76"/>
      <c r="D347" s="77">
        <f>7+D316</f>
        <v>44529</v>
      </c>
      <c r="E347" s="77">
        <f>7+E316</f>
        <v>44530</v>
      </c>
      <c r="F347" s="77">
        <f>7+F316</f>
        <v>44531</v>
      </c>
      <c r="G347" s="77">
        <f>7+G316</f>
        <v>44532</v>
      </c>
      <c r="H347" s="77">
        <f>7+H316</f>
        <v>44533</v>
      </c>
      <c r="I347" s="78"/>
      <c r="J347" s="79"/>
      <c r="K347" s="80">
        <f>7+K316</f>
        <v>45271</v>
      </c>
      <c r="L347" s="80">
        <f>7+L316</f>
        <v>45272</v>
      </c>
      <c r="M347" s="80">
        <f>7+M316</f>
        <v>45273</v>
      </c>
      <c r="N347" s="80">
        <f>7+N316</f>
        <v>45274</v>
      </c>
      <c r="O347" s="80">
        <f>7+O316</f>
        <v>45275</v>
      </c>
      <c r="P347" s="220"/>
    </row>
    <row r="348" spans="2:16" ht="22.9" customHeight="1" thickBot="1">
      <c r="B348" s="45"/>
      <c r="C348" s="450" t="s">
        <v>155</v>
      </c>
      <c r="D348" s="83" t="s">
        <v>928</v>
      </c>
      <c r="E348" s="440" t="s">
        <v>844</v>
      </c>
      <c r="F348" s="85" t="s">
        <v>929</v>
      </c>
      <c r="G348" s="439" t="s">
        <v>844</v>
      </c>
      <c r="H348" s="439" t="s">
        <v>844</v>
      </c>
      <c r="I348" s="238"/>
      <c r="J348" s="450" t="s">
        <v>155</v>
      </c>
      <c r="K348" s="439" t="s">
        <v>937</v>
      </c>
      <c r="L348" s="338"/>
      <c r="M348" s="338"/>
      <c r="O348" s="439" t="s">
        <v>937</v>
      </c>
    </row>
    <row r="349" spans="2:16" ht="22.9" customHeight="1" thickBot="1">
      <c r="B349" s="45"/>
      <c r="C349" s="450" t="s">
        <v>155</v>
      </c>
      <c r="D349" s="88" t="s">
        <v>764</v>
      </c>
      <c r="E349" s="441"/>
      <c r="F349" s="90" t="s">
        <v>396</v>
      </c>
      <c r="G349" s="439"/>
      <c r="H349" s="439"/>
      <c r="I349" s="238"/>
      <c r="J349" s="450" t="s">
        <v>155</v>
      </c>
      <c r="K349" s="439"/>
      <c r="L349" s="339" t="s">
        <v>937</v>
      </c>
      <c r="M349" s="339" t="s">
        <v>937</v>
      </c>
      <c r="N349" s="69" t="s">
        <v>937</v>
      </c>
      <c r="O349" s="439"/>
    </row>
    <row r="350" spans="2:16" ht="22.9" customHeight="1" thickBot="1">
      <c r="B350" s="45"/>
      <c r="C350" s="450"/>
      <c r="D350" s="88" t="s">
        <v>178</v>
      </c>
      <c r="E350" s="442"/>
      <c r="F350" s="95" t="s">
        <v>385</v>
      </c>
      <c r="G350" s="439"/>
      <c r="H350" s="439"/>
      <c r="I350" s="238"/>
      <c r="J350" s="450"/>
      <c r="K350" s="439"/>
      <c r="L350" s="347"/>
      <c r="M350" s="347"/>
      <c r="O350" s="439"/>
    </row>
    <row r="351" spans="2:16" ht="22.9" customHeight="1" thickBot="1">
      <c r="B351" s="45"/>
      <c r="C351" s="451" t="s">
        <v>163</v>
      </c>
      <c r="D351" s="83" t="s">
        <v>928</v>
      </c>
      <c r="E351" s="83" t="s">
        <v>167</v>
      </c>
      <c r="F351" s="85" t="s">
        <v>929</v>
      </c>
      <c r="G351" s="83" t="s">
        <v>167</v>
      </c>
      <c r="H351" s="439" t="s">
        <v>844</v>
      </c>
      <c r="I351" s="238"/>
      <c r="J351" s="451" t="s">
        <v>163</v>
      </c>
      <c r="K351" s="439" t="s">
        <v>937</v>
      </c>
      <c r="L351" s="338"/>
      <c r="M351" s="338"/>
      <c r="N351" s="462" t="s">
        <v>318</v>
      </c>
      <c r="O351" s="439" t="s">
        <v>937</v>
      </c>
    </row>
    <row r="352" spans="2:16" ht="22.9" customHeight="1" thickBot="1">
      <c r="B352" s="45"/>
      <c r="C352" s="451"/>
      <c r="D352" s="88" t="s">
        <v>764</v>
      </c>
      <c r="E352" s="88" t="s">
        <v>765</v>
      </c>
      <c r="F352" s="90" t="s">
        <v>396</v>
      </c>
      <c r="G352" s="88" t="s">
        <v>767</v>
      </c>
      <c r="H352" s="439"/>
      <c r="I352" s="238"/>
      <c r="J352" s="451"/>
      <c r="K352" s="439"/>
      <c r="L352" s="339" t="s">
        <v>937</v>
      </c>
      <c r="M352" s="339" t="s">
        <v>937</v>
      </c>
      <c r="N352" s="462"/>
      <c r="O352" s="439"/>
    </row>
    <row r="353" spans="2:16" ht="22.9" customHeight="1" thickBot="1">
      <c r="B353" s="45"/>
      <c r="C353" s="451"/>
      <c r="D353" s="88" t="s">
        <v>178</v>
      </c>
      <c r="E353" s="93" t="s">
        <v>176</v>
      </c>
      <c r="F353" s="95" t="s">
        <v>385</v>
      </c>
      <c r="G353" s="93" t="s">
        <v>176</v>
      </c>
      <c r="H353" s="439"/>
      <c r="I353" s="238"/>
      <c r="J353" s="451"/>
      <c r="K353" s="439"/>
      <c r="L353" s="347"/>
      <c r="M353" s="347"/>
      <c r="N353" s="462"/>
      <c r="O353" s="439"/>
    </row>
    <row r="354" spans="2:16" ht="22.9" customHeight="1" thickBot="1">
      <c r="B354" s="45"/>
      <c r="C354" s="450" t="s">
        <v>166</v>
      </c>
      <c r="D354" s="440" t="s">
        <v>844</v>
      </c>
      <c r="E354" s="83" t="s">
        <v>935</v>
      </c>
      <c r="F354" s="440" t="s">
        <v>844</v>
      </c>
      <c r="G354" s="83" t="s">
        <v>167</v>
      </c>
      <c r="H354" s="439" t="s">
        <v>844</v>
      </c>
      <c r="I354" s="238"/>
      <c r="J354" s="450" t="s">
        <v>166</v>
      </c>
      <c r="K354" s="338"/>
      <c r="L354" s="338"/>
      <c r="M354" s="338"/>
      <c r="N354" s="462"/>
      <c r="O354" s="439" t="s">
        <v>937</v>
      </c>
    </row>
    <row r="355" spans="2:16" ht="22.9" customHeight="1" thickBot="1">
      <c r="B355" s="45"/>
      <c r="C355" s="450"/>
      <c r="D355" s="441"/>
      <c r="E355" s="88" t="s">
        <v>765</v>
      </c>
      <c r="F355" s="441"/>
      <c r="G355" s="88" t="s">
        <v>768</v>
      </c>
      <c r="H355" s="439"/>
      <c r="I355" s="238"/>
      <c r="J355" s="450"/>
      <c r="K355" s="339" t="s">
        <v>937</v>
      </c>
      <c r="L355" s="339" t="s">
        <v>937</v>
      </c>
      <c r="M355" s="339" t="s">
        <v>937</v>
      </c>
      <c r="N355" s="462"/>
      <c r="O355" s="439"/>
    </row>
    <row r="356" spans="2:16" ht="22.9" customHeight="1" thickBot="1">
      <c r="B356" s="45"/>
      <c r="C356" s="450"/>
      <c r="D356" s="442"/>
      <c r="E356" s="93" t="s">
        <v>176</v>
      </c>
      <c r="F356" s="442"/>
      <c r="G356" s="93" t="s">
        <v>176</v>
      </c>
      <c r="H356" s="439"/>
      <c r="I356" s="238"/>
      <c r="J356" s="450"/>
      <c r="K356" s="347"/>
      <c r="L356" s="347"/>
      <c r="M356" s="347"/>
      <c r="N356" s="462"/>
      <c r="O356" s="439"/>
    </row>
    <row r="357" spans="2:16" ht="22.9" customHeight="1" thickBot="1">
      <c r="B357" s="45"/>
      <c r="C357" s="450" t="s">
        <v>180</v>
      </c>
      <c r="D357" s="440" t="s">
        <v>844</v>
      </c>
      <c r="E357" s="83" t="s">
        <v>935</v>
      </c>
      <c r="F357" s="440" t="s">
        <v>844</v>
      </c>
      <c r="G357" s="83" t="s">
        <v>167</v>
      </c>
      <c r="H357" s="439" t="s">
        <v>844</v>
      </c>
      <c r="I357" s="238"/>
      <c r="J357" s="450" t="s">
        <v>180</v>
      </c>
      <c r="K357" s="339"/>
      <c r="L357" s="339"/>
      <c r="M357" s="339"/>
      <c r="N357" s="462"/>
      <c r="O357" s="439" t="s">
        <v>937</v>
      </c>
    </row>
    <row r="358" spans="2:16" ht="22.9" customHeight="1" thickBot="1">
      <c r="B358" s="45"/>
      <c r="C358" s="450"/>
      <c r="D358" s="441"/>
      <c r="E358" s="88" t="s">
        <v>766</v>
      </c>
      <c r="F358" s="441"/>
      <c r="G358" s="88" t="s">
        <v>768</v>
      </c>
      <c r="H358" s="439"/>
      <c r="I358" s="238"/>
      <c r="J358" s="450"/>
      <c r="K358" s="339" t="s">
        <v>937</v>
      </c>
      <c r="L358" s="339" t="s">
        <v>937</v>
      </c>
      <c r="M358" s="339" t="s">
        <v>937</v>
      </c>
      <c r="N358" s="462"/>
      <c r="O358" s="439"/>
    </row>
    <row r="359" spans="2:16" ht="22.9" customHeight="1" thickBot="1">
      <c r="B359" s="45"/>
      <c r="C359" s="450"/>
      <c r="D359" s="442"/>
      <c r="E359" s="93" t="s">
        <v>176</v>
      </c>
      <c r="F359" s="442"/>
      <c r="G359" s="93" t="s">
        <v>176</v>
      </c>
      <c r="H359" s="439"/>
      <c r="I359" s="238"/>
      <c r="J359" s="450"/>
      <c r="K359" s="347"/>
      <c r="L359" s="347"/>
      <c r="M359" s="347"/>
      <c r="N359" s="462"/>
      <c r="O359" s="439"/>
    </row>
    <row r="360" spans="2:16" s="46" customFormat="1" ht="22.9" customHeight="1" thickBot="1">
      <c r="B360" s="45"/>
      <c r="C360" s="230" t="s">
        <v>184</v>
      </c>
      <c r="D360" s="227" t="s">
        <v>185</v>
      </c>
      <c r="E360" s="227" t="s">
        <v>185</v>
      </c>
      <c r="F360" s="231" t="s">
        <v>185</v>
      </c>
      <c r="G360" s="231" t="s">
        <v>185</v>
      </c>
      <c r="H360" s="231" t="s">
        <v>185</v>
      </c>
      <c r="I360" s="78"/>
      <c r="J360" s="230" t="s">
        <v>184</v>
      </c>
      <c r="K360" s="231" t="s">
        <v>186</v>
      </c>
      <c r="L360" s="227" t="s">
        <v>186</v>
      </c>
      <c r="M360" s="230" t="s">
        <v>186</v>
      </c>
      <c r="N360" s="227" t="s">
        <v>186</v>
      </c>
      <c r="O360" s="227" t="s">
        <v>186</v>
      </c>
      <c r="P360" s="217"/>
    </row>
    <row r="361" spans="2:16" ht="22.9" customHeight="1" thickBot="1">
      <c r="B361" s="45"/>
      <c r="C361" s="450" t="s">
        <v>187</v>
      </c>
      <c r="D361" s="104" t="s">
        <v>400</v>
      </c>
      <c r="E361" s="117" t="s">
        <v>401</v>
      </c>
      <c r="F361" s="439" t="s">
        <v>844</v>
      </c>
      <c r="G361" s="117" t="s">
        <v>402</v>
      </c>
      <c r="H361" s="439" t="s">
        <v>844</v>
      </c>
      <c r="I361" s="238"/>
      <c r="J361" s="450" t="s">
        <v>187</v>
      </c>
      <c r="K361" s="338"/>
      <c r="L361" s="338"/>
      <c r="M361" s="439" t="s">
        <v>937</v>
      </c>
      <c r="N361" s="338"/>
      <c r="O361" s="439" t="s">
        <v>937</v>
      </c>
    </row>
    <row r="362" spans="2:16" ht="22.9" customHeight="1" thickBot="1">
      <c r="B362" s="45"/>
      <c r="C362" s="450"/>
      <c r="D362" s="89" t="s">
        <v>403</v>
      </c>
      <c r="E362" s="112" t="s">
        <v>404</v>
      </c>
      <c r="F362" s="439"/>
      <c r="G362" s="112" t="s">
        <v>404</v>
      </c>
      <c r="H362" s="439"/>
      <c r="I362" s="238"/>
      <c r="J362" s="450"/>
      <c r="K362" s="339" t="s">
        <v>937</v>
      </c>
      <c r="L362" s="339" t="s">
        <v>937</v>
      </c>
      <c r="M362" s="439"/>
      <c r="N362" s="339" t="s">
        <v>937</v>
      </c>
      <c r="O362" s="439"/>
    </row>
    <row r="363" spans="2:16" ht="22.9" customHeight="1" thickBot="1">
      <c r="B363" s="45"/>
      <c r="C363" s="450"/>
      <c r="D363" s="94" t="s">
        <v>405</v>
      </c>
      <c r="E363" s="113" t="s">
        <v>406</v>
      </c>
      <c r="F363" s="439"/>
      <c r="G363" s="113" t="s">
        <v>406</v>
      </c>
      <c r="H363" s="439"/>
      <c r="I363" s="238"/>
      <c r="J363" s="450"/>
      <c r="K363" s="347"/>
      <c r="L363" s="347"/>
      <c r="M363" s="439"/>
      <c r="N363" s="347"/>
      <c r="O363" s="439"/>
    </row>
    <row r="364" spans="2:16" ht="22.9" customHeight="1" thickBot="1">
      <c r="B364" s="45"/>
      <c r="C364" s="450" t="s">
        <v>199</v>
      </c>
      <c r="D364" s="104" t="s">
        <v>407</v>
      </c>
      <c r="E364" s="117" t="s">
        <v>401</v>
      </c>
      <c r="F364" s="439" t="s">
        <v>844</v>
      </c>
      <c r="G364" s="117" t="s">
        <v>402</v>
      </c>
      <c r="H364" s="439" t="s">
        <v>844</v>
      </c>
      <c r="I364" s="238"/>
      <c r="J364" s="450" t="s">
        <v>199</v>
      </c>
      <c r="K364" s="338"/>
      <c r="L364" s="338"/>
      <c r="M364" s="439" t="s">
        <v>937</v>
      </c>
      <c r="N364" s="338"/>
      <c r="O364" s="439" t="s">
        <v>937</v>
      </c>
    </row>
    <row r="365" spans="2:16" ht="22.9" customHeight="1" thickBot="1">
      <c r="B365" s="45"/>
      <c r="C365" s="450"/>
      <c r="D365" s="89" t="s">
        <v>403</v>
      </c>
      <c r="E365" s="112" t="s">
        <v>404</v>
      </c>
      <c r="F365" s="439"/>
      <c r="G365" s="112" t="s">
        <v>404</v>
      </c>
      <c r="H365" s="439"/>
      <c r="I365" s="238"/>
      <c r="J365" s="450"/>
      <c r="K365" s="339" t="s">
        <v>937</v>
      </c>
      <c r="L365" s="339" t="s">
        <v>937</v>
      </c>
      <c r="M365" s="439"/>
      <c r="N365" s="339" t="s">
        <v>937</v>
      </c>
      <c r="O365" s="439"/>
    </row>
    <row r="366" spans="2:16" ht="22.9" customHeight="1" thickBot="1">
      <c r="B366" s="45"/>
      <c r="C366" s="450"/>
      <c r="D366" s="94" t="s">
        <v>405</v>
      </c>
      <c r="E366" s="113" t="s">
        <v>406</v>
      </c>
      <c r="F366" s="439"/>
      <c r="G366" s="113" t="s">
        <v>406</v>
      </c>
      <c r="H366" s="439"/>
      <c r="I366" s="238"/>
      <c r="J366" s="450"/>
      <c r="K366" s="347"/>
      <c r="L366" s="347"/>
      <c r="M366" s="439"/>
      <c r="N366" s="347"/>
      <c r="O366" s="439"/>
    </row>
    <row r="367" spans="2:16" ht="22.9" customHeight="1" thickBot="1">
      <c r="B367" s="45"/>
      <c r="C367" s="450" t="s">
        <v>200</v>
      </c>
      <c r="D367" s="104" t="s">
        <v>408</v>
      </c>
      <c r="E367" s="117" t="s">
        <v>401</v>
      </c>
      <c r="F367" s="439" t="s">
        <v>844</v>
      </c>
      <c r="G367" s="117" t="s">
        <v>402</v>
      </c>
      <c r="H367" s="439" t="s">
        <v>844</v>
      </c>
      <c r="I367" s="238"/>
      <c r="J367" s="450" t="s">
        <v>200</v>
      </c>
      <c r="K367" s="338"/>
      <c r="M367" s="439" t="s">
        <v>937</v>
      </c>
      <c r="O367" s="439" t="s">
        <v>937</v>
      </c>
    </row>
    <row r="368" spans="2:16" ht="22.9" customHeight="1" thickBot="1">
      <c r="B368" s="45"/>
      <c r="C368" s="450"/>
      <c r="D368" s="89" t="s">
        <v>403</v>
      </c>
      <c r="E368" s="112" t="s">
        <v>404</v>
      </c>
      <c r="F368" s="439"/>
      <c r="G368" s="112" t="s">
        <v>404</v>
      </c>
      <c r="H368" s="439"/>
      <c r="I368" s="238"/>
      <c r="J368" s="450"/>
      <c r="K368" s="339" t="s">
        <v>937</v>
      </c>
      <c r="L368" s="69" t="s">
        <v>937</v>
      </c>
      <c r="M368" s="439"/>
      <c r="N368" s="69" t="s">
        <v>937</v>
      </c>
      <c r="O368" s="439"/>
    </row>
    <row r="369" spans="2:16" ht="22.9" customHeight="1" thickBot="1">
      <c r="B369" s="45"/>
      <c r="C369" s="450"/>
      <c r="D369" s="94" t="s">
        <v>405</v>
      </c>
      <c r="E369" s="113" t="s">
        <v>406</v>
      </c>
      <c r="F369" s="439"/>
      <c r="G369" s="113" t="s">
        <v>406</v>
      </c>
      <c r="H369" s="439"/>
      <c r="I369" s="238"/>
      <c r="J369" s="450"/>
      <c r="K369" s="347"/>
      <c r="M369" s="439"/>
      <c r="O369" s="439"/>
    </row>
    <row r="370" spans="2:16" ht="22.9" customHeight="1" thickBot="1">
      <c r="B370" s="45"/>
      <c r="C370" s="450" t="s">
        <v>205</v>
      </c>
      <c r="D370" s="104" t="s">
        <v>409</v>
      </c>
      <c r="E370" s="117" t="s">
        <v>401</v>
      </c>
      <c r="F370" s="439" t="s">
        <v>844</v>
      </c>
      <c r="G370" s="117" t="s">
        <v>402</v>
      </c>
      <c r="H370" s="439" t="s">
        <v>844</v>
      </c>
      <c r="I370" s="238"/>
      <c r="J370" s="450" t="s">
        <v>205</v>
      </c>
      <c r="K370" s="339"/>
      <c r="L370" s="463" t="s">
        <v>937</v>
      </c>
      <c r="M370" s="439" t="s">
        <v>937</v>
      </c>
      <c r="N370" s="439" t="s">
        <v>937</v>
      </c>
      <c r="O370" s="439" t="s">
        <v>937</v>
      </c>
    </row>
    <row r="371" spans="2:16" ht="22.9" customHeight="1" thickBot="1">
      <c r="B371" s="45"/>
      <c r="C371" s="450"/>
      <c r="D371" s="89" t="s">
        <v>403</v>
      </c>
      <c r="E371" s="112" t="s">
        <v>404</v>
      </c>
      <c r="F371" s="439"/>
      <c r="G371" s="112" t="s">
        <v>404</v>
      </c>
      <c r="H371" s="439"/>
      <c r="I371" s="238"/>
      <c r="J371" s="450"/>
      <c r="K371" s="339" t="s">
        <v>937</v>
      </c>
      <c r="L371" s="463"/>
      <c r="M371" s="439"/>
      <c r="N371" s="439"/>
      <c r="O371" s="439"/>
    </row>
    <row r="372" spans="2:16" ht="22.9" customHeight="1" thickBot="1">
      <c r="B372" s="45"/>
      <c r="C372" s="450"/>
      <c r="D372" s="94" t="s">
        <v>405</v>
      </c>
      <c r="E372" s="113" t="s">
        <v>406</v>
      </c>
      <c r="F372" s="439"/>
      <c r="G372" s="113" t="s">
        <v>406</v>
      </c>
      <c r="H372" s="439"/>
      <c r="I372" s="238"/>
      <c r="J372" s="450"/>
      <c r="K372" s="347"/>
      <c r="L372" s="463"/>
      <c r="M372" s="439"/>
      <c r="N372" s="439"/>
      <c r="O372" s="439"/>
    </row>
    <row r="373" spans="2:16" ht="22.9" customHeight="1" thickBot="1">
      <c r="B373" s="45"/>
      <c r="C373" s="107"/>
      <c r="D373" s="108"/>
      <c r="E373" s="108"/>
      <c r="F373" s="108"/>
      <c r="G373" s="108"/>
      <c r="H373" s="108"/>
      <c r="I373" s="238"/>
      <c r="J373" s="107"/>
      <c r="K373" s="108"/>
      <c r="L373" s="108"/>
      <c r="M373" s="108"/>
      <c r="N373" s="108"/>
      <c r="O373" s="108"/>
    </row>
    <row r="374" spans="2:16" ht="22.9" customHeight="1" thickBot="1">
      <c r="B374" s="44">
        <v>13</v>
      </c>
      <c r="C374" s="107"/>
      <c r="D374" s="108"/>
      <c r="E374" s="108"/>
      <c r="F374" s="108"/>
      <c r="G374" s="108"/>
      <c r="H374" s="108"/>
      <c r="I374" s="238"/>
      <c r="J374" s="107"/>
      <c r="K374" s="108"/>
      <c r="L374" s="108"/>
      <c r="M374" s="108"/>
      <c r="N374" s="108"/>
      <c r="O374" s="108"/>
    </row>
    <row r="375" spans="2:16" ht="22.9" customHeight="1">
      <c r="B375" s="45"/>
      <c r="C375" s="443" t="str">
        <f>C344</f>
        <v>KOMİTE 2-  DOLAŞIM ve SOLUNUM SİSTEMLERİ</v>
      </c>
      <c r="D375" s="443"/>
      <c r="E375" s="443"/>
      <c r="F375" s="443"/>
      <c r="G375" s="443"/>
      <c r="H375" s="443"/>
      <c r="I375" s="72"/>
      <c r="J375" s="443" t="s">
        <v>969</v>
      </c>
      <c r="K375" s="443"/>
      <c r="L375" s="443"/>
      <c r="M375" s="443"/>
      <c r="N375" s="443"/>
      <c r="O375" s="443"/>
    </row>
    <row r="376" spans="2:16" ht="22.9" customHeight="1">
      <c r="B376" s="45"/>
      <c r="C376" s="70"/>
      <c r="D376" s="239"/>
      <c r="E376" s="240">
        <f>E345+1</f>
        <v>6</v>
      </c>
      <c r="F376" s="241" t="s">
        <v>150</v>
      </c>
      <c r="G376" s="108"/>
      <c r="H376" s="71"/>
      <c r="I376" s="72"/>
      <c r="J376" s="70"/>
      <c r="K376" s="239"/>
      <c r="L376" s="240">
        <v>1</v>
      </c>
      <c r="M376" s="241" t="s">
        <v>151</v>
      </c>
      <c r="N376" s="108"/>
      <c r="O376" s="71"/>
    </row>
    <row r="377" spans="2:16" ht="21" customHeight="1" thickBot="1">
      <c r="B377" s="45"/>
      <c r="C377" s="109"/>
      <c r="D377" s="110"/>
      <c r="E377" s="110" t="str">
        <f>E346:J346</f>
        <v>Komite sorumluları:</v>
      </c>
      <c r="F377" s="110" t="str">
        <f>F346:K346</f>
        <v>Dr. Salim NEŞELİOĞLU</v>
      </c>
      <c r="G377" s="110" t="str">
        <f>G346:L346</f>
        <v>Dr. Gülsüm AKDENİZ</v>
      </c>
      <c r="H377" s="111"/>
      <c r="I377" s="69"/>
      <c r="J377" s="109"/>
      <c r="K377" s="110"/>
      <c r="L377" s="110" t="str">
        <f>L346:Q346</f>
        <v>Committee Chairman:</v>
      </c>
      <c r="M377" s="110" t="s">
        <v>442</v>
      </c>
      <c r="N377" s="110" t="s">
        <v>1093</v>
      </c>
      <c r="O377" s="111"/>
      <c r="P377" s="217"/>
    </row>
    <row r="378" spans="2:16" s="47" customFormat="1" ht="22.9" customHeight="1" thickBot="1">
      <c r="B378" s="45"/>
      <c r="C378" s="76"/>
      <c r="D378" s="77">
        <f>7+D347</f>
        <v>44536</v>
      </c>
      <c r="E378" s="77">
        <f>7+E347</f>
        <v>44537</v>
      </c>
      <c r="F378" s="77">
        <f>7+F347</f>
        <v>44538</v>
      </c>
      <c r="G378" s="77">
        <f>7+G347</f>
        <v>44539</v>
      </c>
      <c r="H378" s="77">
        <f>7+H347</f>
        <v>44540</v>
      </c>
      <c r="I378" s="78"/>
      <c r="J378" s="79"/>
      <c r="K378" s="80">
        <f>7+K347</f>
        <v>45278</v>
      </c>
      <c r="L378" s="80">
        <f>7+L347</f>
        <v>45279</v>
      </c>
      <c r="M378" s="80">
        <f>7+M347</f>
        <v>45280</v>
      </c>
      <c r="N378" s="80">
        <f>7+N347</f>
        <v>45281</v>
      </c>
      <c r="O378" s="80">
        <f>7+O347</f>
        <v>45282</v>
      </c>
      <c r="P378" s="220"/>
    </row>
    <row r="379" spans="2:16" ht="22.9" customHeight="1" thickBot="1">
      <c r="B379" s="45"/>
      <c r="C379" s="450" t="s">
        <v>155</v>
      </c>
      <c r="D379" s="439" t="s">
        <v>844</v>
      </c>
      <c r="E379" s="439" t="s">
        <v>844</v>
      </c>
      <c r="F379" s="439" t="s">
        <v>844</v>
      </c>
      <c r="G379" s="439" t="s">
        <v>844</v>
      </c>
      <c r="H379" s="439"/>
      <c r="I379" s="238"/>
      <c r="J379" s="450" t="s">
        <v>155</v>
      </c>
      <c r="K379" s="338"/>
      <c r="L379" s="119" t="s">
        <v>413</v>
      </c>
      <c r="M379" s="104" t="s">
        <v>338</v>
      </c>
      <c r="N379" s="81" t="s">
        <v>158</v>
      </c>
      <c r="O379" s="83" t="s">
        <v>156</v>
      </c>
    </row>
    <row r="380" spans="2:16" ht="22.9" customHeight="1" thickBot="1">
      <c r="B380" s="45"/>
      <c r="C380" s="450" t="s">
        <v>155</v>
      </c>
      <c r="D380" s="439"/>
      <c r="E380" s="439"/>
      <c r="F380" s="439"/>
      <c r="G380" s="439"/>
      <c r="H380" s="439"/>
      <c r="I380" s="238"/>
      <c r="J380" s="450" t="s">
        <v>155</v>
      </c>
      <c r="K380" s="339" t="s">
        <v>937</v>
      </c>
      <c r="L380" s="89" t="s">
        <v>419</v>
      </c>
      <c r="M380" s="105" t="s">
        <v>420</v>
      </c>
      <c r="N380" s="86" t="s">
        <v>1048</v>
      </c>
      <c r="O380" s="88" t="s">
        <v>1032</v>
      </c>
    </row>
    <row r="381" spans="2:16" ht="22.9" customHeight="1" thickBot="1">
      <c r="B381" s="45"/>
      <c r="C381" s="450"/>
      <c r="D381" s="439"/>
      <c r="E381" s="439"/>
      <c r="F381" s="439"/>
      <c r="G381" s="439"/>
      <c r="H381" s="439"/>
      <c r="I381" s="238"/>
      <c r="J381" s="450"/>
      <c r="K381" s="347"/>
      <c r="L381" s="94" t="s">
        <v>997</v>
      </c>
      <c r="M381" s="106" t="s">
        <v>1023</v>
      </c>
      <c r="N381" s="91" t="s">
        <v>442</v>
      </c>
      <c r="O381" s="93" t="s">
        <v>198</v>
      </c>
    </row>
    <row r="382" spans="2:16" ht="22.9" customHeight="1" thickBot="1">
      <c r="B382" s="45"/>
      <c r="C382" s="450" t="s">
        <v>163</v>
      </c>
      <c r="D382" s="439" t="s">
        <v>844</v>
      </c>
      <c r="E382" s="439" t="s">
        <v>844</v>
      </c>
      <c r="F382" s="439" t="s">
        <v>844</v>
      </c>
      <c r="G382" s="444" t="s">
        <v>317</v>
      </c>
      <c r="H382" s="439"/>
      <c r="I382" s="238"/>
      <c r="J382" s="450" t="s">
        <v>163</v>
      </c>
      <c r="K382" s="82" t="s">
        <v>941</v>
      </c>
      <c r="L382" s="119" t="s">
        <v>413</v>
      </c>
      <c r="M382" s="104" t="s">
        <v>338</v>
      </c>
      <c r="N382" s="81" t="s">
        <v>158</v>
      </c>
      <c r="O382" s="83" t="s">
        <v>942</v>
      </c>
    </row>
    <row r="383" spans="2:16" ht="22.9" customHeight="1" thickBot="1">
      <c r="B383" s="45"/>
      <c r="C383" s="450"/>
      <c r="D383" s="439"/>
      <c r="E383" s="439"/>
      <c r="F383" s="439"/>
      <c r="G383" s="444"/>
      <c r="H383" s="439"/>
      <c r="I383" s="238"/>
      <c r="J383" s="450"/>
      <c r="K383" s="87" t="s">
        <v>1039</v>
      </c>
      <c r="L383" s="89" t="s">
        <v>419</v>
      </c>
      <c r="M383" s="105" t="s">
        <v>420</v>
      </c>
      <c r="N383" s="86" t="s">
        <v>1049</v>
      </c>
      <c r="O383" s="88" t="s">
        <v>1032</v>
      </c>
    </row>
    <row r="384" spans="2:16" ht="22.9" customHeight="1" thickBot="1">
      <c r="B384" s="45"/>
      <c r="C384" s="450"/>
      <c r="D384" s="439"/>
      <c r="E384" s="439"/>
      <c r="F384" s="439"/>
      <c r="G384" s="444"/>
      <c r="H384" s="439"/>
      <c r="I384" s="238"/>
      <c r="J384" s="450"/>
      <c r="K384" s="92" t="s">
        <v>1072</v>
      </c>
      <c r="L384" s="94" t="s">
        <v>997</v>
      </c>
      <c r="M384" s="106" t="s">
        <v>1023</v>
      </c>
      <c r="N384" s="91" t="s">
        <v>442</v>
      </c>
      <c r="O384" s="93" t="s">
        <v>198</v>
      </c>
    </row>
    <row r="385" spans="2:16" ht="22.9" customHeight="1" thickBot="1">
      <c r="B385" s="45"/>
      <c r="C385" s="450" t="s">
        <v>166</v>
      </c>
      <c r="D385" s="439" t="s">
        <v>844</v>
      </c>
      <c r="E385" s="439" t="s">
        <v>844</v>
      </c>
      <c r="F385" s="439" t="s">
        <v>844</v>
      </c>
      <c r="G385" s="444"/>
      <c r="H385" s="439"/>
      <c r="I385" s="238"/>
      <c r="J385" s="450" t="s">
        <v>166</v>
      </c>
      <c r="K385" s="82" t="s">
        <v>941</v>
      </c>
      <c r="L385" s="243" t="s">
        <v>425</v>
      </c>
      <c r="M385" s="104" t="s">
        <v>356</v>
      </c>
      <c r="N385" s="85" t="s">
        <v>632</v>
      </c>
      <c r="O385" s="81" t="s">
        <v>158</v>
      </c>
    </row>
    <row r="386" spans="2:16" ht="22.9" customHeight="1" thickBot="1">
      <c r="B386" s="45"/>
      <c r="C386" s="450"/>
      <c r="D386" s="439"/>
      <c r="E386" s="439"/>
      <c r="F386" s="439"/>
      <c r="G386" s="444"/>
      <c r="H386" s="439"/>
      <c r="I386" s="238"/>
      <c r="J386" s="450"/>
      <c r="K386" s="87" t="s">
        <v>1039</v>
      </c>
      <c r="L386" s="187" t="s">
        <v>419</v>
      </c>
      <c r="M386" s="105" t="s">
        <v>420</v>
      </c>
      <c r="N386" s="90" t="s">
        <v>1080</v>
      </c>
      <c r="O386" s="86" t="s">
        <v>441</v>
      </c>
    </row>
    <row r="387" spans="2:16" ht="22.9" customHeight="1" thickBot="1">
      <c r="B387" s="45"/>
      <c r="C387" s="450"/>
      <c r="D387" s="439"/>
      <c r="E387" s="439"/>
      <c r="F387" s="439"/>
      <c r="G387" s="444"/>
      <c r="H387" s="439"/>
      <c r="I387" s="238"/>
      <c r="J387" s="450"/>
      <c r="K387" s="92" t="s">
        <v>1072</v>
      </c>
      <c r="L387" s="188" t="s">
        <v>997</v>
      </c>
      <c r="M387" s="106" t="s">
        <v>1023</v>
      </c>
      <c r="N387" s="95" t="s">
        <v>589</v>
      </c>
      <c r="O387" s="91" t="s">
        <v>423</v>
      </c>
    </row>
    <row r="388" spans="2:16" ht="22.9" customHeight="1" thickBot="1">
      <c r="B388" s="45"/>
      <c r="C388" s="450" t="s">
        <v>180</v>
      </c>
      <c r="D388" s="439" t="s">
        <v>844</v>
      </c>
      <c r="E388" s="439" t="s">
        <v>844</v>
      </c>
      <c r="F388" s="439" t="s">
        <v>844</v>
      </c>
      <c r="G388" s="444"/>
      <c r="H388" s="439"/>
      <c r="I388" s="238"/>
      <c r="J388" s="450" t="s">
        <v>180</v>
      </c>
      <c r="K388" s="81" t="s">
        <v>158</v>
      </c>
      <c r="L388" s="243" t="s">
        <v>425</v>
      </c>
      <c r="M388" s="104" t="s">
        <v>356</v>
      </c>
      <c r="N388" s="85" t="s">
        <v>632</v>
      </c>
      <c r="O388" s="81" t="s">
        <v>158</v>
      </c>
    </row>
    <row r="389" spans="2:16" ht="22.9" customHeight="1" thickBot="1">
      <c r="B389" s="45"/>
      <c r="C389" s="450"/>
      <c r="D389" s="439"/>
      <c r="E389" s="439"/>
      <c r="F389" s="439"/>
      <c r="G389" s="444"/>
      <c r="H389" s="439"/>
      <c r="I389" s="238"/>
      <c r="J389" s="450"/>
      <c r="K389" s="86" t="s">
        <v>1047</v>
      </c>
      <c r="L389" s="187" t="s">
        <v>419</v>
      </c>
      <c r="M389" s="105" t="s">
        <v>420</v>
      </c>
      <c r="N389" s="90" t="s">
        <v>1080</v>
      </c>
      <c r="O389" s="86" t="s">
        <v>441</v>
      </c>
    </row>
    <row r="390" spans="2:16" ht="22.9" customHeight="1" thickBot="1">
      <c r="B390" s="45"/>
      <c r="C390" s="450"/>
      <c r="D390" s="439"/>
      <c r="E390" s="439"/>
      <c r="F390" s="439"/>
      <c r="G390" s="444"/>
      <c r="H390" s="439"/>
      <c r="I390" s="238"/>
      <c r="J390" s="450"/>
      <c r="K390" s="91" t="s">
        <v>442</v>
      </c>
      <c r="L390" s="188" t="s">
        <v>997</v>
      </c>
      <c r="M390" s="106" t="s">
        <v>1023</v>
      </c>
      <c r="N390" s="95" t="s">
        <v>589</v>
      </c>
      <c r="O390" s="91" t="s">
        <v>423</v>
      </c>
    </row>
    <row r="391" spans="2:16" s="46" customFormat="1" ht="22.9" customHeight="1" thickBot="1">
      <c r="B391" s="45"/>
      <c r="C391" s="230" t="s">
        <v>184</v>
      </c>
      <c r="D391" s="231" t="s">
        <v>185</v>
      </c>
      <c r="E391" s="231" t="s">
        <v>185</v>
      </c>
      <c r="F391" s="231" t="s">
        <v>185</v>
      </c>
      <c r="G391" s="227" t="s">
        <v>185</v>
      </c>
      <c r="H391" s="227" t="s">
        <v>185</v>
      </c>
      <c r="I391" s="78"/>
      <c r="J391" s="230" t="s">
        <v>184</v>
      </c>
      <c r="K391" s="329" t="s">
        <v>185</v>
      </c>
      <c r="L391" s="227" t="s">
        <v>186</v>
      </c>
      <c r="M391" s="230" t="s">
        <v>186</v>
      </c>
      <c r="N391" s="227" t="s">
        <v>186</v>
      </c>
      <c r="O391" s="227" t="s">
        <v>186</v>
      </c>
      <c r="P391" s="217"/>
    </row>
    <row r="392" spans="2:16" ht="22.9" customHeight="1" thickBot="1">
      <c r="B392" s="45"/>
      <c r="C392" s="450" t="s">
        <v>187</v>
      </c>
      <c r="D392" s="439" t="s">
        <v>844</v>
      </c>
      <c r="E392" s="439" t="s">
        <v>844</v>
      </c>
      <c r="F392" s="439" t="s">
        <v>844</v>
      </c>
      <c r="G392" s="439"/>
      <c r="H392" s="439"/>
      <c r="I392" s="238"/>
      <c r="J392" s="450" t="s">
        <v>187</v>
      </c>
      <c r="K392" s="85" t="s">
        <v>632</v>
      </c>
      <c r="L392" s="81" t="s">
        <v>158</v>
      </c>
      <c r="M392" s="340"/>
      <c r="N392" s="83" t="s">
        <v>942</v>
      </c>
      <c r="O392" s="104" t="s">
        <v>414</v>
      </c>
    </row>
    <row r="393" spans="2:16" ht="22.9" customHeight="1" thickBot="1">
      <c r="B393" s="45"/>
      <c r="C393" s="450"/>
      <c r="D393" s="439"/>
      <c r="E393" s="439"/>
      <c r="F393" s="439"/>
      <c r="G393" s="439"/>
      <c r="H393" s="439"/>
      <c r="I393" s="238"/>
      <c r="J393" s="450"/>
      <c r="K393" s="90" t="s">
        <v>1060</v>
      </c>
      <c r="L393" s="86" t="s">
        <v>1050</v>
      </c>
      <c r="M393" s="341" t="s">
        <v>937</v>
      </c>
      <c r="N393" s="88" t="s">
        <v>1029</v>
      </c>
      <c r="O393" s="86" t="s">
        <v>1309</v>
      </c>
    </row>
    <row r="394" spans="2:16" ht="22.9" customHeight="1" thickBot="1">
      <c r="B394" s="45"/>
      <c r="C394" s="450"/>
      <c r="D394" s="439"/>
      <c r="E394" s="439"/>
      <c r="F394" s="439"/>
      <c r="G394" s="439"/>
      <c r="H394" s="439"/>
      <c r="I394" s="238"/>
      <c r="J394" s="450"/>
      <c r="K394" s="90" t="s">
        <v>589</v>
      </c>
      <c r="L394" s="91" t="s">
        <v>423</v>
      </c>
      <c r="M394" s="342"/>
      <c r="N394" s="93" t="s">
        <v>198</v>
      </c>
      <c r="O394" s="91" t="s">
        <v>1022</v>
      </c>
    </row>
    <row r="395" spans="2:16" ht="22.9" customHeight="1" thickBot="1">
      <c r="B395" s="45"/>
      <c r="C395" s="450" t="s">
        <v>199</v>
      </c>
      <c r="D395" s="439" t="s">
        <v>844</v>
      </c>
      <c r="E395" s="439" t="s">
        <v>844</v>
      </c>
      <c r="F395" s="439" t="s">
        <v>844</v>
      </c>
      <c r="G395" s="439"/>
      <c r="H395" s="439"/>
      <c r="I395" s="238"/>
      <c r="J395" s="450" t="s">
        <v>199</v>
      </c>
      <c r="K395" s="85" t="s">
        <v>632</v>
      </c>
      <c r="L395" s="81" t="s">
        <v>158</v>
      </c>
      <c r="M395" s="340"/>
      <c r="N395" s="83" t="s">
        <v>156</v>
      </c>
      <c r="O395" s="104" t="s">
        <v>414</v>
      </c>
    </row>
    <row r="396" spans="2:16" ht="22.9" customHeight="1" thickBot="1">
      <c r="B396" s="45"/>
      <c r="C396" s="450"/>
      <c r="D396" s="439"/>
      <c r="E396" s="439"/>
      <c r="F396" s="439"/>
      <c r="G396" s="439"/>
      <c r="H396" s="439"/>
      <c r="I396" s="238"/>
      <c r="J396" s="450"/>
      <c r="K396" s="90" t="s">
        <v>1060</v>
      </c>
      <c r="L396" s="86" t="s">
        <v>1050</v>
      </c>
      <c r="M396" s="341" t="s">
        <v>937</v>
      </c>
      <c r="N396" s="88" t="s">
        <v>1030</v>
      </c>
      <c r="O396" s="86" t="s">
        <v>1310</v>
      </c>
    </row>
    <row r="397" spans="2:16" ht="22.9" customHeight="1" thickBot="1">
      <c r="B397" s="45"/>
      <c r="C397" s="450"/>
      <c r="D397" s="439"/>
      <c r="E397" s="439"/>
      <c r="F397" s="439"/>
      <c r="G397" s="439"/>
      <c r="H397" s="439"/>
      <c r="I397" s="238"/>
      <c r="J397" s="450"/>
      <c r="K397" s="95" t="s">
        <v>589</v>
      </c>
      <c r="L397" s="91" t="s">
        <v>423</v>
      </c>
      <c r="M397" s="342"/>
      <c r="N397" s="93" t="s">
        <v>198</v>
      </c>
      <c r="O397" s="91" t="s">
        <v>1021</v>
      </c>
    </row>
    <row r="398" spans="2:16" ht="22.9" customHeight="1" thickBot="1">
      <c r="B398" s="45"/>
      <c r="C398" s="450" t="s">
        <v>200</v>
      </c>
      <c r="D398" s="439" t="s">
        <v>844</v>
      </c>
      <c r="E398" s="439" t="s">
        <v>844</v>
      </c>
      <c r="F398" s="439" t="s">
        <v>844</v>
      </c>
      <c r="G398" s="439"/>
      <c r="H398" s="439"/>
      <c r="I398" s="238"/>
      <c r="J398" s="450" t="s">
        <v>200</v>
      </c>
      <c r="K398" s="351" t="s">
        <v>941</v>
      </c>
      <c r="L398" s="82" t="s">
        <v>941</v>
      </c>
      <c r="M398" s="340"/>
      <c r="N398" s="83" t="s">
        <v>942</v>
      </c>
      <c r="O398" s="104" t="s">
        <v>426</v>
      </c>
    </row>
    <row r="399" spans="2:16" ht="22.9" customHeight="1" thickBot="1">
      <c r="B399" s="45"/>
      <c r="C399" s="450"/>
      <c r="D399" s="439"/>
      <c r="E399" s="439"/>
      <c r="F399" s="439"/>
      <c r="G399" s="439"/>
      <c r="H399" s="439"/>
      <c r="I399" s="238"/>
      <c r="J399" s="450"/>
      <c r="K399" s="352" t="s">
        <v>1040</v>
      </c>
      <c r="L399" s="87" t="s">
        <v>1041</v>
      </c>
      <c r="M399" s="341" t="s">
        <v>937</v>
      </c>
      <c r="N399" s="88" t="s">
        <v>1031</v>
      </c>
      <c r="O399" s="86" t="s">
        <v>1311</v>
      </c>
    </row>
    <row r="400" spans="2:16" ht="22.9" customHeight="1" thickBot="1">
      <c r="B400" s="45"/>
      <c r="C400" s="450"/>
      <c r="D400" s="439"/>
      <c r="E400" s="439"/>
      <c r="F400" s="439"/>
      <c r="G400" s="439"/>
      <c r="H400" s="439"/>
      <c r="I400" s="238"/>
      <c r="J400" s="450"/>
      <c r="K400" s="353" t="s">
        <v>1072</v>
      </c>
      <c r="L400" s="92" t="s">
        <v>1072</v>
      </c>
      <c r="M400" s="342"/>
      <c r="N400" s="93" t="s">
        <v>198</v>
      </c>
      <c r="O400" s="91" t="s">
        <v>1021</v>
      </c>
    </row>
    <row r="401" spans="2:23" ht="22.9" customHeight="1" thickBot="1">
      <c r="B401" s="45"/>
      <c r="C401" s="450" t="s">
        <v>205</v>
      </c>
      <c r="D401" s="439" t="s">
        <v>844</v>
      </c>
      <c r="E401" s="439" t="s">
        <v>844</v>
      </c>
      <c r="F401" s="439" t="s">
        <v>844</v>
      </c>
      <c r="G401" s="439"/>
      <c r="H401" s="439"/>
      <c r="I401" s="238"/>
      <c r="J401" s="450" t="s">
        <v>205</v>
      </c>
      <c r="K401" s="354" t="s">
        <v>97</v>
      </c>
      <c r="L401" s="82" t="s">
        <v>97</v>
      </c>
      <c r="M401" s="340"/>
      <c r="N401" s="340"/>
      <c r="O401" s="104" t="s">
        <v>426</v>
      </c>
    </row>
    <row r="402" spans="2:23" ht="22.9" customHeight="1" thickBot="1">
      <c r="B402" s="45"/>
      <c r="C402" s="450"/>
      <c r="D402" s="439"/>
      <c r="E402" s="439"/>
      <c r="F402" s="439"/>
      <c r="G402" s="439"/>
      <c r="H402" s="439"/>
      <c r="I402" s="238"/>
      <c r="J402" s="450"/>
      <c r="K402" s="354" t="s">
        <v>1040</v>
      </c>
      <c r="L402" s="87" t="s">
        <v>1041</v>
      </c>
      <c r="M402" s="341" t="s">
        <v>937</v>
      </c>
      <c r="N402" s="341" t="s">
        <v>937</v>
      </c>
      <c r="O402" s="86" t="s">
        <v>1311</v>
      </c>
    </row>
    <row r="403" spans="2:23" ht="22.9" customHeight="1" thickBot="1">
      <c r="B403" s="45"/>
      <c r="C403" s="450"/>
      <c r="D403" s="439"/>
      <c r="E403" s="439"/>
      <c r="F403" s="439"/>
      <c r="G403" s="439"/>
      <c r="H403" s="439"/>
      <c r="I403" s="238"/>
      <c r="J403" s="450"/>
      <c r="K403" s="355" t="s">
        <v>1072</v>
      </c>
      <c r="L403" s="92" t="s">
        <v>1072</v>
      </c>
      <c r="M403" s="342"/>
      <c r="N403" s="342"/>
      <c r="O403" s="91" t="s">
        <v>1021</v>
      </c>
    </row>
    <row r="404" spans="2:23" ht="22.9" customHeight="1" thickBot="1">
      <c r="B404" s="45"/>
      <c r="C404" s="239"/>
      <c r="D404" s="108"/>
      <c r="E404" s="108"/>
      <c r="F404" s="108"/>
      <c r="G404" s="108"/>
      <c r="H404" s="108"/>
      <c r="I404" s="238"/>
      <c r="J404" s="239"/>
      <c r="K404" s="108"/>
      <c r="L404" s="108"/>
      <c r="M404" s="108"/>
      <c r="N404" s="108"/>
      <c r="O404" s="108"/>
    </row>
    <row r="405" spans="2:23" ht="22.9" customHeight="1" thickBot="1">
      <c r="B405" s="44">
        <v>14</v>
      </c>
      <c r="C405" s="239"/>
      <c r="D405" s="108"/>
      <c r="E405" s="108"/>
      <c r="F405" s="108"/>
      <c r="G405" s="108"/>
      <c r="H405" s="108"/>
      <c r="I405" s="238"/>
      <c r="J405" s="239"/>
      <c r="K405" s="108"/>
      <c r="L405" s="108"/>
      <c r="M405" s="108"/>
      <c r="N405" s="108"/>
      <c r="O405" s="108"/>
    </row>
    <row r="406" spans="2:23" ht="22.9" customHeight="1">
      <c r="B406" s="45"/>
      <c r="C406" s="455" t="s">
        <v>410</v>
      </c>
      <c r="D406" s="456"/>
      <c r="E406" s="456"/>
      <c r="F406" s="456"/>
      <c r="G406" s="456"/>
      <c r="H406" s="457"/>
      <c r="I406" s="72"/>
      <c r="J406" s="455" t="s">
        <v>411</v>
      </c>
      <c r="K406" s="456"/>
      <c r="L406" s="456"/>
      <c r="M406" s="456"/>
      <c r="N406" s="456"/>
      <c r="O406" s="457"/>
      <c r="V406" s="344"/>
      <c r="W406" s="344"/>
    </row>
    <row r="407" spans="2:23" ht="22.9" customHeight="1">
      <c r="B407" s="45"/>
      <c r="C407" s="70"/>
      <c r="D407" s="239"/>
      <c r="E407" s="240">
        <v>1</v>
      </c>
      <c r="F407" s="241" t="s">
        <v>150</v>
      </c>
      <c r="G407" s="108"/>
      <c r="H407" s="71"/>
      <c r="I407" s="72"/>
      <c r="J407" s="70"/>
      <c r="K407" s="239"/>
      <c r="L407" s="240">
        <v>2</v>
      </c>
      <c r="M407" s="241" t="s">
        <v>151</v>
      </c>
      <c r="N407" s="108"/>
      <c r="O407" s="71"/>
      <c r="V407" s="345" t="s">
        <v>937</v>
      </c>
      <c r="W407" s="345" t="s">
        <v>937</v>
      </c>
    </row>
    <row r="408" spans="2:23" ht="22.9" customHeight="1" thickBot="1">
      <c r="B408" s="45"/>
      <c r="C408" s="73"/>
      <c r="D408" s="74"/>
      <c r="E408" s="74" t="s">
        <v>152</v>
      </c>
      <c r="F408" s="74" t="s">
        <v>825</v>
      </c>
      <c r="G408" s="74" t="s">
        <v>938</v>
      </c>
      <c r="H408" s="75"/>
      <c r="I408" s="69"/>
      <c r="J408" s="73"/>
      <c r="K408" s="74"/>
      <c r="L408" s="74" t="s">
        <v>154</v>
      </c>
      <c r="M408" s="110" t="s">
        <v>442</v>
      </c>
      <c r="N408" s="110" t="s">
        <v>1093</v>
      </c>
      <c r="O408" s="337"/>
      <c r="P408" s="217"/>
      <c r="V408" s="346"/>
      <c r="W408" s="346"/>
    </row>
    <row r="409" spans="2:23" s="47" customFormat="1" ht="22.9" customHeight="1" thickBot="1">
      <c r="B409" s="45"/>
      <c r="C409" s="76"/>
      <c r="D409" s="77">
        <f>7+D378</f>
        <v>44543</v>
      </c>
      <c r="E409" s="77">
        <f>7+E378</f>
        <v>44544</v>
      </c>
      <c r="F409" s="77">
        <f>7+F378</f>
        <v>44545</v>
      </c>
      <c r="G409" s="77">
        <f>7+G378</f>
        <v>44546</v>
      </c>
      <c r="H409" s="77">
        <f>7+H378</f>
        <v>44547</v>
      </c>
      <c r="I409" s="78"/>
      <c r="J409" s="79"/>
      <c r="K409" s="80">
        <v>45285</v>
      </c>
      <c r="L409" s="80">
        <f>7+L378</f>
        <v>45286</v>
      </c>
      <c r="M409" s="80">
        <f>7+M378</f>
        <v>45287</v>
      </c>
      <c r="N409" s="333">
        <f>7+N378</f>
        <v>45288</v>
      </c>
      <c r="O409" s="343">
        <f>7+O378</f>
        <v>45289</v>
      </c>
      <c r="P409" s="220"/>
      <c r="V409" s="344"/>
      <c r="W409" s="344"/>
    </row>
    <row r="410" spans="2:23" ht="22.9" customHeight="1" thickBot="1">
      <c r="B410" s="45"/>
      <c r="C410" s="450" t="s">
        <v>155</v>
      </c>
      <c r="D410" s="85" t="s">
        <v>929</v>
      </c>
      <c r="E410" s="85" t="s">
        <v>929</v>
      </c>
      <c r="F410" s="83" t="s">
        <v>928</v>
      </c>
      <c r="G410" s="81" t="s">
        <v>28</v>
      </c>
      <c r="H410" s="85" t="s">
        <v>33</v>
      </c>
      <c r="I410" s="238"/>
      <c r="J410" s="450" t="s">
        <v>155</v>
      </c>
      <c r="K410" s="81" t="s">
        <v>158</v>
      </c>
      <c r="L410" s="82" t="s">
        <v>941</v>
      </c>
      <c r="M410" s="84" t="s">
        <v>444</v>
      </c>
      <c r="N410" s="82" t="s">
        <v>97</v>
      </c>
      <c r="O410" s="334" t="s">
        <v>444</v>
      </c>
      <c r="V410" s="345" t="s">
        <v>937</v>
      </c>
      <c r="W410" s="345" t="s">
        <v>937</v>
      </c>
    </row>
    <row r="411" spans="2:23" ht="22.9" customHeight="1" thickBot="1">
      <c r="B411" s="45"/>
      <c r="C411" s="450" t="s">
        <v>155</v>
      </c>
      <c r="D411" s="90" t="s">
        <v>427</v>
      </c>
      <c r="E411" s="90" t="s">
        <v>418</v>
      </c>
      <c r="F411" s="88" t="s">
        <v>424</v>
      </c>
      <c r="G411" s="86" t="s">
        <v>417</v>
      </c>
      <c r="H411" s="90" t="s">
        <v>447</v>
      </c>
      <c r="I411" s="238"/>
      <c r="J411" s="450" t="s">
        <v>155</v>
      </c>
      <c r="K411" s="86" t="s">
        <v>449</v>
      </c>
      <c r="L411" s="87" t="s">
        <v>1042</v>
      </c>
      <c r="M411" s="89" t="s">
        <v>450</v>
      </c>
      <c r="N411" s="87" t="s">
        <v>1044</v>
      </c>
      <c r="O411" s="335" t="s">
        <v>451</v>
      </c>
      <c r="V411" s="346"/>
      <c r="W411" s="346"/>
    </row>
    <row r="412" spans="2:23" ht="22.9" customHeight="1" thickBot="1">
      <c r="B412" s="45"/>
      <c r="C412" s="450"/>
      <c r="D412" s="95" t="s">
        <v>385</v>
      </c>
      <c r="E412" s="95" t="s">
        <v>385</v>
      </c>
      <c r="F412" s="88" t="s">
        <v>178</v>
      </c>
      <c r="G412" s="91" t="s">
        <v>422</v>
      </c>
      <c r="H412" s="95" t="s">
        <v>385</v>
      </c>
      <c r="I412" s="238"/>
      <c r="J412" s="450"/>
      <c r="K412" s="91" t="s">
        <v>423</v>
      </c>
      <c r="L412" s="92" t="s">
        <v>1072</v>
      </c>
      <c r="M412" s="94" t="s">
        <v>997</v>
      </c>
      <c r="N412" s="92" t="s">
        <v>1072</v>
      </c>
      <c r="O412" s="336" t="s">
        <v>997</v>
      </c>
    </row>
    <row r="413" spans="2:23" ht="22.9" customHeight="1" thickBot="1">
      <c r="B413" s="45"/>
      <c r="C413" s="450" t="s">
        <v>163</v>
      </c>
      <c r="D413" s="85" t="s">
        <v>929</v>
      </c>
      <c r="E413" s="85" t="s">
        <v>929</v>
      </c>
      <c r="F413" s="83" t="s">
        <v>928</v>
      </c>
      <c r="G413" s="81" t="s">
        <v>28</v>
      </c>
      <c r="H413" s="85" t="s">
        <v>33</v>
      </c>
      <c r="I413" s="238"/>
      <c r="J413" s="450" t="s">
        <v>163</v>
      </c>
      <c r="K413" s="81" t="s">
        <v>158</v>
      </c>
      <c r="L413" s="82" t="s">
        <v>941</v>
      </c>
      <c r="M413" s="84" t="s">
        <v>444</v>
      </c>
      <c r="N413" s="82" t="s">
        <v>97</v>
      </c>
      <c r="O413" s="334" t="s">
        <v>444</v>
      </c>
    </row>
    <row r="414" spans="2:23" ht="22.9" customHeight="1" thickBot="1">
      <c r="B414" s="45"/>
      <c r="C414" s="450"/>
      <c r="D414" s="90" t="s">
        <v>427</v>
      </c>
      <c r="E414" s="90" t="s">
        <v>418</v>
      </c>
      <c r="F414" s="88" t="s">
        <v>424</v>
      </c>
      <c r="G414" s="86" t="s">
        <v>417</v>
      </c>
      <c r="H414" s="90" t="s">
        <v>447</v>
      </c>
      <c r="I414" s="238"/>
      <c r="J414" s="450"/>
      <c r="K414" s="86" t="s">
        <v>449</v>
      </c>
      <c r="L414" s="87" t="s">
        <v>1042</v>
      </c>
      <c r="M414" s="89" t="s">
        <v>450</v>
      </c>
      <c r="N414" s="87" t="s">
        <v>1044</v>
      </c>
      <c r="O414" s="335" t="s">
        <v>451</v>
      </c>
    </row>
    <row r="415" spans="2:23" ht="22.9" customHeight="1" thickBot="1">
      <c r="B415" s="45"/>
      <c r="C415" s="450"/>
      <c r="D415" s="95" t="s">
        <v>385</v>
      </c>
      <c r="E415" s="95" t="s">
        <v>385</v>
      </c>
      <c r="F415" s="88" t="s">
        <v>178</v>
      </c>
      <c r="G415" s="91" t="s">
        <v>422</v>
      </c>
      <c r="H415" s="95" t="s">
        <v>385</v>
      </c>
      <c r="I415" s="238"/>
      <c r="J415" s="450"/>
      <c r="K415" s="91" t="s">
        <v>423</v>
      </c>
      <c r="L415" s="92" t="s">
        <v>1072</v>
      </c>
      <c r="M415" s="94" t="s">
        <v>997</v>
      </c>
      <c r="N415" s="92" t="s">
        <v>1072</v>
      </c>
      <c r="O415" s="336" t="s">
        <v>997</v>
      </c>
    </row>
    <row r="416" spans="2:23" ht="22.9" customHeight="1" thickBot="1">
      <c r="B416" s="45"/>
      <c r="C416" s="450" t="s">
        <v>166</v>
      </c>
      <c r="D416" s="82" t="s">
        <v>926</v>
      </c>
      <c r="E416" s="82" t="s">
        <v>926</v>
      </c>
      <c r="F416" s="82" t="s">
        <v>926</v>
      </c>
      <c r="G416" s="83" t="s">
        <v>167</v>
      </c>
      <c r="H416" s="81" t="s">
        <v>28</v>
      </c>
      <c r="I416" s="238"/>
      <c r="J416" s="451" t="s">
        <v>166</v>
      </c>
      <c r="K416" s="97" t="s">
        <v>445</v>
      </c>
      <c r="L416" s="81" t="s">
        <v>158</v>
      </c>
      <c r="M416" s="84" t="s">
        <v>454</v>
      </c>
      <c r="N416" s="85" t="s">
        <v>632</v>
      </c>
      <c r="O416" s="334" t="s">
        <v>454</v>
      </c>
    </row>
    <row r="417" spans="2:16" ht="22.9" customHeight="1" thickBot="1">
      <c r="B417" s="45"/>
      <c r="C417" s="450"/>
      <c r="D417" s="87" t="s">
        <v>415</v>
      </c>
      <c r="E417" s="87" t="s">
        <v>428</v>
      </c>
      <c r="F417" s="87" t="s">
        <v>430</v>
      </c>
      <c r="G417" s="88" t="s">
        <v>772</v>
      </c>
      <c r="H417" s="86" t="s">
        <v>431</v>
      </c>
      <c r="I417" s="238"/>
      <c r="J417" s="451"/>
      <c r="K417" s="99" t="s">
        <v>1062</v>
      </c>
      <c r="L417" s="86" t="s">
        <v>1051</v>
      </c>
      <c r="M417" s="89" t="s">
        <v>450</v>
      </c>
      <c r="N417" s="90" t="s">
        <v>1081</v>
      </c>
      <c r="O417" s="335" t="s">
        <v>451</v>
      </c>
    </row>
    <row r="418" spans="2:16" ht="22.9" customHeight="1" thickBot="1">
      <c r="B418" s="45"/>
      <c r="C418" s="450"/>
      <c r="D418" s="92" t="s">
        <v>250</v>
      </c>
      <c r="E418" s="92" t="s">
        <v>250</v>
      </c>
      <c r="F418" s="92" t="s">
        <v>162</v>
      </c>
      <c r="G418" s="93" t="s">
        <v>178</v>
      </c>
      <c r="H418" s="91" t="s">
        <v>422</v>
      </c>
      <c r="I418" s="238"/>
      <c r="J418" s="451"/>
      <c r="K418" s="101" t="s">
        <v>212</v>
      </c>
      <c r="L418" s="91" t="s">
        <v>423</v>
      </c>
      <c r="M418" s="94" t="s">
        <v>997</v>
      </c>
      <c r="N418" s="95" t="s">
        <v>589</v>
      </c>
      <c r="O418" s="336" t="s">
        <v>997</v>
      </c>
    </row>
    <row r="419" spans="2:16" ht="22.9" customHeight="1" thickBot="1">
      <c r="B419" s="45"/>
      <c r="C419" s="450" t="s">
        <v>180</v>
      </c>
      <c r="D419" s="82" t="s">
        <v>926</v>
      </c>
      <c r="E419" s="82" t="s">
        <v>926</v>
      </c>
      <c r="F419" s="82" t="s">
        <v>926</v>
      </c>
      <c r="G419" s="83" t="s">
        <v>167</v>
      </c>
      <c r="H419" s="81" t="s">
        <v>28</v>
      </c>
      <c r="I419" s="238"/>
      <c r="J419" s="451" t="s">
        <v>180</v>
      </c>
      <c r="K419" s="97" t="s">
        <v>445</v>
      </c>
      <c r="L419" s="81" t="s">
        <v>158</v>
      </c>
      <c r="M419" s="84" t="s">
        <v>454</v>
      </c>
      <c r="N419" s="85" t="s">
        <v>632</v>
      </c>
      <c r="O419" s="334" t="s">
        <v>454</v>
      </c>
    </row>
    <row r="420" spans="2:16" ht="22.9" customHeight="1" thickBot="1">
      <c r="B420" s="45"/>
      <c r="C420" s="450"/>
      <c r="D420" s="87" t="s">
        <v>415</v>
      </c>
      <c r="E420" s="87" t="s">
        <v>428</v>
      </c>
      <c r="F420" s="87" t="s">
        <v>430</v>
      </c>
      <c r="G420" s="88" t="s">
        <v>772</v>
      </c>
      <c r="H420" s="86" t="s">
        <v>431</v>
      </c>
      <c r="I420" s="238"/>
      <c r="J420" s="451"/>
      <c r="K420" s="99" t="s">
        <v>1062</v>
      </c>
      <c r="L420" s="86" t="s">
        <v>1051</v>
      </c>
      <c r="M420" s="89" t="s">
        <v>450</v>
      </c>
      <c r="N420" s="90" t="s">
        <v>1081</v>
      </c>
      <c r="O420" s="335" t="s">
        <v>451</v>
      </c>
    </row>
    <row r="421" spans="2:16" ht="22.9" customHeight="1" thickBot="1">
      <c r="B421" s="45"/>
      <c r="C421" s="450"/>
      <c r="D421" s="92" t="s">
        <v>250</v>
      </c>
      <c r="E421" s="92" t="s">
        <v>250</v>
      </c>
      <c r="F421" s="92" t="s">
        <v>162</v>
      </c>
      <c r="G421" s="93" t="s">
        <v>178</v>
      </c>
      <c r="H421" s="91" t="s">
        <v>422</v>
      </c>
      <c r="I421" s="238"/>
      <c r="J421" s="451"/>
      <c r="K421" s="101" t="s">
        <v>212</v>
      </c>
      <c r="L421" s="91" t="s">
        <v>423</v>
      </c>
      <c r="M421" s="94" t="s">
        <v>997</v>
      </c>
      <c r="N421" s="95" t="s">
        <v>589</v>
      </c>
      <c r="O421" s="336" t="s">
        <v>997</v>
      </c>
    </row>
    <row r="422" spans="2:16" s="46" customFormat="1" ht="22.9" customHeight="1" thickBot="1">
      <c r="B422" s="45"/>
      <c r="C422" s="230" t="s">
        <v>184</v>
      </c>
      <c r="D422" s="231" t="s">
        <v>185</v>
      </c>
      <c r="E422" s="70" t="s">
        <v>185</v>
      </c>
      <c r="F422" s="231" t="s">
        <v>185</v>
      </c>
      <c r="G422" s="70" t="s">
        <v>185</v>
      </c>
      <c r="H422" s="227" t="s">
        <v>185</v>
      </c>
      <c r="I422" s="78"/>
      <c r="J422" s="230" t="s">
        <v>184</v>
      </c>
      <c r="K422" s="231" t="s">
        <v>186</v>
      </c>
      <c r="L422" s="227" t="s">
        <v>186</v>
      </c>
      <c r="M422" s="330" t="s">
        <v>186</v>
      </c>
      <c r="N422" s="330" t="s">
        <v>186</v>
      </c>
      <c r="O422" s="330" t="s">
        <v>186</v>
      </c>
      <c r="P422" s="217"/>
    </row>
    <row r="423" spans="2:16" ht="22.9" customHeight="1" thickBot="1">
      <c r="B423" s="45"/>
      <c r="C423" s="450" t="s">
        <v>187</v>
      </c>
      <c r="D423" s="119" t="s">
        <v>432</v>
      </c>
      <c r="E423" s="104" t="s">
        <v>254</v>
      </c>
      <c r="F423" s="83" t="s">
        <v>167</v>
      </c>
      <c r="G423" s="104" t="s">
        <v>433</v>
      </c>
      <c r="H423" s="82" t="s">
        <v>17</v>
      </c>
      <c r="I423" s="238"/>
      <c r="J423" s="450" t="s">
        <v>187</v>
      </c>
      <c r="K423" s="83" t="s">
        <v>942</v>
      </c>
      <c r="L423" s="82" t="s">
        <v>941</v>
      </c>
      <c r="M423" s="338"/>
      <c r="N423" s="81" t="s">
        <v>158</v>
      </c>
      <c r="O423" s="135" t="s">
        <v>460</v>
      </c>
    </row>
    <row r="424" spans="2:16" ht="22.9" customHeight="1" thickBot="1">
      <c r="B424" s="45"/>
      <c r="C424" s="450"/>
      <c r="D424" s="89" t="s">
        <v>434</v>
      </c>
      <c r="E424" s="105" t="s">
        <v>428</v>
      </c>
      <c r="F424" s="88" t="s">
        <v>436</v>
      </c>
      <c r="G424" s="86" t="s">
        <v>435</v>
      </c>
      <c r="H424" s="87" t="s">
        <v>446</v>
      </c>
      <c r="I424" s="238"/>
      <c r="J424" s="450"/>
      <c r="K424" s="88" t="s">
        <v>1033</v>
      </c>
      <c r="L424" s="87" t="s">
        <v>1043</v>
      </c>
      <c r="M424" s="339" t="s">
        <v>937</v>
      </c>
      <c r="N424" s="86" t="s">
        <v>1052</v>
      </c>
      <c r="O424" s="86" t="s">
        <v>1053</v>
      </c>
    </row>
    <row r="425" spans="2:16" ht="22.9" customHeight="1" thickBot="1">
      <c r="B425" s="45"/>
      <c r="C425" s="450"/>
      <c r="D425" s="94" t="s">
        <v>405</v>
      </c>
      <c r="E425" s="106" t="s">
        <v>250</v>
      </c>
      <c r="F425" s="93" t="s">
        <v>178</v>
      </c>
      <c r="G425" s="91" t="s">
        <v>437</v>
      </c>
      <c r="H425" s="92" t="s">
        <v>162</v>
      </c>
      <c r="I425" s="238"/>
      <c r="J425" s="450"/>
      <c r="K425" s="93" t="s">
        <v>198</v>
      </c>
      <c r="L425" s="92" t="s">
        <v>1072</v>
      </c>
      <c r="M425" s="347"/>
      <c r="N425" s="86" t="s">
        <v>423</v>
      </c>
      <c r="O425" s="91" t="s">
        <v>842</v>
      </c>
    </row>
    <row r="426" spans="2:16" ht="22.9" customHeight="1" thickBot="1">
      <c r="B426" s="45"/>
      <c r="C426" s="450" t="s">
        <v>199</v>
      </c>
      <c r="D426" s="119" t="s">
        <v>438</v>
      </c>
      <c r="E426" s="104" t="s">
        <v>254</v>
      </c>
      <c r="F426" s="81" t="s">
        <v>28</v>
      </c>
      <c r="G426" s="104" t="s">
        <v>433</v>
      </c>
      <c r="H426" s="82" t="s">
        <v>17</v>
      </c>
      <c r="I426" s="238"/>
      <c r="J426" s="450" t="s">
        <v>199</v>
      </c>
      <c r="K426" s="83" t="s">
        <v>942</v>
      </c>
      <c r="L426" s="82" t="s">
        <v>941</v>
      </c>
      <c r="M426" s="338"/>
      <c r="N426" s="81" t="s">
        <v>158</v>
      </c>
      <c r="O426" s="135" t="s">
        <v>460</v>
      </c>
    </row>
    <row r="427" spans="2:16" ht="22.9" customHeight="1" thickBot="1">
      <c r="B427" s="45"/>
      <c r="C427" s="450"/>
      <c r="D427" s="89" t="s">
        <v>434</v>
      </c>
      <c r="E427" s="105" t="s">
        <v>428</v>
      </c>
      <c r="F427" s="86" t="s">
        <v>416</v>
      </c>
      <c r="G427" s="86" t="s">
        <v>435</v>
      </c>
      <c r="H427" s="87" t="s">
        <v>446</v>
      </c>
      <c r="I427" s="238"/>
      <c r="J427" s="450"/>
      <c r="K427" s="88" t="s">
        <v>1034</v>
      </c>
      <c r="L427" s="87" t="s">
        <v>1043</v>
      </c>
      <c r="M427" s="339" t="s">
        <v>937</v>
      </c>
      <c r="N427" s="86" t="s">
        <v>1052</v>
      </c>
      <c r="O427" s="86" t="s">
        <v>1053</v>
      </c>
    </row>
    <row r="428" spans="2:16" ht="22.9" customHeight="1" thickBot="1">
      <c r="B428" s="45"/>
      <c r="C428" s="450"/>
      <c r="D428" s="94" t="s">
        <v>405</v>
      </c>
      <c r="E428" s="106" t="s">
        <v>250</v>
      </c>
      <c r="F428" s="91" t="s">
        <v>421</v>
      </c>
      <c r="G428" s="91" t="s">
        <v>437</v>
      </c>
      <c r="H428" s="92" t="s">
        <v>162</v>
      </c>
      <c r="I428" s="238"/>
      <c r="J428" s="450"/>
      <c r="K428" s="93" t="s">
        <v>198</v>
      </c>
      <c r="L428" s="92" t="s">
        <v>1072</v>
      </c>
      <c r="M428" s="347"/>
      <c r="N428" s="86" t="s">
        <v>423</v>
      </c>
      <c r="O428" s="91" t="s">
        <v>842</v>
      </c>
    </row>
    <row r="429" spans="2:16" ht="22.9" customHeight="1" thickBot="1">
      <c r="B429" s="45"/>
      <c r="C429" s="450" t="s">
        <v>200</v>
      </c>
      <c r="D429" s="119" t="s">
        <v>439</v>
      </c>
      <c r="E429" s="104" t="s">
        <v>263</v>
      </c>
      <c r="F429" s="81" t="s">
        <v>28</v>
      </c>
      <c r="G429" s="104" t="s">
        <v>440</v>
      </c>
      <c r="H429" s="439" t="s">
        <v>844</v>
      </c>
      <c r="I429" s="238"/>
      <c r="J429" s="450" t="s">
        <v>200</v>
      </c>
      <c r="K429" s="81" t="s">
        <v>158</v>
      </c>
      <c r="L429" s="85" t="s">
        <v>632</v>
      </c>
      <c r="M429" s="338"/>
      <c r="N429" s="338"/>
      <c r="O429" s="135" t="s">
        <v>467</v>
      </c>
    </row>
    <row r="430" spans="2:16" ht="22.9" customHeight="1" thickBot="1">
      <c r="B430" s="45"/>
      <c r="C430" s="450"/>
      <c r="D430" s="89" t="s">
        <v>434</v>
      </c>
      <c r="E430" s="105" t="s">
        <v>428</v>
      </c>
      <c r="F430" s="86" t="s">
        <v>429</v>
      </c>
      <c r="G430" s="86" t="s">
        <v>435</v>
      </c>
      <c r="H430" s="439"/>
      <c r="I430" s="238"/>
      <c r="J430" s="450"/>
      <c r="K430" s="86" t="s">
        <v>469</v>
      </c>
      <c r="L430" s="90" t="s">
        <v>1081</v>
      </c>
      <c r="M430" s="339" t="s">
        <v>937</v>
      </c>
      <c r="N430" s="339" t="s">
        <v>937</v>
      </c>
      <c r="O430" s="86" t="s">
        <v>1053</v>
      </c>
    </row>
    <row r="431" spans="2:16" ht="22.9" customHeight="1" thickBot="1">
      <c r="B431" s="45"/>
      <c r="C431" s="450"/>
      <c r="D431" s="94" t="s">
        <v>405</v>
      </c>
      <c r="E431" s="106" t="s">
        <v>250</v>
      </c>
      <c r="F431" s="91" t="s">
        <v>421</v>
      </c>
      <c r="G431" s="91" t="s">
        <v>437</v>
      </c>
      <c r="H431" s="439"/>
      <c r="I431" s="238"/>
      <c r="J431" s="450"/>
      <c r="K431" s="91" t="s">
        <v>442</v>
      </c>
      <c r="L431" s="95" t="s">
        <v>589</v>
      </c>
      <c r="M431" s="347"/>
      <c r="N431" s="347"/>
      <c r="O431" s="91" t="s">
        <v>842</v>
      </c>
    </row>
    <row r="432" spans="2:16" ht="22.9" customHeight="1" thickBot="1">
      <c r="B432" s="45"/>
      <c r="C432" s="450" t="s">
        <v>205</v>
      </c>
      <c r="D432" s="119" t="s">
        <v>439</v>
      </c>
      <c r="E432" s="104" t="s">
        <v>263</v>
      </c>
      <c r="F432" s="81" t="s">
        <v>28</v>
      </c>
      <c r="G432" s="104" t="s">
        <v>440</v>
      </c>
      <c r="H432" s="439" t="s">
        <v>844</v>
      </c>
      <c r="I432" s="238"/>
      <c r="J432" s="450" t="s">
        <v>205</v>
      </c>
      <c r="K432" s="338"/>
      <c r="L432" s="85" t="s">
        <v>632</v>
      </c>
      <c r="M432" s="338"/>
      <c r="N432" s="338"/>
      <c r="O432" s="135" t="s">
        <v>467</v>
      </c>
    </row>
    <row r="433" spans="2:16" ht="22.9" customHeight="1" thickBot="1">
      <c r="B433" s="45"/>
      <c r="C433" s="450"/>
      <c r="D433" s="89" t="s">
        <v>434</v>
      </c>
      <c r="E433" s="105" t="s">
        <v>428</v>
      </c>
      <c r="F433" s="86" t="s">
        <v>429</v>
      </c>
      <c r="G433" s="86" t="s">
        <v>435</v>
      </c>
      <c r="H433" s="439"/>
      <c r="I433" s="238"/>
      <c r="J433" s="450"/>
      <c r="K433" s="339" t="s">
        <v>937</v>
      </c>
      <c r="L433" s="90" t="s">
        <v>1081</v>
      </c>
      <c r="M433" s="339" t="s">
        <v>937</v>
      </c>
      <c r="N433" s="339" t="s">
        <v>937</v>
      </c>
      <c r="O433" s="86" t="s">
        <v>1053</v>
      </c>
    </row>
    <row r="434" spans="2:16" ht="22.9" customHeight="1" thickBot="1">
      <c r="B434" s="45"/>
      <c r="C434" s="450"/>
      <c r="D434" s="94" t="s">
        <v>405</v>
      </c>
      <c r="E434" s="106" t="s">
        <v>250</v>
      </c>
      <c r="F434" s="91" t="s">
        <v>421</v>
      </c>
      <c r="G434" s="91" t="s">
        <v>437</v>
      </c>
      <c r="H434" s="439"/>
      <c r="I434" s="238"/>
      <c r="J434" s="450"/>
      <c r="K434" s="347"/>
      <c r="L434" s="95" t="s">
        <v>589</v>
      </c>
      <c r="M434" s="347"/>
      <c r="N434" s="347"/>
      <c r="O434" s="91" t="s">
        <v>842</v>
      </c>
    </row>
    <row r="435" spans="2:16" ht="22.9" customHeight="1" thickBot="1">
      <c r="B435" s="45"/>
      <c r="C435" s="239"/>
      <c r="D435" s="108"/>
      <c r="E435" s="108"/>
      <c r="F435" s="108"/>
      <c r="G435" s="108"/>
      <c r="H435" s="108"/>
      <c r="I435" s="238"/>
      <c r="J435" s="239"/>
      <c r="K435" s="108"/>
      <c r="L435" s="108"/>
      <c r="M435" s="108"/>
      <c r="N435" s="108"/>
      <c r="O435" s="108"/>
    </row>
    <row r="436" spans="2:16" ht="22.9" customHeight="1" thickBot="1">
      <c r="B436" s="44">
        <v>15</v>
      </c>
      <c r="C436" s="239"/>
      <c r="D436" s="108"/>
      <c r="E436" s="108"/>
      <c r="F436" s="108"/>
      <c r="G436" s="108"/>
      <c r="H436" s="108"/>
      <c r="I436" s="238"/>
      <c r="J436" s="239"/>
      <c r="K436" s="108"/>
      <c r="L436" s="108"/>
      <c r="M436" s="108"/>
      <c r="N436" s="108"/>
      <c r="O436" s="108"/>
    </row>
    <row r="437" spans="2:16" ht="22.9" customHeight="1">
      <c r="B437" s="45"/>
      <c r="C437" s="443" t="str">
        <f>C406</f>
        <v>KOMİTE 3-  GASTROİNTESTİNAL SİSTEM ve BAKTERİYOLOJİ</v>
      </c>
      <c r="D437" s="443"/>
      <c r="E437" s="443"/>
      <c r="F437" s="443"/>
      <c r="G437" s="443"/>
      <c r="H437" s="443"/>
      <c r="I437" s="72"/>
      <c r="J437" s="443" t="s">
        <v>411</v>
      </c>
      <c r="K437" s="443"/>
      <c r="L437" s="443"/>
      <c r="M437" s="443"/>
      <c r="N437" s="443"/>
      <c r="O437" s="443"/>
    </row>
    <row r="438" spans="2:16" ht="22.9" customHeight="1">
      <c r="B438" s="45"/>
      <c r="C438" s="70"/>
      <c r="D438" s="239"/>
      <c r="E438" s="240">
        <f>E407+1</f>
        <v>2</v>
      </c>
      <c r="F438" s="241" t="s">
        <v>150</v>
      </c>
      <c r="G438" s="108"/>
      <c r="H438" s="71"/>
      <c r="I438" s="72"/>
      <c r="J438" s="70"/>
      <c r="K438" s="239"/>
      <c r="L438" s="240">
        <v>3</v>
      </c>
      <c r="M438" s="241" t="s">
        <v>151</v>
      </c>
      <c r="N438" s="108"/>
      <c r="O438" s="71"/>
    </row>
    <row r="439" spans="2:16" ht="20.25" customHeight="1" thickBot="1">
      <c r="B439" s="45"/>
      <c r="C439" s="109"/>
      <c r="D439" s="110"/>
      <c r="E439" s="110" t="str">
        <f>E408:J408</f>
        <v>Komite sorumluları:</v>
      </c>
      <c r="F439" s="110" t="str">
        <f>F408:K408</f>
        <v>Dr. A. Esin AKTAŞ</v>
      </c>
      <c r="G439" s="110" t="str">
        <f>G408:L408</f>
        <v>Dr. Cemile BİÇER</v>
      </c>
      <c r="H439" s="111"/>
      <c r="I439" s="69"/>
      <c r="J439" s="109"/>
      <c r="K439" s="110"/>
      <c r="L439" s="110" t="str">
        <f>L408:Q408</f>
        <v>Committee Chairman:</v>
      </c>
      <c r="M439" s="110" t="str">
        <f>M408:R408</f>
        <v>Dr. Tuba Dal</v>
      </c>
      <c r="N439" s="110" t="str">
        <f>N408:S408</f>
        <v>Dr. İpek Torun</v>
      </c>
      <c r="O439" s="111"/>
      <c r="P439" s="217"/>
    </row>
    <row r="440" spans="2:16" s="47" customFormat="1" ht="22.9" customHeight="1" thickBot="1">
      <c r="B440" s="45"/>
      <c r="C440" s="76"/>
      <c r="D440" s="77">
        <f>7+D409</f>
        <v>44550</v>
      </c>
      <c r="E440" s="77">
        <f>7+E409</f>
        <v>44551</v>
      </c>
      <c r="F440" s="77">
        <f>7+F409</f>
        <v>44552</v>
      </c>
      <c r="G440" s="77">
        <f>7+G409</f>
        <v>44553</v>
      </c>
      <c r="H440" s="77">
        <f>7+H409</f>
        <v>44554</v>
      </c>
      <c r="I440" s="78"/>
      <c r="J440" s="79"/>
      <c r="K440" s="80">
        <f>7+K409</f>
        <v>45292</v>
      </c>
      <c r="L440" s="80">
        <f>7+L409</f>
        <v>45293</v>
      </c>
      <c r="M440" s="80">
        <f>7+M409</f>
        <v>45294</v>
      </c>
      <c r="N440" s="80">
        <f>7+N409</f>
        <v>45295</v>
      </c>
      <c r="O440" s="80">
        <f>7+O409</f>
        <v>45296</v>
      </c>
      <c r="P440" s="220"/>
    </row>
    <row r="441" spans="2:16" ht="22.9" customHeight="1" thickBot="1">
      <c r="B441" s="45"/>
      <c r="C441" s="445" t="s">
        <v>155</v>
      </c>
      <c r="D441" s="85" t="s">
        <v>929</v>
      </c>
      <c r="E441" s="439" t="s">
        <v>844</v>
      </c>
      <c r="F441" s="82" t="s">
        <v>926</v>
      </c>
      <c r="G441" s="439" t="s">
        <v>844</v>
      </c>
      <c r="H441" s="81" t="s">
        <v>443</v>
      </c>
      <c r="I441" s="238"/>
      <c r="J441" s="445" t="s">
        <v>155</v>
      </c>
      <c r="K441" s="439" t="s">
        <v>937</v>
      </c>
      <c r="L441" s="81" t="s">
        <v>158</v>
      </c>
      <c r="M441" s="439" t="s">
        <v>937</v>
      </c>
      <c r="N441" s="338"/>
      <c r="O441" s="338"/>
    </row>
    <row r="442" spans="2:16" ht="22.9" customHeight="1" thickBot="1">
      <c r="B442" s="45"/>
      <c r="C442" s="445"/>
      <c r="D442" s="90" t="s">
        <v>447</v>
      </c>
      <c r="E442" s="439"/>
      <c r="F442" s="87" t="s">
        <v>458</v>
      </c>
      <c r="G442" s="439"/>
      <c r="H442" s="86" t="s">
        <v>448</v>
      </c>
      <c r="I442" s="238"/>
      <c r="J442" s="445"/>
      <c r="K442" s="439"/>
      <c r="L442" s="86" t="s">
        <v>1055</v>
      </c>
      <c r="M442" s="439"/>
      <c r="N442" s="339" t="s">
        <v>937</v>
      </c>
      <c r="O442" s="339" t="s">
        <v>937</v>
      </c>
    </row>
    <row r="443" spans="2:16" ht="22.9" customHeight="1" thickBot="1">
      <c r="B443" s="45"/>
      <c r="C443" s="445"/>
      <c r="D443" s="95" t="s">
        <v>385</v>
      </c>
      <c r="E443" s="439"/>
      <c r="F443" s="92" t="s">
        <v>162</v>
      </c>
      <c r="G443" s="439"/>
      <c r="H443" s="91" t="s">
        <v>421</v>
      </c>
      <c r="I443" s="238"/>
      <c r="J443" s="445"/>
      <c r="K443" s="439"/>
      <c r="L443" s="86" t="s">
        <v>442</v>
      </c>
      <c r="M443" s="439"/>
      <c r="N443" s="347"/>
      <c r="O443" s="347"/>
    </row>
    <row r="444" spans="2:16" ht="22.9" customHeight="1" thickBot="1">
      <c r="B444" s="45"/>
      <c r="C444" s="446" t="s">
        <v>163</v>
      </c>
      <c r="D444" s="85" t="s">
        <v>929</v>
      </c>
      <c r="E444" s="81" t="s">
        <v>927</v>
      </c>
      <c r="F444" s="82" t="s">
        <v>926</v>
      </c>
      <c r="G444" s="439" t="s">
        <v>844</v>
      </c>
      <c r="H444" s="81" t="s">
        <v>443</v>
      </c>
      <c r="I444" s="238"/>
      <c r="J444" s="446" t="s">
        <v>163</v>
      </c>
      <c r="K444" s="439" t="s">
        <v>937</v>
      </c>
      <c r="L444" s="81" t="s">
        <v>158</v>
      </c>
      <c r="M444" s="439" t="s">
        <v>937</v>
      </c>
      <c r="N444" s="440" t="s">
        <v>937</v>
      </c>
      <c r="O444" s="338"/>
    </row>
    <row r="445" spans="2:16" ht="22.9" customHeight="1" thickBot="1">
      <c r="B445" s="45"/>
      <c r="C445" s="446"/>
      <c r="D445" s="90" t="s">
        <v>447</v>
      </c>
      <c r="E445" s="86" t="s">
        <v>452</v>
      </c>
      <c r="F445" s="87" t="s">
        <v>458</v>
      </c>
      <c r="G445" s="439"/>
      <c r="H445" s="86" t="s">
        <v>448</v>
      </c>
      <c r="I445" s="238"/>
      <c r="J445" s="446"/>
      <c r="K445" s="439"/>
      <c r="L445" s="86" t="s">
        <v>1056</v>
      </c>
      <c r="M445" s="439"/>
      <c r="N445" s="441"/>
      <c r="O445" s="339" t="s">
        <v>937</v>
      </c>
    </row>
    <row r="446" spans="2:16" ht="22.9" customHeight="1" thickBot="1">
      <c r="B446" s="45"/>
      <c r="C446" s="446"/>
      <c r="D446" s="95" t="s">
        <v>385</v>
      </c>
      <c r="E446" s="91" t="s">
        <v>422</v>
      </c>
      <c r="F446" s="92" t="s">
        <v>162</v>
      </c>
      <c r="G446" s="439"/>
      <c r="H446" s="91" t="s">
        <v>421</v>
      </c>
      <c r="I446" s="238"/>
      <c r="J446" s="446"/>
      <c r="K446" s="439"/>
      <c r="L446" s="86" t="s">
        <v>442</v>
      </c>
      <c r="M446" s="439"/>
      <c r="N446" s="442"/>
      <c r="O446" s="347"/>
    </row>
    <row r="447" spans="2:16" ht="22.9" customHeight="1" thickBot="1">
      <c r="B447" s="45"/>
      <c r="C447" s="446" t="s">
        <v>166</v>
      </c>
      <c r="D447" s="81" t="s">
        <v>927</v>
      </c>
      <c r="E447" s="83" t="s">
        <v>928</v>
      </c>
      <c r="F447" s="81" t="s">
        <v>927</v>
      </c>
      <c r="G447" s="439" t="s">
        <v>844</v>
      </c>
      <c r="H447" s="81" t="s">
        <v>453</v>
      </c>
      <c r="I447" s="238"/>
      <c r="J447" s="446" t="s">
        <v>166</v>
      </c>
      <c r="K447" s="439" t="s">
        <v>937</v>
      </c>
      <c r="L447" s="81" t="s">
        <v>104</v>
      </c>
      <c r="M447" s="81" t="s">
        <v>104</v>
      </c>
      <c r="N447" s="81" t="s">
        <v>158</v>
      </c>
      <c r="O447" s="82" t="s">
        <v>97</v>
      </c>
    </row>
    <row r="448" spans="2:16" ht="22.9" customHeight="1" thickBot="1">
      <c r="B448" s="45"/>
      <c r="C448" s="446"/>
      <c r="D448" s="86" t="s">
        <v>455</v>
      </c>
      <c r="E448" s="88" t="s">
        <v>456</v>
      </c>
      <c r="F448" s="86" t="s">
        <v>457</v>
      </c>
      <c r="G448" s="439"/>
      <c r="H448" s="86" t="s">
        <v>448</v>
      </c>
      <c r="I448" s="238"/>
      <c r="J448" s="446"/>
      <c r="K448" s="439"/>
      <c r="L448" s="86" t="s">
        <v>1054</v>
      </c>
      <c r="M448" s="86" t="s">
        <v>472</v>
      </c>
      <c r="N448" s="86" t="s">
        <v>475</v>
      </c>
      <c r="O448" s="87" t="s">
        <v>481</v>
      </c>
    </row>
    <row r="449" spans="2:16" ht="22.9" customHeight="1" thickBot="1">
      <c r="B449" s="45"/>
      <c r="C449" s="446"/>
      <c r="D449" s="91" t="s">
        <v>421</v>
      </c>
      <c r="E449" s="93" t="s">
        <v>178</v>
      </c>
      <c r="F449" s="91" t="s">
        <v>421</v>
      </c>
      <c r="G449" s="439"/>
      <c r="H449" s="91" t="s">
        <v>421</v>
      </c>
      <c r="I449" s="238"/>
      <c r="J449" s="446"/>
      <c r="K449" s="439"/>
      <c r="L449" s="91" t="s">
        <v>482</v>
      </c>
      <c r="M449" s="91" t="s">
        <v>476</v>
      </c>
      <c r="N449" s="91" t="s">
        <v>423</v>
      </c>
      <c r="O449" s="92" t="s">
        <v>1072</v>
      </c>
    </row>
    <row r="450" spans="2:16" ht="22.9" customHeight="1" thickBot="1">
      <c r="B450" s="45"/>
      <c r="C450" s="446" t="s">
        <v>180</v>
      </c>
      <c r="D450" s="81" t="s">
        <v>927</v>
      </c>
      <c r="E450" s="83" t="s">
        <v>928</v>
      </c>
      <c r="F450" s="81" t="s">
        <v>927</v>
      </c>
      <c r="G450" s="439" t="s">
        <v>844</v>
      </c>
      <c r="H450" s="81" t="s">
        <v>453</v>
      </c>
      <c r="I450" s="238"/>
      <c r="J450" s="446" t="s">
        <v>180</v>
      </c>
      <c r="K450" s="439" t="s">
        <v>937</v>
      </c>
      <c r="L450" s="81" t="s">
        <v>104</v>
      </c>
      <c r="M450" s="81" t="s">
        <v>104</v>
      </c>
      <c r="N450" s="81" t="s">
        <v>158</v>
      </c>
      <c r="O450" s="82" t="s">
        <v>97</v>
      </c>
    </row>
    <row r="451" spans="2:16" ht="22.9" customHeight="1" thickBot="1">
      <c r="B451" s="45"/>
      <c r="C451" s="446"/>
      <c r="D451" s="86" t="s">
        <v>455</v>
      </c>
      <c r="E451" s="88" t="s">
        <v>463</v>
      </c>
      <c r="F451" s="86" t="s">
        <v>457</v>
      </c>
      <c r="G451" s="439"/>
      <c r="H451" s="86" t="s">
        <v>448</v>
      </c>
      <c r="I451" s="238"/>
      <c r="J451" s="446"/>
      <c r="K451" s="439"/>
      <c r="L451" s="86" t="s">
        <v>1054</v>
      </c>
      <c r="M451" s="86" t="s">
        <v>472</v>
      </c>
      <c r="N451" s="86" t="s">
        <v>475</v>
      </c>
      <c r="O451" s="87" t="s">
        <v>481</v>
      </c>
    </row>
    <row r="452" spans="2:16" ht="22.9" customHeight="1" thickBot="1">
      <c r="B452" s="45"/>
      <c r="C452" s="446"/>
      <c r="D452" s="91" t="s">
        <v>421</v>
      </c>
      <c r="E452" s="93" t="s">
        <v>178</v>
      </c>
      <c r="F452" s="91" t="s">
        <v>421</v>
      </c>
      <c r="G452" s="439"/>
      <c r="H452" s="91" t="s">
        <v>421</v>
      </c>
      <c r="I452" s="238"/>
      <c r="J452" s="446"/>
      <c r="K452" s="439"/>
      <c r="L452" s="91" t="s">
        <v>482</v>
      </c>
      <c r="M452" s="91" t="s">
        <v>476</v>
      </c>
      <c r="N452" s="91" t="s">
        <v>423</v>
      </c>
      <c r="O452" s="92" t="s">
        <v>1072</v>
      </c>
    </row>
    <row r="453" spans="2:16" s="46" customFormat="1" ht="22.9" customHeight="1" thickBot="1">
      <c r="B453" s="45"/>
      <c r="C453" s="230" t="s">
        <v>184</v>
      </c>
      <c r="D453" s="231" t="s">
        <v>185</v>
      </c>
      <c r="E453" s="70" t="s">
        <v>185</v>
      </c>
      <c r="F453" s="231" t="s">
        <v>185</v>
      </c>
      <c r="G453" s="70" t="s">
        <v>185</v>
      </c>
      <c r="H453" s="227" t="s">
        <v>185</v>
      </c>
      <c r="I453" s="78"/>
      <c r="J453" s="230" t="s">
        <v>184</v>
      </c>
      <c r="K453" s="227" t="s">
        <v>186</v>
      </c>
      <c r="L453" s="227" t="s">
        <v>186</v>
      </c>
      <c r="M453" s="230" t="s">
        <v>186</v>
      </c>
      <c r="N453" s="227" t="s">
        <v>186</v>
      </c>
      <c r="O453" s="227" t="s">
        <v>186</v>
      </c>
      <c r="P453" s="217"/>
    </row>
    <row r="454" spans="2:16" ht="22.9" customHeight="1" thickBot="1">
      <c r="B454" s="45"/>
      <c r="C454" s="446" t="s">
        <v>187</v>
      </c>
      <c r="D454" s="84" t="s">
        <v>188</v>
      </c>
      <c r="E454" s="81" t="s">
        <v>28</v>
      </c>
      <c r="F454" s="439" t="s">
        <v>844</v>
      </c>
      <c r="G454" s="84" t="s">
        <v>459</v>
      </c>
      <c r="H454" s="139" t="s">
        <v>167</v>
      </c>
      <c r="I454" s="238"/>
      <c r="J454" s="446" t="s">
        <v>187</v>
      </c>
      <c r="K454" s="439" t="s">
        <v>937</v>
      </c>
      <c r="L454" s="82" t="s">
        <v>941</v>
      </c>
      <c r="M454" s="81" t="s">
        <v>158</v>
      </c>
      <c r="N454" s="84" t="s">
        <v>485</v>
      </c>
      <c r="O454" s="439" t="s">
        <v>937</v>
      </c>
    </row>
    <row r="455" spans="2:16" ht="22.9" customHeight="1" thickBot="1">
      <c r="B455" s="45"/>
      <c r="C455" s="446"/>
      <c r="D455" s="89" t="s">
        <v>461</v>
      </c>
      <c r="E455" s="86" t="s">
        <v>462</v>
      </c>
      <c r="F455" s="439"/>
      <c r="G455" s="89" t="s">
        <v>464</v>
      </c>
      <c r="H455" s="140" t="s">
        <v>465</v>
      </c>
      <c r="I455" s="238"/>
      <c r="J455" s="446"/>
      <c r="K455" s="439"/>
      <c r="L455" s="87" t="s">
        <v>1045</v>
      </c>
      <c r="M455" s="86" t="s">
        <v>1057</v>
      </c>
      <c r="N455" s="89" t="s">
        <v>490</v>
      </c>
      <c r="O455" s="439"/>
    </row>
    <row r="456" spans="2:16" ht="22.9" customHeight="1" thickBot="1">
      <c r="B456" s="45"/>
      <c r="C456" s="446"/>
      <c r="D456" s="94" t="s">
        <v>195</v>
      </c>
      <c r="E456" s="91" t="s">
        <v>421</v>
      </c>
      <c r="F456" s="439"/>
      <c r="G456" s="94" t="s">
        <v>195</v>
      </c>
      <c r="H456" s="140" t="s">
        <v>178</v>
      </c>
      <c r="I456" s="238"/>
      <c r="J456" s="446"/>
      <c r="K456" s="439"/>
      <c r="L456" s="92" t="s">
        <v>1072</v>
      </c>
      <c r="M456" s="91" t="s">
        <v>442</v>
      </c>
      <c r="N456" s="94" t="s">
        <v>997</v>
      </c>
      <c r="O456" s="439"/>
    </row>
    <row r="457" spans="2:16" ht="22.9" customHeight="1" thickBot="1">
      <c r="B457" s="45"/>
      <c r="C457" s="446" t="s">
        <v>199</v>
      </c>
      <c r="D457" s="84" t="s">
        <v>188</v>
      </c>
      <c r="E457" s="81" t="s">
        <v>28</v>
      </c>
      <c r="F457" s="439" t="s">
        <v>844</v>
      </c>
      <c r="G457" s="222" t="s">
        <v>459</v>
      </c>
      <c r="H457" s="83" t="s">
        <v>167</v>
      </c>
      <c r="I457" s="238"/>
      <c r="J457" s="446" t="s">
        <v>199</v>
      </c>
      <c r="K457" s="439" t="s">
        <v>937</v>
      </c>
      <c r="L457" s="82" t="s">
        <v>941</v>
      </c>
      <c r="M457" s="81" t="s">
        <v>158</v>
      </c>
      <c r="N457" s="84" t="s">
        <v>485</v>
      </c>
      <c r="O457" s="439" t="s">
        <v>937</v>
      </c>
    </row>
    <row r="458" spans="2:16" ht="22.9" customHeight="1" thickBot="1">
      <c r="B458" s="45"/>
      <c r="C458" s="446"/>
      <c r="D458" s="89" t="s">
        <v>461</v>
      </c>
      <c r="E458" s="86" t="s">
        <v>462</v>
      </c>
      <c r="F458" s="439"/>
      <c r="G458" s="89" t="s">
        <v>464</v>
      </c>
      <c r="H458" s="88" t="s">
        <v>480</v>
      </c>
      <c r="I458" s="238"/>
      <c r="J458" s="446"/>
      <c r="K458" s="439"/>
      <c r="L458" s="87" t="s">
        <v>1046</v>
      </c>
      <c r="M458" s="86" t="s">
        <v>1057</v>
      </c>
      <c r="N458" s="89" t="s">
        <v>490</v>
      </c>
      <c r="O458" s="439"/>
    </row>
    <row r="459" spans="2:16" ht="22.9" customHeight="1" thickBot="1">
      <c r="B459" s="45"/>
      <c r="C459" s="446"/>
      <c r="D459" s="94" t="s">
        <v>195</v>
      </c>
      <c r="E459" s="91" t="s">
        <v>421</v>
      </c>
      <c r="F459" s="439"/>
      <c r="G459" s="94" t="s">
        <v>195</v>
      </c>
      <c r="H459" s="93" t="s">
        <v>176</v>
      </c>
      <c r="I459" s="238"/>
      <c r="J459" s="446"/>
      <c r="K459" s="439"/>
      <c r="L459" s="92" t="s">
        <v>1072</v>
      </c>
      <c r="M459" s="91" t="s">
        <v>442</v>
      </c>
      <c r="N459" s="94" t="s">
        <v>997</v>
      </c>
      <c r="O459" s="439"/>
    </row>
    <row r="460" spans="2:16" ht="22.9" customHeight="1" thickBot="1">
      <c r="B460" s="45"/>
      <c r="C460" s="446" t="s">
        <v>200</v>
      </c>
      <c r="D460" s="84" t="s">
        <v>201</v>
      </c>
      <c r="E460" s="97" t="s">
        <v>31</v>
      </c>
      <c r="F460" s="439" t="s">
        <v>844</v>
      </c>
      <c r="G460" s="84" t="s">
        <v>466</v>
      </c>
      <c r="H460" s="83" t="s">
        <v>167</v>
      </c>
      <c r="I460" s="238"/>
      <c r="J460" s="446" t="s">
        <v>200</v>
      </c>
      <c r="K460" s="338"/>
      <c r="L460" s="85" t="s">
        <v>102</v>
      </c>
      <c r="M460" s="440" t="s">
        <v>937</v>
      </c>
      <c r="N460" s="84" t="s">
        <v>496</v>
      </c>
      <c r="O460" s="439" t="s">
        <v>937</v>
      </c>
    </row>
    <row r="461" spans="2:16" ht="22.9" customHeight="1" thickBot="1">
      <c r="B461" s="45"/>
      <c r="C461" s="446"/>
      <c r="D461" s="89" t="s">
        <v>461</v>
      </c>
      <c r="E461" s="99" t="s">
        <v>468</v>
      </c>
      <c r="F461" s="439"/>
      <c r="G461" s="89" t="s">
        <v>464</v>
      </c>
      <c r="H461" s="88" t="s">
        <v>480</v>
      </c>
      <c r="I461" s="238"/>
      <c r="J461" s="446"/>
      <c r="K461" s="339" t="s">
        <v>937</v>
      </c>
      <c r="L461" s="90" t="s">
        <v>1061</v>
      </c>
      <c r="M461" s="441"/>
      <c r="N461" s="89" t="s">
        <v>490</v>
      </c>
      <c r="O461" s="439"/>
    </row>
    <row r="462" spans="2:16" ht="22.9" customHeight="1" thickBot="1">
      <c r="B462" s="45"/>
      <c r="C462" s="446"/>
      <c r="D462" s="94" t="s">
        <v>195</v>
      </c>
      <c r="E462" s="101" t="s">
        <v>212</v>
      </c>
      <c r="F462" s="439"/>
      <c r="G462" s="94" t="s">
        <v>195</v>
      </c>
      <c r="H462" s="93" t="s">
        <v>176</v>
      </c>
      <c r="I462" s="238"/>
      <c r="J462" s="446"/>
      <c r="K462" s="347"/>
      <c r="L462" s="95" t="s">
        <v>412</v>
      </c>
      <c r="M462" s="442"/>
      <c r="N462" s="94" t="s">
        <v>997</v>
      </c>
      <c r="O462" s="439"/>
    </row>
    <row r="463" spans="2:16" ht="22.9" customHeight="1" thickBot="1">
      <c r="B463" s="45"/>
      <c r="C463" s="446" t="s">
        <v>205</v>
      </c>
      <c r="D463" s="84" t="s">
        <v>201</v>
      </c>
      <c r="E463" s="97" t="s">
        <v>31</v>
      </c>
      <c r="F463" s="439" t="s">
        <v>844</v>
      </c>
      <c r="G463" s="84" t="s">
        <v>466</v>
      </c>
      <c r="H463" s="439" t="s">
        <v>844</v>
      </c>
      <c r="I463" s="238"/>
      <c r="J463" s="446" t="s">
        <v>205</v>
      </c>
      <c r="K463" s="440" t="s">
        <v>937</v>
      </c>
      <c r="L463" s="85" t="s">
        <v>102</v>
      </c>
      <c r="M463" s="440" t="s">
        <v>937</v>
      </c>
      <c r="N463" s="84" t="s">
        <v>496</v>
      </c>
      <c r="O463" s="439" t="s">
        <v>937</v>
      </c>
    </row>
    <row r="464" spans="2:16" ht="22.9" customHeight="1" thickBot="1">
      <c r="B464" s="45"/>
      <c r="C464" s="446"/>
      <c r="D464" s="89" t="s">
        <v>461</v>
      </c>
      <c r="E464" s="99" t="s">
        <v>468</v>
      </c>
      <c r="F464" s="439"/>
      <c r="G464" s="89" t="s">
        <v>464</v>
      </c>
      <c r="H464" s="439"/>
      <c r="I464" s="238"/>
      <c r="J464" s="446"/>
      <c r="K464" s="441"/>
      <c r="L464" s="90" t="s">
        <v>1061</v>
      </c>
      <c r="M464" s="441"/>
      <c r="N464" s="89" t="s">
        <v>490</v>
      </c>
      <c r="O464" s="439"/>
    </row>
    <row r="465" spans="2:16" ht="22.9" customHeight="1" thickBot="1">
      <c r="B465" s="45"/>
      <c r="C465" s="446"/>
      <c r="D465" s="94" t="s">
        <v>195</v>
      </c>
      <c r="E465" s="101" t="s">
        <v>212</v>
      </c>
      <c r="F465" s="439"/>
      <c r="G465" s="94" t="s">
        <v>195</v>
      </c>
      <c r="H465" s="439"/>
      <c r="I465" s="238"/>
      <c r="J465" s="446"/>
      <c r="K465" s="442"/>
      <c r="L465" s="95" t="s">
        <v>412</v>
      </c>
      <c r="M465" s="442"/>
      <c r="N465" s="94" t="s">
        <v>997</v>
      </c>
      <c r="O465" s="439"/>
    </row>
    <row r="466" spans="2:16" ht="22.9" customHeight="1" thickBot="1">
      <c r="B466" s="45"/>
      <c r="I466" s="238"/>
    </row>
    <row r="467" spans="2:16" ht="22.9" customHeight="1" thickBot="1">
      <c r="B467" s="44">
        <v>16</v>
      </c>
      <c r="C467" s="125"/>
      <c r="I467" s="238"/>
      <c r="J467" s="125"/>
    </row>
    <row r="468" spans="2:16" ht="22.9" customHeight="1">
      <c r="B468" s="45"/>
      <c r="C468" s="443" t="str">
        <f>C437</f>
        <v>KOMİTE 3-  GASTROİNTESTİNAL SİSTEM ve BAKTERİYOLOJİ</v>
      </c>
      <c r="D468" s="443"/>
      <c r="E468" s="443"/>
      <c r="F468" s="443"/>
      <c r="G468" s="443"/>
      <c r="H468" s="443"/>
      <c r="I468" s="238"/>
      <c r="J468" s="443" t="s">
        <v>411</v>
      </c>
      <c r="K468" s="443"/>
      <c r="L468" s="443"/>
      <c r="M468" s="443"/>
      <c r="N468" s="443"/>
      <c r="O468" s="443"/>
    </row>
    <row r="469" spans="2:16" ht="22.9" customHeight="1">
      <c r="B469" s="45"/>
      <c r="C469" s="70"/>
      <c r="D469" s="239"/>
      <c r="E469" s="240">
        <f>E438+1</f>
        <v>3</v>
      </c>
      <c r="F469" s="241" t="s">
        <v>150</v>
      </c>
      <c r="G469" s="108"/>
      <c r="H469" s="71"/>
      <c r="I469" s="72"/>
      <c r="J469" s="70"/>
      <c r="K469" s="239"/>
      <c r="L469" s="240">
        <f>L438+1</f>
        <v>4</v>
      </c>
      <c r="M469" s="241" t="s">
        <v>151</v>
      </c>
      <c r="N469" s="108"/>
      <c r="O469" s="71"/>
    </row>
    <row r="470" spans="2:16" ht="21" customHeight="1" thickBot="1">
      <c r="B470" s="45"/>
      <c r="C470" s="109"/>
      <c r="D470" s="110"/>
      <c r="E470" s="110" t="str">
        <f>E439:J439</f>
        <v>Komite sorumluları:</v>
      </c>
      <c r="F470" s="110" t="str">
        <f>F439:K439</f>
        <v>Dr. A. Esin AKTAŞ</v>
      </c>
      <c r="G470" s="110" t="str">
        <f>G439:L439</f>
        <v>Dr. Cemile BİÇER</v>
      </c>
      <c r="H470" s="111"/>
      <c r="I470" s="69"/>
      <c r="J470" s="109"/>
      <c r="K470" s="110"/>
      <c r="L470" s="110" t="str">
        <f>L439:Q439</f>
        <v>Committee Chairman:</v>
      </c>
      <c r="M470" s="110" t="str">
        <f>M439:R439</f>
        <v>Dr. Tuba Dal</v>
      </c>
      <c r="N470" s="110" t="str">
        <f>N439:S439</f>
        <v>Dr. İpek Torun</v>
      </c>
      <c r="O470" s="111"/>
      <c r="P470" s="217"/>
    </row>
    <row r="471" spans="2:16" s="47" customFormat="1" ht="22.9" customHeight="1" thickBot="1">
      <c r="B471" s="45"/>
      <c r="C471" s="76"/>
      <c r="D471" s="77">
        <f>7+D440</f>
        <v>44557</v>
      </c>
      <c r="E471" s="77">
        <f>7+E440</f>
        <v>44558</v>
      </c>
      <c r="F471" s="77">
        <f>7+F440</f>
        <v>44559</v>
      </c>
      <c r="G471" s="77">
        <f>7+G440</f>
        <v>44560</v>
      </c>
      <c r="H471" s="77">
        <f>7+H440</f>
        <v>44561</v>
      </c>
      <c r="I471" s="78"/>
      <c r="J471" s="79"/>
      <c r="K471" s="80">
        <f>7+K440</f>
        <v>45299</v>
      </c>
      <c r="L471" s="80">
        <f>7+L440</f>
        <v>45300</v>
      </c>
      <c r="M471" s="80">
        <f>7+M440</f>
        <v>45301</v>
      </c>
      <c r="N471" s="80">
        <f>7+N440</f>
        <v>45302</v>
      </c>
      <c r="O471" s="80">
        <f>7+O440</f>
        <v>45303</v>
      </c>
      <c r="P471" s="220"/>
    </row>
    <row r="472" spans="2:16" ht="22.9" customHeight="1" thickBot="1">
      <c r="B472" s="45"/>
      <c r="C472" s="450" t="s">
        <v>155</v>
      </c>
      <c r="D472" s="82" t="s">
        <v>926</v>
      </c>
      <c r="E472" s="84" t="s">
        <v>459</v>
      </c>
      <c r="F472" s="81" t="s">
        <v>927</v>
      </c>
      <c r="G472" s="81" t="s">
        <v>28</v>
      </c>
      <c r="H472" s="81" t="s">
        <v>28</v>
      </c>
      <c r="I472" s="238"/>
      <c r="J472" s="450" t="s">
        <v>155</v>
      </c>
      <c r="K472" s="338"/>
      <c r="L472" s="338"/>
      <c r="M472" s="338"/>
      <c r="N472" s="338"/>
      <c r="O472" s="440" t="s">
        <v>937</v>
      </c>
    </row>
    <row r="473" spans="2:16" ht="22.9" customHeight="1" thickBot="1">
      <c r="B473" s="45"/>
      <c r="C473" s="450" t="s">
        <v>155</v>
      </c>
      <c r="D473" s="87" t="s">
        <v>470</v>
      </c>
      <c r="E473" s="89" t="s">
        <v>471</v>
      </c>
      <c r="F473" s="86" t="s">
        <v>472</v>
      </c>
      <c r="G473" s="86" t="s">
        <v>473</v>
      </c>
      <c r="H473" s="86" t="s">
        <v>474</v>
      </c>
      <c r="I473" s="238"/>
      <c r="J473" s="450" t="s">
        <v>155</v>
      </c>
      <c r="K473" s="339" t="s">
        <v>937</v>
      </c>
      <c r="L473" s="339" t="s">
        <v>937</v>
      </c>
      <c r="M473" s="339" t="s">
        <v>937</v>
      </c>
      <c r="N473" s="339" t="s">
        <v>937</v>
      </c>
      <c r="O473" s="441"/>
    </row>
    <row r="474" spans="2:16" ht="22.9" customHeight="1" thickBot="1">
      <c r="B474" s="45"/>
      <c r="C474" s="450"/>
      <c r="D474" s="92" t="s">
        <v>162</v>
      </c>
      <c r="E474" s="94" t="s">
        <v>195</v>
      </c>
      <c r="F474" s="91" t="s">
        <v>848</v>
      </c>
      <c r="G474" s="86" t="s">
        <v>835</v>
      </c>
      <c r="H474" s="86" t="s">
        <v>835</v>
      </c>
      <c r="I474" s="238"/>
      <c r="J474" s="450"/>
      <c r="K474" s="347"/>
      <c r="L474" s="347"/>
      <c r="M474" s="347"/>
      <c r="N474" s="347"/>
      <c r="O474" s="442"/>
    </row>
    <row r="475" spans="2:16" ht="22.9" customHeight="1">
      <c r="B475" s="45"/>
      <c r="C475" s="443" t="s">
        <v>163</v>
      </c>
      <c r="D475" s="82" t="s">
        <v>926</v>
      </c>
      <c r="E475" s="84" t="s">
        <v>459</v>
      </c>
      <c r="F475" s="81" t="s">
        <v>927</v>
      </c>
      <c r="G475" s="81" t="s">
        <v>28</v>
      </c>
      <c r="H475" s="81" t="s">
        <v>28</v>
      </c>
      <c r="I475" s="238"/>
      <c r="J475" s="443" t="s">
        <v>163</v>
      </c>
      <c r="K475" s="339"/>
      <c r="L475" s="339"/>
      <c r="M475" s="339"/>
      <c r="N475" s="440" t="s">
        <v>937</v>
      </c>
      <c r="O475" s="440" t="s">
        <v>937</v>
      </c>
    </row>
    <row r="476" spans="2:16" ht="22.9" customHeight="1">
      <c r="B476" s="45"/>
      <c r="C476" s="452"/>
      <c r="D476" s="87" t="s">
        <v>470</v>
      </c>
      <c r="E476" s="89" t="s">
        <v>471</v>
      </c>
      <c r="F476" s="86" t="s">
        <v>472</v>
      </c>
      <c r="G476" s="86" t="s">
        <v>473</v>
      </c>
      <c r="H476" s="86" t="s">
        <v>474</v>
      </c>
      <c r="I476" s="238"/>
      <c r="J476" s="452"/>
      <c r="K476" s="339" t="s">
        <v>937</v>
      </c>
      <c r="L476" s="339" t="s">
        <v>937</v>
      </c>
      <c r="M476" s="339" t="s">
        <v>937</v>
      </c>
      <c r="N476" s="441"/>
      <c r="O476" s="441"/>
    </row>
    <row r="477" spans="2:16" ht="22.9" customHeight="1" thickBot="1">
      <c r="B477" s="45"/>
      <c r="C477" s="453"/>
      <c r="D477" s="92" t="s">
        <v>162</v>
      </c>
      <c r="E477" s="94" t="s">
        <v>195</v>
      </c>
      <c r="F477" s="91" t="s">
        <v>848</v>
      </c>
      <c r="G477" s="86" t="s">
        <v>835</v>
      </c>
      <c r="H477" s="86" t="s">
        <v>835</v>
      </c>
      <c r="I477" s="238"/>
      <c r="J477" s="453"/>
      <c r="K477" s="347"/>
      <c r="L477" s="347"/>
      <c r="M477" s="347"/>
      <c r="N477" s="442"/>
      <c r="O477" s="442"/>
    </row>
    <row r="478" spans="2:16" ht="22.9" customHeight="1" thickBot="1">
      <c r="B478" s="45"/>
      <c r="C478" s="450" t="s">
        <v>166</v>
      </c>
      <c r="D478" s="83" t="s">
        <v>928</v>
      </c>
      <c r="E478" s="84" t="s">
        <v>466</v>
      </c>
      <c r="F478" s="82" t="s">
        <v>926</v>
      </c>
      <c r="G478" s="97" t="s">
        <v>31</v>
      </c>
      <c r="H478" s="83" t="s">
        <v>167</v>
      </c>
      <c r="I478" s="238"/>
      <c r="J478" s="450" t="s">
        <v>166</v>
      </c>
      <c r="K478" s="338"/>
      <c r="L478" s="81" t="s">
        <v>158</v>
      </c>
      <c r="M478" s="81" t="s">
        <v>158</v>
      </c>
      <c r="N478" s="81" t="s">
        <v>158</v>
      </c>
      <c r="O478" s="439" t="s">
        <v>937</v>
      </c>
    </row>
    <row r="479" spans="2:16" ht="22.9" customHeight="1" thickBot="1">
      <c r="B479" s="45"/>
      <c r="C479" s="450"/>
      <c r="D479" s="88" t="s">
        <v>477</v>
      </c>
      <c r="E479" s="89" t="s">
        <v>471</v>
      </c>
      <c r="F479" s="87" t="s">
        <v>479</v>
      </c>
      <c r="G479" s="99" t="s">
        <v>478</v>
      </c>
      <c r="H479" s="88" t="s">
        <v>773</v>
      </c>
      <c r="I479" s="238"/>
      <c r="J479" s="450"/>
      <c r="K479" s="339" t="s">
        <v>937</v>
      </c>
      <c r="L479" s="86" t="s">
        <v>524</v>
      </c>
      <c r="M479" s="86" t="s">
        <v>530</v>
      </c>
      <c r="N479" s="86" t="s">
        <v>512</v>
      </c>
      <c r="O479" s="439"/>
    </row>
    <row r="480" spans="2:16" ht="22.9" customHeight="1" thickBot="1">
      <c r="B480" s="45"/>
      <c r="C480" s="450"/>
      <c r="D480" s="93" t="s">
        <v>176</v>
      </c>
      <c r="E480" s="94" t="s">
        <v>195</v>
      </c>
      <c r="F480" s="92" t="s">
        <v>250</v>
      </c>
      <c r="G480" s="101" t="s">
        <v>838</v>
      </c>
      <c r="H480" s="93" t="s">
        <v>176</v>
      </c>
      <c r="I480" s="238"/>
      <c r="J480" s="450"/>
      <c r="K480" s="347"/>
      <c r="L480" s="91" t="s">
        <v>526</v>
      </c>
      <c r="M480" s="91" t="s">
        <v>442</v>
      </c>
      <c r="N480" s="86" t="s">
        <v>423</v>
      </c>
      <c r="O480" s="439"/>
    </row>
    <row r="481" spans="2:16" ht="22.9" customHeight="1" thickBot="1">
      <c r="B481" s="45"/>
      <c r="C481" s="450" t="s">
        <v>180</v>
      </c>
      <c r="D481" s="83" t="s">
        <v>928</v>
      </c>
      <c r="E481" s="84" t="s">
        <v>466</v>
      </c>
      <c r="F481" s="82" t="s">
        <v>926</v>
      </c>
      <c r="G481" s="97" t="s">
        <v>31</v>
      </c>
      <c r="H481" s="439" t="s">
        <v>844</v>
      </c>
      <c r="I481" s="238"/>
      <c r="J481" s="450" t="s">
        <v>180</v>
      </c>
      <c r="K481" s="339"/>
      <c r="L481" s="81" t="s">
        <v>158</v>
      </c>
      <c r="M481" s="81" t="s">
        <v>158</v>
      </c>
      <c r="N481" s="81" t="s">
        <v>158</v>
      </c>
      <c r="O481" s="439" t="s">
        <v>937</v>
      </c>
    </row>
    <row r="482" spans="2:16" ht="22.9" customHeight="1" thickBot="1">
      <c r="B482" s="45"/>
      <c r="C482" s="450"/>
      <c r="D482" s="88" t="s">
        <v>477</v>
      </c>
      <c r="E482" s="89" t="s">
        <v>471</v>
      </c>
      <c r="F482" s="87" t="s">
        <v>479</v>
      </c>
      <c r="G482" s="99" t="s">
        <v>483</v>
      </c>
      <c r="H482" s="439"/>
      <c r="I482" s="238"/>
      <c r="J482" s="450"/>
      <c r="K482" s="339" t="s">
        <v>937</v>
      </c>
      <c r="L482" s="86" t="s">
        <v>1058</v>
      </c>
      <c r="M482" s="86" t="s">
        <v>515</v>
      </c>
      <c r="N482" s="86" t="s">
        <v>512</v>
      </c>
      <c r="O482" s="439"/>
    </row>
    <row r="483" spans="2:16" ht="22.9" customHeight="1" thickBot="1">
      <c r="B483" s="45"/>
      <c r="C483" s="450"/>
      <c r="D483" s="93" t="s">
        <v>176</v>
      </c>
      <c r="E483" s="94" t="s">
        <v>195</v>
      </c>
      <c r="F483" s="92" t="s">
        <v>250</v>
      </c>
      <c r="G483" s="101" t="s">
        <v>838</v>
      </c>
      <c r="H483" s="439"/>
      <c r="I483" s="238"/>
      <c r="J483" s="450"/>
      <c r="K483" s="347"/>
      <c r="L483" s="91" t="s">
        <v>526</v>
      </c>
      <c r="M483" s="86" t="s">
        <v>423</v>
      </c>
      <c r="N483" s="91" t="s">
        <v>423</v>
      </c>
      <c r="O483" s="439"/>
    </row>
    <row r="484" spans="2:16" s="46" customFormat="1" ht="22.9" customHeight="1" thickBot="1">
      <c r="B484" s="45"/>
      <c r="C484" s="230" t="s">
        <v>184</v>
      </c>
      <c r="D484" s="231" t="s">
        <v>185</v>
      </c>
      <c r="E484" s="227" t="s">
        <v>185</v>
      </c>
      <c r="F484" s="227" t="s">
        <v>185</v>
      </c>
      <c r="G484" s="227" t="s">
        <v>185</v>
      </c>
      <c r="H484" s="136" t="s">
        <v>185</v>
      </c>
      <c r="I484" s="78"/>
      <c r="J484" s="230" t="s">
        <v>184</v>
      </c>
      <c r="K484" s="362" t="s">
        <v>186</v>
      </c>
      <c r="L484" s="362" t="s">
        <v>186</v>
      </c>
      <c r="M484" s="230" t="s">
        <v>186</v>
      </c>
      <c r="N484" s="227" t="s">
        <v>186</v>
      </c>
      <c r="O484" s="227" t="s">
        <v>186</v>
      </c>
      <c r="P484" s="217"/>
    </row>
    <row r="485" spans="2:16" ht="22.9" customHeight="1" thickBot="1">
      <c r="B485" s="45"/>
      <c r="C485" s="450" t="s">
        <v>187</v>
      </c>
      <c r="D485" s="85" t="s">
        <v>33</v>
      </c>
      <c r="E485" s="97" t="s">
        <v>31</v>
      </c>
      <c r="F485" s="439" t="s">
        <v>844</v>
      </c>
      <c r="G485" s="104" t="s">
        <v>484</v>
      </c>
      <c r="H485" s="439" t="s">
        <v>844</v>
      </c>
      <c r="I485" s="238"/>
      <c r="J485" s="450" t="s">
        <v>187</v>
      </c>
      <c r="K485" s="338"/>
      <c r="L485" s="83" t="s">
        <v>942</v>
      </c>
      <c r="M485" s="439" t="s">
        <v>937</v>
      </c>
      <c r="N485" s="81" t="s">
        <v>158</v>
      </c>
      <c r="O485" s="104" t="s">
        <v>486</v>
      </c>
    </row>
    <row r="486" spans="2:16" ht="22.9" customHeight="1" thickBot="1">
      <c r="B486" s="45"/>
      <c r="C486" s="450"/>
      <c r="D486" s="90" t="s">
        <v>487</v>
      </c>
      <c r="E486" s="99" t="s">
        <v>488</v>
      </c>
      <c r="F486" s="439"/>
      <c r="G486" s="86" t="s">
        <v>489</v>
      </c>
      <c r="H486" s="439"/>
      <c r="I486" s="238"/>
      <c r="J486" s="450"/>
      <c r="K486" s="339" t="s">
        <v>937</v>
      </c>
      <c r="L486" s="88" t="s">
        <v>1035</v>
      </c>
      <c r="M486" s="439"/>
      <c r="N486" s="86" t="s">
        <v>511</v>
      </c>
      <c r="O486" s="86" t="s">
        <v>491</v>
      </c>
    </row>
    <row r="487" spans="2:16" ht="22.9" customHeight="1" thickBot="1">
      <c r="B487" s="45"/>
      <c r="C487" s="450"/>
      <c r="D487" s="95" t="s">
        <v>412</v>
      </c>
      <c r="E487" s="101" t="s">
        <v>838</v>
      </c>
      <c r="F487" s="439"/>
      <c r="G487" s="91" t="s">
        <v>492</v>
      </c>
      <c r="H487" s="439"/>
      <c r="I487" s="238"/>
      <c r="J487" s="450"/>
      <c r="K487" s="347"/>
      <c r="L487" s="93" t="s">
        <v>198</v>
      </c>
      <c r="M487" s="439"/>
      <c r="N487" s="91" t="s">
        <v>442</v>
      </c>
      <c r="O487" s="91" t="s">
        <v>1020</v>
      </c>
    </row>
    <row r="488" spans="2:16" ht="22.9" customHeight="1" thickBot="1">
      <c r="B488" s="45"/>
      <c r="C488" s="450" t="s">
        <v>199</v>
      </c>
      <c r="D488" s="85" t="s">
        <v>33</v>
      </c>
      <c r="E488" s="97" t="s">
        <v>31</v>
      </c>
      <c r="F488" s="439" t="s">
        <v>844</v>
      </c>
      <c r="G488" s="104" t="s">
        <v>484</v>
      </c>
      <c r="H488" s="439" t="s">
        <v>844</v>
      </c>
      <c r="I488" s="238"/>
      <c r="J488" s="450" t="s">
        <v>199</v>
      </c>
      <c r="K488" s="339"/>
      <c r="L488" s="83" t="s">
        <v>942</v>
      </c>
      <c r="M488" s="439" t="s">
        <v>937</v>
      </c>
      <c r="N488" s="81" t="s">
        <v>513</v>
      </c>
      <c r="O488" s="104" t="s">
        <v>486</v>
      </c>
    </row>
    <row r="489" spans="2:16" ht="22.9" customHeight="1" thickBot="1">
      <c r="B489" s="45"/>
      <c r="C489" s="450"/>
      <c r="D489" s="90" t="s">
        <v>487</v>
      </c>
      <c r="E489" s="99" t="s">
        <v>493</v>
      </c>
      <c r="F489" s="439"/>
      <c r="G489" s="86" t="s">
        <v>489</v>
      </c>
      <c r="H489" s="439"/>
      <c r="I489" s="238"/>
      <c r="J489" s="450"/>
      <c r="K489" s="339" t="s">
        <v>937</v>
      </c>
      <c r="L489" s="88" t="s">
        <v>1036</v>
      </c>
      <c r="M489" s="439"/>
      <c r="N489" s="86" t="s">
        <v>517</v>
      </c>
      <c r="O489" s="86" t="s">
        <v>491</v>
      </c>
    </row>
    <row r="490" spans="2:16" ht="22.9" customHeight="1" thickBot="1">
      <c r="B490" s="45"/>
      <c r="C490" s="450"/>
      <c r="D490" s="95" t="s">
        <v>412</v>
      </c>
      <c r="E490" s="101" t="s">
        <v>838</v>
      </c>
      <c r="F490" s="439"/>
      <c r="G490" s="91" t="s">
        <v>494</v>
      </c>
      <c r="H490" s="439"/>
      <c r="I490" s="238"/>
      <c r="J490" s="450"/>
      <c r="K490" s="347"/>
      <c r="L490" s="93" t="s">
        <v>1070</v>
      </c>
      <c r="M490" s="439"/>
      <c r="N490" s="91" t="s">
        <v>442</v>
      </c>
      <c r="O490" s="91" t="s">
        <v>1019</v>
      </c>
    </row>
    <row r="491" spans="2:16" ht="22.9" customHeight="1" thickBot="1">
      <c r="B491" s="45"/>
      <c r="C491" s="450" t="s">
        <v>200</v>
      </c>
      <c r="D491" s="81" t="s">
        <v>28</v>
      </c>
      <c r="E491" s="81" t="s">
        <v>28</v>
      </c>
      <c r="F491" s="439" t="s">
        <v>844</v>
      </c>
      <c r="G491" s="104" t="s">
        <v>495</v>
      </c>
      <c r="H491" s="439" t="s">
        <v>844</v>
      </c>
      <c r="I491" s="238"/>
      <c r="J491" s="450" t="s">
        <v>200</v>
      </c>
      <c r="K491" s="338"/>
      <c r="L491" s="83" t="s">
        <v>942</v>
      </c>
      <c r="M491" s="338"/>
      <c r="N491" s="348"/>
      <c r="O491" s="104" t="s">
        <v>497</v>
      </c>
    </row>
    <row r="492" spans="2:16" ht="22.9" customHeight="1" thickBot="1">
      <c r="B492" s="45"/>
      <c r="C492" s="450"/>
      <c r="D492" s="86" t="s">
        <v>498</v>
      </c>
      <c r="E492" s="86" t="s">
        <v>499</v>
      </c>
      <c r="F492" s="439"/>
      <c r="G492" s="86" t="s">
        <v>489</v>
      </c>
      <c r="H492" s="439"/>
      <c r="I492" s="238"/>
      <c r="J492" s="450"/>
      <c r="K492" s="339" t="s">
        <v>937</v>
      </c>
      <c r="L492" s="88" t="s">
        <v>1036</v>
      </c>
      <c r="M492" s="339" t="s">
        <v>937</v>
      </c>
      <c r="N492" s="349" t="s">
        <v>937</v>
      </c>
      <c r="O492" s="86" t="s">
        <v>491</v>
      </c>
    </row>
    <row r="493" spans="2:16" ht="22.9" customHeight="1" thickBot="1">
      <c r="B493" s="45"/>
      <c r="C493" s="450"/>
      <c r="D493" s="91" t="s">
        <v>422</v>
      </c>
      <c r="E493" s="91" t="s">
        <v>421</v>
      </c>
      <c r="F493" s="439"/>
      <c r="G493" s="91" t="s">
        <v>492</v>
      </c>
      <c r="H493" s="439"/>
      <c r="I493" s="238"/>
      <c r="J493" s="450"/>
      <c r="K493" s="347"/>
      <c r="L493" s="93" t="s">
        <v>1070</v>
      </c>
      <c r="M493" s="347"/>
      <c r="N493" s="350"/>
      <c r="O493" s="91" t="s">
        <v>1018</v>
      </c>
    </row>
    <row r="494" spans="2:16" ht="22.9" customHeight="1" thickBot="1">
      <c r="B494" s="45"/>
      <c r="C494" s="450" t="s">
        <v>205</v>
      </c>
      <c r="D494" s="81" t="s">
        <v>28</v>
      </c>
      <c r="E494" s="81" t="s">
        <v>28</v>
      </c>
      <c r="F494" s="439" t="s">
        <v>844</v>
      </c>
      <c r="G494" s="104" t="s">
        <v>495</v>
      </c>
      <c r="H494" s="439" t="s">
        <v>844</v>
      </c>
      <c r="I494" s="238"/>
      <c r="J494" s="450" t="s">
        <v>205</v>
      </c>
      <c r="K494" s="339"/>
      <c r="L494" s="339"/>
      <c r="M494" s="339"/>
      <c r="N494" s="348"/>
      <c r="O494" s="104" t="s">
        <v>497</v>
      </c>
    </row>
    <row r="495" spans="2:16" ht="22.9" customHeight="1" thickBot="1">
      <c r="B495" s="45"/>
      <c r="C495" s="450"/>
      <c r="D495" s="86" t="s">
        <v>498</v>
      </c>
      <c r="E495" s="86" t="s">
        <v>499</v>
      </c>
      <c r="F495" s="439"/>
      <c r="G495" s="86" t="s">
        <v>489</v>
      </c>
      <c r="H495" s="439"/>
      <c r="I495" s="238"/>
      <c r="J495" s="450"/>
      <c r="K495" s="339" t="s">
        <v>937</v>
      </c>
      <c r="L495" s="339" t="s">
        <v>937</v>
      </c>
      <c r="M495" s="339" t="s">
        <v>937</v>
      </c>
      <c r="N495" s="349" t="s">
        <v>937</v>
      </c>
      <c r="O495" s="86" t="s">
        <v>491</v>
      </c>
    </row>
    <row r="496" spans="2:16" ht="22.9" customHeight="1" thickBot="1">
      <c r="B496" s="45"/>
      <c r="C496" s="450"/>
      <c r="D496" s="91" t="s">
        <v>422</v>
      </c>
      <c r="E496" s="91" t="s">
        <v>421</v>
      </c>
      <c r="F496" s="439"/>
      <c r="G496" s="91" t="s">
        <v>492</v>
      </c>
      <c r="H496" s="439"/>
      <c r="I496" s="238"/>
      <c r="J496" s="450"/>
      <c r="K496" s="347"/>
      <c r="L496" s="347"/>
      <c r="M496" s="347"/>
      <c r="N496" s="350"/>
      <c r="O496" s="91" t="s">
        <v>1018</v>
      </c>
    </row>
    <row r="497" spans="2:16" ht="22.9" customHeight="1" thickBot="1">
      <c r="B497" s="45"/>
      <c r="C497" s="107"/>
      <c r="E497" s="107"/>
      <c r="F497" s="107"/>
      <c r="G497" s="107"/>
      <c r="H497" s="107"/>
      <c r="I497" s="238"/>
      <c r="J497" s="107"/>
      <c r="K497" s="108"/>
      <c r="L497" s="108"/>
      <c r="M497" s="108"/>
      <c r="N497" s="108"/>
      <c r="O497" s="108"/>
    </row>
    <row r="498" spans="2:16" ht="22.9" customHeight="1" thickBot="1">
      <c r="B498" s="44">
        <v>17</v>
      </c>
      <c r="C498" s="107"/>
      <c r="D498" s="107"/>
      <c r="E498" s="107"/>
      <c r="F498" s="107"/>
      <c r="G498" s="107"/>
      <c r="H498" s="107"/>
      <c r="I498" s="238"/>
      <c r="J498" s="107"/>
      <c r="L498" s="108"/>
      <c r="M498" s="108"/>
      <c r="N498" s="108"/>
      <c r="O498" s="108"/>
    </row>
    <row r="499" spans="2:16" ht="22.9" customHeight="1">
      <c r="B499" s="45"/>
      <c r="C499" s="443" t="str">
        <f>C468</f>
        <v>KOMİTE 3-  GASTROİNTESTİNAL SİSTEM ve BAKTERİYOLOJİ</v>
      </c>
      <c r="D499" s="443"/>
      <c r="E499" s="443"/>
      <c r="F499" s="443"/>
      <c r="G499" s="443"/>
      <c r="H499" s="443"/>
      <c r="I499" s="72"/>
      <c r="J499" s="443" t="s">
        <v>411</v>
      </c>
      <c r="K499" s="443"/>
      <c r="L499" s="443"/>
      <c r="M499" s="443"/>
      <c r="N499" s="443"/>
      <c r="O499" s="443"/>
    </row>
    <row r="500" spans="2:16" ht="22.9" customHeight="1">
      <c r="B500" s="45"/>
      <c r="C500" s="70"/>
      <c r="D500" s="239"/>
      <c r="E500" s="240">
        <f>E469+1</f>
        <v>4</v>
      </c>
      <c r="F500" s="241" t="s">
        <v>150</v>
      </c>
      <c r="G500" s="108"/>
      <c r="H500" s="71"/>
      <c r="I500" s="72"/>
      <c r="J500" s="70"/>
      <c r="K500" s="239"/>
      <c r="L500" s="240">
        <f>L469+1</f>
        <v>5</v>
      </c>
      <c r="M500" s="241" t="s">
        <v>151</v>
      </c>
      <c r="N500" s="108"/>
      <c r="O500" s="71"/>
    </row>
    <row r="501" spans="2:16" ht="21" customHeight="1" thickBot="1">
      <c r="B501" s="45"/>
      <c r="C501" s="109"/>
      <c r="D501" s="110"/>
      <c r="E501" s="110" t="str">
        <f>E470:J470</f>
        <v>Komite sorumluları:</v>
      </c>
      <c r="F501" s="110" t="str">
        <f>F470:K470</f>
        <v>Dr. A. Esin AKTAŞ</v>
      </c>
      <c r="G501" s="110" t="str">
        <f>G470:L470</f>
        <v>Dr. Cemile BİÇER</v>
      </c>
      <c r="H501" s="111"/>
      <c r="I501" s="69"/>
      <c r="J501" s="109"/>
      <c r="K501" s="110"/>
      <c r="L501" s="110" t="str">
        <f>L470:Q470</f>
        <v>Committee Chairman:</v>
      </c>
      <c r="M501" s="110" t="str">
        <f>M470:R470</f>
        <v>Dr. Tuba Dal</v>
      </c>
      <c r="N501" s="110" t="str">
        <f>N470:S470</f>
        <v>Dr. İpek Torun</v>
      </c>
      <c r="O501" s="111"/>
      <c r="P501" s="217"/>
    </row>
    <row r="502" spans="2:16" s="47" customFormat="1" ht="22.9" customHeight="1" thickBot="1">
      <c r="B502" s="45"/>
      <c r="C502" s="76"/>
      <c r="D502" s="77">
        <f>7+D471</f>
        <v>44564</v>
      </c>
      <c r="E502" s="77">
        <f>7+E471</f>
        <v>44565</v>
      </c>
      <c r="F502" s="77">
        <f>7+F471</f>
        <v>44566</v>
      </c>
      <c r="G502" s="77">
        <f>7+G471</f>
        <v>44567</v>
      </c>
      <c r="H502" s="77">
        <f>7+H471</f>
        <v>44568</v>
      </c>
      <c r="I502" s="78"/>
      <c r="J502" s="79"/>
      <c r="K502" s="80">
        <f>7+K471</f>
        <v>45306</v>
      </c>
      <c r="L502" s="80">
        <f>7+L471</f>
        <v>45307</v>
      </c>
      <c r="M502" s="80">
        <f>7+M471</f>
        <v>45308</v>
      </c>
      <c r="N502" s="80">
        <f>7+N471</f>
        <v>45309</v>
      </c>
      <c r="O502" s="80">
        <f>7+O471</f>
        <v>45310</v>
      </c>
      <c r="P502" s="220"/>
    </row>
    <row r="503" spans="2:16" ht="22.9" customHeight="1" thickBot="1">
      <c r="B503" s="45"/>
      <c r="C503" s="450" t="s">
        <v>155</v>
      </c>
      <c r="D503" s="97" t="s">
        <v>931</v>
      </c>
      <c r="E503" s="97" t="s">
        <v>931</v>
      </c>
      <c r="F503" s="85" t="s">
        <v>929</v>
      </c>
      <c r="G503" s="81" t="s">
        <v>28</v>
      </c>
      <c r="H503" s="439" t="s">
        <v>844</v>
      </c>
      <c r="I503" s="238"/>
      <c r="J503" s="450" t="s">
        <v>155</v>
      </c>
      <c r="K503" s="338"/>
      <c r="L503" s="348"/>
      <c r="M503" s="439" t="s">
        <v>937</v>
      </c>
      <c r="N503" s="439" t="s">
        <v>937</v>
      </c>
      <c r="O503" s="439" t="s">
        <v>937</v>
      </c>
    </row>
    <row r="504" spans="2:16" ht="22.9" customHeight="1" thickBot="1">
      <c r="B504" s="45"/>
      <c r="C504" s="450" t="s">
        <v>155</v>
      </c>
      <c r="D504" s="99" t="s">
        <v>500</v>
      </c>
      <c r="E504" s="99" t="s">
        <v>501</v>
      </c>
      <c r="F504" s="90" t="s">
        <v>502</v>
      </c>
      <c r="G504" s="86" t="s">
        <v>503</v>
      </c>
      <c r="H504" s="439"/>
      <c r="I504" s="238"/>
      <c r="J504" s="450" t="s">
        <v>155</v>
      </c>
      <c r="K504" s="339" t="s">
        <v>937</v>
      </c>
      <c r="L504" s="349" t="s">
        <v>937</v>
      </c>
      <c r="M504" s="439"/>
      <c r="N504" s="439"/>
      <c r="O504" s="439"/>
    </row>
    <row r="505" spans="2:16" ht="22.9" customHeight="1" thickBot="1">
      <c r="B505" s="45"/>
      <c r="C505" s="450"/>
      <c r="D505" s="101" t="s">
        <v>839</v>
      </c>
      <c r="E505" s="101" t="s">
        <v>177</v>
      </c>
      <c r="F505" s="95" t="s">
        <v>412</v>
      </c>
      <c r="G505" s="91" t="s">
        <v>421</v>
      </c>
      <c r="H505" s="439"/>
      <c r="I505" s="238"/>
      <c r="J505" s="450"/>
      <c r="K505" s="347"/>
      <c r="L505" s="350"/>
      <c r="M505" s="439"/>
      <c r="N505" s="439"/>
      <c r="O505" s="439"/>
    </row>
    <row r="506" spans="2:16" ht="22.9" customHeight="1" thickBot="1">
      <c r="B506" s="45"/>
      <c r="C506" s="450" t="s">
        <v>163</v>
      </c>
      <c r="D506" s="97" t="s">
        <v>931</v>
      </c>
      <c r="E506" s="97" t="s">
        <v>931</v>
      </c>
      <c r="F506" s="85" t="s">
        <v>929</v>
      </c>
      <c r="G506" s="81" t="s">
        <v>28</v>
      </c>
      <c r="H506" s="439" t="s">
        <v>844</v>
      </c>
      <c r="I506" s="238"/>
      <c r="J506" s="450" t="s">
        <v>163</v>
      </c>
      <c r="K506" s="96" t="s">
        <v>102</v>
      </c>
      <c r="M506" s="439" t="s">
        <v>937</v>
      </c>
      <c r="N506" s="439" t="s">
        <v>937</v>
      </c>
      <c r="O506" s="439" t="s">
        <v>937</v>
      </c>
    </row>
    <row r="507" spans="2:16" ht="22.9" customHeight="1" thickBot="1">
      <c r="B507" s="45"/>
      <c r="C507" s="450"/>
      <c r="D507" s="99" t="s">
        <v>500</v>
      </c>
      <c r="E507" s="99" t="s">
        <v>501</v>
      </c>
      <c r="F507" s="90" t="s">
        <v>502</v>
      </c>
      <c r="G507" s="86" t="s">
        <v>503</v>
      </c>
      <c r="H507" s="439"/>
      <c r="I507" s="238"/>
      <c r="J507" s="450"/>
      <c r="K507" s="98" t="s">
        <v>539</v>
      </c>
      <c r="L507" s="69" t="s">
        <v>937</v>
      </c>
      <c r="M507" s="439"/>
      <c r="N507" s="439"/>
      <c r="O507" s="439"/>
    </row>
    <row r="508" spans="2:16" ht="22.9" customHeight="1" thickBot="1">
      <c r="B508" s="45"/>
      <c r="C508" s="450"/>
      <c r="D508" s="101" t="s">
        <v>839</v>
      </c>
      <c r="E508" s="101" t="s">
        <v>177</v>
      </c>
      <c r="F508" s="95" t="s">
        <v>412</v>
      </c>
      <c r="G508" s="91" t="s">
        <v>421</v>
      </c>
      <c r="H508" s="439"/>
      <c r="I508" s="238"/>
      <c r="J508" s="450"/>
      <c r="K508" s="100" t="s">
        <v>1082</v>
      </c>
      <c r="M508" s="439"/>
      <c r="N508" s="439"/>
      <c r="O508" s="439"/>
    </row>
    <row r="509" spans="2:16" ht="22.9" customHeight="1" thickBot="1">
      <c r="B509" s="45"/>
      <c r="C509" s="450" t="s">
        <v>166</v>
      </c>
      <c r="D509" s="81" t="s">
        <v>927</v>
      </c>
      <c r="E509" s="81" t="s">
        <v>927</v>
      </c>
      <c r="F509" s="81" t="s">
        <v>927</v>
      </c>
      <c r="G509" s="83" t="s">
        <v>167</v>
      </c>
      <c r="H509" s="439" t="s">
        <v>844</v>
      </c>
      <c r="I509" s="238"/>
      <c r="J509" s="450" t="s">
        <v>166</v>
      </c>
      <c r="K509" s="85" t="s">
        <v>102</v>
      </c>
      <c r="L509" s="97" t="s">
        <v>445</v>
      </c>
      <c r="M509" s="81" t="s">
        <v>158</v>
      </c>
      <c r="N509" s="83" t="s">
        <v>942</v>
      </c>
      <c r="O509" s="338"/>
    </row>
    <row r="510" spans="2:16" ht="22.9" customHeight="1" thickBot="1">
      <c r="B510" s="45"/>
      <c r="C510" s="450"/>
      <c r="D510" s="86" t="s">
        <v>507</v>
      </c>
      <c r="E510" s="86" t="s">
        <v>508</v>
      </c>
      <c r="F510" s="86" t="s">
        <v>509</v>
      </c>
      <c r="G510" s="88" t="s">
        <v>775</v>
      </c>
      <c r="H510" s="439"/>
      <c r="I510" s="238"/>
      <c r="J510" s="450"/>
      <c r="K510" s="90" t="s">
        <v>1082</v>
      </c>
      <c r="L510" s="99" t="s">
        <v>1063</v>
      </c>
      <c r="M510" s="86" t="s">
        <v>1059</v>
      </c>
      <c r="N510" s="88" t="s">
        <v>1037</v>
      </c>
      <c r="O510" s="339" t="s">
        <v>937</v>
      </c>
    </row>
    <row r="511" spans="2:16" ht="22.9" customHeight="1" thickBot="1">
      <c r="B511" s="45"/>
      <c r="C511" s="450"/>
      <c r="D511" s="91" t="s">
        <v>835</v>
      </c>
      <c r="E511" s="91" t="s">
        <v>421</v>
      </c>
      <c r="F511" s="91" t="s">
        <v>835</v>
      </c>
      <c r="G511" s="93" t="s">
        <v>176</v>
      </c>
      <c r="H511" s="439"/>
      <c r="I511" s="238"/>
      <c r="J511" s="450"/>
      <c r="K511" s="95" t="s">
        <v>504</v>
      </c>
      <c r="L511" s="101" t="s">
        <v>838</v>
      </c>
      <c r="M511" s="91" t="s">
        <v>442</v>
      </c>
      <c r="N511" s="93" t="s">
        <v>1070</v>
      </c>
      <c r="O511" s="347"/>
    </row>
    <row r="512" spans="2:16" ht="22.9" customHeight="1" thickBot="1">
      <c r="B512" s="45"/>
      <c r="C512" s="450" t="s">
        <v>180</v>
      </c>
      <c r="D512" s="81" t="s">
        <v>927</v>
      </c>
      <c r="E512" s="81" t="s">
        <v>927</v>
      </c>
      <c r="F512" s="81" t="s">
        <v>927</v>
      </c>
      <c r="G512" s="439" t="s">
        <v>844</v>
      </c>
      <c r="H512" s="439" t="s">
        <v>844</v>
      </c>
      <c r="I512" s="238"/>
      <c r="J512" s="450" t="s">
        <v>180</v>
      </c>
      <c r="K512" s="85" t="s">
        <v>102</v>
      </c>
      <c r="L512" s="97" t="s">
        <v>445</v>
      </c>
      <c r="M512" s="114" t="s">
        <v>158</v>
      </c>
      <c r="N512" s="83" t="s">
        <v>942</v>
      </c>
      <c r="O512" s="339"/>
    </row>
    <row r="513" spans="2:16" ht="22.9" customHeight="1" thickBot="1">
      <c r="B513" s="45"/>
      <c r="C513" s="450"/>
      <c r="D513" s="86" t="s">
        <v>514</v>
      </c>
      <c r="E513" s="86" t="s">
        <v>515</v>
      </c>
      <c r="F513" s="86" t="s">
        <v>516</v>
      </c>
      <c r="G513" s="439"/>
      <c r="H513" s="439"/>
      <c r="I513" s="238"/>
      <c r="J513" s="450"/>
      <c r="K513" s="95" t="s">
        <v>1082</v>
      </c>
      <c r="L513" s="99" t="s">
        <v>1063</v>
      </c>
      <c r="M513" s="115" t="s">
        <v>1059</v>
      </c>
      <c r="N513" s="88" t="s">
        <v>1037</v>
      </c>
      <c r="O513" s="339" t="s">
        <v>937</v>
      </c>
    </row>
    <row r="514" spans="2:16" ht="22.9" customHeight="1" thickBot="1">
      <c r="B514" s="45"/>
      <c r="C514" s="450"/>
      <c r="D514" s="91" t="s">
        <v>835</v>
      </c>
      <c r="E514" s="91" t="s">
        <v>421</v>
      </c>
      <c r="F514" s="91" t="s">
        <v>421</v>
      </c>
      <c r="G514" s="439"/>
      <c r="H514" s="439"/>
      <c r="I514" s="238"/>
      <c r="J514" s="450"/>
      <c r="K514" s="95" t="s">
        <v>504</v>
      </c>
      <c r="L514" s="101" t="s">
        <v>838</v>
      </c>
      <c r="M514" s="116" t="s">
        <v>442</v>
      </c>
      <c r="N514" s="93" t="s">
        <v>1070</v>
      </c>
      <c r="O514" s="347"/>
    </row>
    <row r="515" spans="2:16" s="46" customFormat="1" ht="22.9" customHeight="1" thickBot="1">
      <c r="B515" s="45"/>
      <c r="C515" s="230" t="s">
        <v>184</v>
      </c>
      <c r="D515" s="231" t="s">
        <v>185</v>
      </c>
      <c r="E515" s="70" t="s">
        <v>185</v>
      </c>
      <c r="F515" s="231" t="s">
        <v>185</v>
      </c>
      <c r="G515" s="231" t="s">
        <v>185</v>
      </c>
      <c r="H515" s="227" t="s">
        <v>185</v>
      </c>
      <c r="I515" s="78"/>
      <c r="J515" s="230" t="s">
        <v>184</v>
      </c>
      <c r="K515" s="231" t="s">
        <v>186</v>
      </c>
      <c r="L515" s="227" t="s">
        <v>186</v>
      </c>
      <c r="M515" s="230" t="s">
        <v>186</v>
      </c>
      <c r="N515" s="227" t="s">
        <v>186</v>
      </c>
      <c r="O515" s="227" t="s">
        <v>186</v>
      </c>
      <c r="P515" s="217"/>
    </row>
    <row r="516" spans="2:16" ht="22.9" customHeight="1" thickBot="1">
      <c r="B516" s="45"/>
      <c r="C516" s="450" t="s">
        <v>187</v>
      </c>
      <c r="D516" s="82" t="s">
        <v>17</v>
      </c>
      <c r="E516" s="104" t="s">
        <v>518</v>
      </c>
      <c r="F516" s="439" t="s">
        <v>844</v>
      </c>
      <c r="G516" s="81" t="s">
        <v>519</v>
      </c>
      <c r="H516" s="439" t="s">
        <v>844</v>
      </c>
      <c r="I516" s="238"/>
      <c r="J516" s="450" t="s">
        <v>187</v>
      </c>
      <c r="K516" s="97" t="s">
        <v>445</v>
      </c>
      <c r="L516" s="82" t="s">
        <v>97</v>
      </c>
      <c r="M516" s="439" t="s">
        <v>937</v>
      </c>
      <c r="N516" s="81" t="s">
        <v>158</v>
      </c>
      <c r="O516" s="119" t="s">
        <v>486</v>
      </c>
    </row>
    <row r="517" spans="2:16" ht="22.9" customHeight="1" thickBot="1">
      <c r="B517" s="45"/>
      <c r="C517" s="450"/>
      <c r="D517" s="87" t="s">
        <v>521</v>
      </c>
      <c r="E517" s="86" t="s">
        <v>522</v>
      </c>
      <c r="F517" s="439"/>
      <c r="G517" s="86" t="s">
        <v>523</v>
      </c>
      <c r="H517" s="439"/>
      <c r="I517" s="238"/>
      <c r="J517" s="450"/>
      <c r="K517" s="99" t="s">
        <v>1063</v>
      </c>
      <c r="L517" s="87" t="s">
        <v>510</v>
      </c>
      <c r="M517" s="439"/>
      <c r="N517" s="86" t="s">
        <v>533</v>
      </c>
      <c r="O517" s="86" t="s">
        <v>505</v>
      </c>
    </row>
    <row r="518" spans="2:16" ht="22.9" customHeight="1" thickBot="1">
      <c r="B518" s="45"/>
      <c r="C518" s="450"/>
      <c r="D518" s="92" t="s">
        <v>250</v>
      </c>
      <c r="E518" s="91" t="s">
        <v>525</v>
      </c>
      <c r="F518" s="439"/>
      <c r="G518" s="91" t="s">
        <v>836</v>
      </c>
      <c r="H518" s="439"/>
      <c r="I518" s="238"/>
      <c r="J518" s="450"/>
      <c r="K518" s="101" t="s">
        <v>838</v>
      </c>
      <c r="L518" s="92" t="s">
        <v>1072</v>
      </c>
      <c r="M518" s="439"/>
      <c r="N518" s="91" t="s">
        <v>442</v>
      </c>
      <c r="O518" s="86" t="s">
        <v>1017</v>
      </c>
    </row>
    <row r="519" spans="2:16" ht="22.9" customHeight="1" thickBot="1">
      <c r="B519" s="45"/>
      <c r="C519" s="450" t="s">
        <v>199</v>
      </c>
      <c r="D519" s="82" t="s">
        <v>17</v>
      </c>
      <c r="E519" s="104" t="s">
        <v>518</v>
      </c>
      <c r="F519" s="439" t="s">
        <v>844</v>
      </c>
      <c r="G519" s="81" t="s">
        <v>519</v>
      </c>
      <c r="H519" s="439" t="s">
        <v>844</v>
      </c>
      <c r="I519" s="238"/>
      <c r="J519" s="450" t="s">
        <v>199</v>
      </c>
      <c r="K519" s="97" t="s">
        <v>445</v>
      </c>
      <c r="L519" s="82" t="s">
        <v>97</v>
      </c>
      <c r="M519" s="439" t="s">
        <v>937</v>
      </c>
      <c r="N519" s="81" t="s">
        <v>158</v>
      </c>
      <c r="O519" s="119" t="s">
        <v>486</v>
      </c>
    </row>
    <row r="520" spans="2:16" ht="22.9" customHeight="1" thickBot="1">
      <c r="B520" s="45"/>
      <c r="C520" s="450"/>
      <c r="D520" s="87" t="s">
        <v>521</v>
      </c>
      <c r="E520" s="86" t="s">
        <v>522</v>
      </c>
      <c r="F520" s="439"/>
      <c r="G520" s="86" t="s">
        <v>523</v>
      </c>
      <c r="H520" s="439"/>
      <c r="I520" s="238"/>
      <c r="J520" s="450"/>
      <c r="K520" s="99" t="s">
        <v>1063</v>
      </c>
      <c r="L520" s="87" t="s">
        <v>510</v>
      </c>
      <c r="M520" s="439"/>
      <c r="N520" s="86" t="s">
        <v>536</v>
      </c>
      <c r="O520" s="86" t="s">
        <v>505</v>
      </c>
    </row>
    <row r="521" spans="2:16" ht="22.9" customHeight="1" thickBot="1">
      <c r="B521" s="45"/>
      <c r="C521" s="450"/>
      <c r="D521" s="92" t="s">
        <v>250</v>
      </c>
      <c r="E521" s="91" t="s">
        <v>525</v>
      </c>
      <c r="F521" s="439"/>
      <c r="G521" s="91" t="s">
        <v>836</v>
      </c>
      <c r="H521" s="439"/>
      <c r="I521" s="238"/>
      <c r="J521" s="450"/>
      <c r="K521" s="101" t="s">
        <v>838</v>
      </c>
      <c r="L521" s="92" t="s">
        <v>1072</v>
      </c>
      <c r="M521" s="439"/>
      <c r="N521" s="91" t="s">
        <v>442</v>
      </c>
      <c r="O521" s="86" t="s">
        <v>1017</v>
      </c>
    </row>
    <row r="522" spans="2:16" ht="22.9" customHeight="1" thickBot="1">
      <c r="B522" s="45"/>
      <c r="C522" s="450" t="s">
        <v>200</v>
      </c>
      <c r="D522" s="83" t="s">
        <v>167</v>
      </c>
      <c r="E522" s="104" t="s">
        <v>527</v>
      </c>
      <c r="F522" s="439" t="s">
        <v>844</v>
      </c>
      <c r="G522" s="81" t="s">
        <v>528</v>
      </c>
      <c r="H522" s="439" t="s">
        <v>844</v>
      </c>
      <c r="I522" s="238"/>
      <c r="J522" s="450" t="s">
        <v>200</v>
      </c>
      <c r="K522" s="338"/>
      <c r="L522" s="356" t="s">
        <v>97</v>
      </c>
      <c r="M522" s="338"/>
      <c r="N522" s="439" t="s">
        <v>937</v>
      </c>
      <c r="O522" s="119" t="s">
        <v>497</v>
      </c>
    </row>
    <row r="523" spans="2:16" ht="22.9" customHeight="1" thickBot="1">
      <c r="B523" s="45"/>
      <c r="C523" s="450"/>
      <c r="D523" s="88" t="s">
        <v>774</v>
      </c>
      <c r="E523" s="86" t="s">
        <v>522</v>
      </c>
      <c r="F523" s="439"/>
      <c r="G523" s="86" t="s">
        <v>523</v>
      </c>
      <c r="H523" s="439"/>
      <c r="I523" s="238"/>
      <c r="J523" s="450"/>
      <c r="K523" s="339" t="s">
        <v>937</v>
      </c>
      <c r="L523" s="357" t="s">
        <v>510</v>
      </c>
      <c r="M523" s="339" t="s">
        <v>937</v>
      </c>
      <c r="N523" s="439"/>
      <c r="O523" s="86" t="s">
        <v>505</v>
      </c>
    </row>
    <row r="524" spans="2:16" ht="22.9" customHeight="1" thickBot="1">
      <c r="B524" s="45"/>
      <c r="C524" s="450"/>
      <c r="D524" s="93" t="s">
        <v>176</v>
      </c>
      <c r="E524" s="91" t="s">
        <v>525</v>
      </c>
      <c r="F524" s="439"/>
      <c r="G524" s="91" t="s">
        <v>836</v>
      </c>
      <c r="H524" s="439"/>
      <c r="I524" s="238"/>
      <c r="J524" s="450"/>
      <c r="K524" s="347"/>
      <c r="L524" s="358" t="s">
        <v>1072</v>
      </c>
      <c r="M524" s="347"/>
      <c r="N524" s="439"/>
      <c r="O524" s="86" t="s">
        <v>1017</v>
      </c>
    </row>
    <row r="525" spans="2:16" ht="22.9" customHeight="1" thickBot="1">
      <c r="B525" s="45"/>
      <c r="C525" s="450" t="s">
        <v>205</v>
      </c>
      <c r="D525" s="83" t="s">
        <v>167</v>
      </c>
      <c r="E525" s="104" t="s">
        <v>527</v>
      </c>
      <c r="F525" s="439" t="s">
        <v>844</v>
      </c>
      <c r="G525" s="81" t="s">
        <v>528</v>
      </c>
      <c r="H525" s="439" t="s">
        <v>844</v>
      </c>
      <c r="I525" s="238"/>
      <c r="J525" s="450" t="s">
        <v>205</v>
      </c>
      <c r="K525" s="338"/>
      <c r="L525" s="338"/>
      <c r="M525" s="339"/>
      <c r="N525" s="439" t="s">
        <v>937</v>
      </c>
      <c r="O525" s="119" t="s">
        <v>497</v>
      </c>
    </row>
    <row r="526" spans="2:16" ht="22.9" customHeight="1" thickBot="1">
      <c r="B526" s="45"/>
      <c r="C526" s="450"/>
      <c r="D526" s="88" t="s">
        <v>774</v>
      </c>
      <c r="E526" s="86" t="s">
        <v>522</v>
      </c>
      <c r="F526" s="439"/>
      <c r="G526" s="86" t="s">
        <v>523</v>
      </c>
      <c r="H526" s="439"/>
      <c r="I526" s="238"/>
      <c r="J526" s="450"/>
      <c r="K526" s="339" t="s">
        <v>937</v>
      </c>
      <c r="L526" s="339" t="s">
        <v>937</v>
      </c>
      <c r="M526" s="339" t="s">
        <v>937</v>
      </c>
      <c r="N526" s="439"/>
      <c r="O526" s="86" t="s">
        <v>505</v>
      </c>
    </row>
    <row r="527" spans="2:16" ht="22.9" customHeight="1" thickBot="1">
      <c r="B527" s="45"/>
      <c r="C527" s="450"/>
      <c r="D527" s="93" t="s">
        <v>176</v>
      </c>
      <c r="E527" s="91" t="s">
        <v>525</v>
      </c>
      <c r="F527" s="439"/>
      <c r="G527" s="91" t="s">
        <v>836</v>
      </c>
      <c r="H527" s="439"/>
      <c r="I527" s="238"/>
      <c r="J527" s="450"/>
      <c r="K527" s="347"/>
      <c r="L527" s="347"/>
      <c r="M527" s="347"/>
      <c r="N527" s="439"/>
      <c r="O527" s="86" t="s">
        <v>1017</v>
      </c>
    </row>
    <row r="528" spans="2:16" ht="22.9" customHeight="1" thickBot="1">
      <c r="B528" s="45"/>
      <c r="C528" s="239"/>
      <c r="D528" s="108"/>
      <c r="E528" s="108"/>
      <c r="F528" s="108"/>
      <c r="G528" s="108"/>
      <c r="H528" s="107"/>
      <c r="I528" s="238"/>
      <c r="J528" s="239"/>
      <c r="K528" s="108"/>
      <c r="L528" s="108"/>
      <c r="M528" s="108"/>
      <c r="N528" s="108"/>
    </row>
    <row r="529" spans="2:16" ht="22.9" customHeight="1" thickBot="1">
      <c r="B529" s="44">
        <v>18</v>
      </c>
      <c r="C529" s="239"/>
      <c r="D529" s="108"/>
      <c r="E529" s="108"/>
      <c r="F529" s="108"/>
      <c r="G529" s="108"/>
      <c r="H529" s="107"/>
      <c r="I529" s="238"/>
      <c r="J529" s="239"/>
      <c r="K529" s="108"/>
      <c r="L529" s="108"/>
      <c r="M529" s="108"/>
      <c r="N529" s="108"/>
      <c r="O529" s="108"/>
    </row>
    <row r="530" spans="2:16" ht="22.9" customHeight="1">
      <c r="B530" s="45"/>
      <c r="C530" s="443" t="str">
        <f>C499</f>
        <v>KOMİTE 3-  GASTROİNTESTİNAL SİSTEM ve BAKTERİYOLOJİ</v>
      </c>
      <c r="D530" s="443"/>
      <c r="E530" s="443"/>
      <c r="F530" s="443"/>
      <c r="G530" s="443"/>
      <c r="H530" s="443"/>
      <c r="I530" s="72"/>
      <c r="J530" s="443" t="s">
        <v>411</v>
      </c>
      <c r="K530" s="443"/>
      <c r="L530" s="443"/>
      <c r="M530" s="443"/>
      <c r="N530" s="443"/>
      <c r="O530" s="443"/>
    </row>
    <row r="531" spans="2:16" ht="22.9" customHeight="1">
      <c r="B531" s="45"/>
      <c r="C531" s="70"/>
      <c r="D531" s="239"/>
      <c r="E531" s="240">
        <f>E500+1</f>
        <v>5</v>
      </c>
      <c r="F531" s="241" t="s">
        <v>150</v>
      </c>
      <c r="G531" s="108"/>
      <c r="H531" s="71"/>
      <c r="I531" s="72"/>
      <c r="J531" s="70"/>
      <c r="K531" s="239"/>
      <c r="L531" s="240">
        <f>L500+1</f>
        <v>6</v>
      </c>
      <c r="M531" s="241" t="s">
        <v>151</v>
      </c>
      <c r="N531" s="108"/>
      <c r="O531" s="71"/>
    </row>
    <row r="532" spans="2:16" ht="21" customHeight="1" thickBot="1">
      <c r="B532" s="45"/>
      <c r="C532" s="109"/>
      <c r="D532" s="110"/>
      <c r="E532" s="110" t="str">
        <f>E501:J501</f>
        <v>Komite sorumluları:</v>
      </c>
      <c r="F532" s="110" t="str">
        <f>F501:K501</f>
        <v>Dr. A. Esin AKTAŞ</v>
      </c>
      <c r="G532" s="110" t="str">
        <f>G501:L501</f>
        <v>Dr. Cemile BİÇER</v>
      </c>
      <c r="H532" s="111"/>
      <c r="I532" s="69"/>
      <c r="J532" s="109"/>
      <c r="K532" s="110"/>
      <c r="L532" s="110" t="str">
        <f>L501:Q501</f>
        <v>Committee Chairman:</v>
      </c>
      <c r="M532" s="110" t="str">
        <f>M501:R501</f>
        <v>Dr. Tuba Dal</v>
      </c>
      <c r="N532" s="110" t="str">
        <f>N501:S501</f>
        <v>Dr. İpek Torun</v>
      </c>
      <c r="O532" s="111"/>
      <c r="P532" s="217"/>
    </row>
    <row r="533" spans="2:16" s="47" customFormat="1" ht="22.9" customHeight="1" thickBot="1">
      <c r="B533" s="45"/>
      <c r="C533" s="76"/>
      <c r="D533" s="77">
        <f>7+D502</f>
        <v>44571</v>
      </c>
      <c r="E533" s="77">
        <f>7+E502</f>
        <v>44572</v>
      </c>
      <c r="F533" s="77">
        <f>7+F502</f>
        <v>44573</v>
      </c>
      <c r="G533" s="77">
        <f>7+G502</f>
        <v>44574</v>
      </c>
      <c r="H533" s="77">
        <f>7+H502</f>
        <v>44575</v>
      </c>
      <c r="I533" s="78"/>
      <c r="J533" s="79"/>
      <c r="K533" s="80">
        <f>7+K502</f>
        <v>45313</v>
      </c>
      <c r="L533" s="80">
        <f>7+L502</f>
        <v>45314</v>
      </c>
      <c r="M533" s="80">
        <f>7+M502</f>
        <v>45315</v>
      </c>
      <c r="N533" s="80">
        <f>7+N502</f>
        <v>45316</v>
      </c>
      <c r="O533" s="80">
        <f>7+O502</f>
        <v>45317</v>
      </c>
      <c r="P533" s="220"/>
    </row>
    <row r="534" spans="2:16" ht="22.9" customHeight="1" thickBot="1">
      <c r="B534" s="45"/>
      <c r="C534" s="451" t="s">
        <v>155</v>
      </c>
      <c r="D534" s="85" t="s">
        <v>929</v>
      </c>
      <c r="E534" s="439" t="s">
        <v>844</v>
      </c>
      <c r="F534" s="439" t="s">
        <v>844</v>
      </c>
      <c r="G534" s="439" t="s">
        <v>844</v>
      </c>
      <c r="H534" s="439" t="s">
        <v>844</v>
      </c>
      <c r="I534" s="238"/>
      <c r="J534" s="451" t="s">
        <v>155</v>
      </c>
      <c r="K534" s="439" t="s">
        <v>937</v>
      </c>
      <c r="L534" s="439" t="s">
        <v>937</v>
      </c>
      <c r="M534" s="439" t="s">
        <v>937</v>
      </c>
      <c r="N534" s="83" t="s">
        <v>156</v>
      </c>
      <c r="O534" s="439" t="s">
        <v>937</v>
      </c>
    </row>
    <row r="535" spans="2:16" ht="22.9" customHeight="1" thickBot="1">
      <c r="B535" s="45"/>
      <c r="C535" s="451" t="s">
        <v>155</v>
      </c>
      <c r="D535" s="90" t="s">
        <v>502</v>
      </c>
      <c r="E535" s="439"/>
      <c r="F535" s="439"/>
      <c r="G535" s="439"/>
      <c r="H535" s="439"/>
      <c r="I535" s="238"/>
      <c r="J535" s="451" t="s">
        <v>155</v>
      </c>
      <c r="K535" s="439"/>
      <c r="L535" s="439"/>
      <c r="M535" s="439"/>
      <c r="N535" s="88" t="s">
        <v>506</v>
      </c>
      <c r="O535" s="439"/>
    </row>
    <row r="536" spans="2:16" ht="22.9" customHeight="1" thickBot="1">
      <c r="B536" s="45"/>
      <c r="C536" s="451"/>
      <c r="D536" s="95" t="s">
        <v>412</v>
      </c>
      <c r="E536" s="439"/>
      <c r="F536" s="439"/>
      <c r="G536" s="439"/>
      <c r="H536" s="439"/>
      <c r="I536" s="238"/>
      <c r="J536" s="451"/>
      <c r="K536" s="439"/>
      <c r="L536" s="439"/>
      <c r="M536" s="439"/>
      <c r="N536" s="93" t="s">
        <v>1070</v>
      </c>
      <c r="O536" s="439"/>
    </row>
    <row r="537" spans="2:16" ht="22.9" customHeight="1" thickBot="1">
      <c r="B537" s="45"/>
      <c r="C537" s="451" t="s">
        <v>163</v>
      </c>
      <c r="D537" s="85" t="s">
        <v>929</v>
      </c>
      <c r="E537" s="439" t="s">
        <v>844</v>
      </c>
      <c r="F537" s="81" t="s">
        <v>927</v>
      </c>
      <c r="G537" s="439" t="s">
        <v>844</v>
      </c>
      <c r="H537" s="439" t="s">
        <v>844</v>
      </c>
      <c r="I537" s="238"/>
      <c r="J537" s="451" t="s">
        <v>163</v>
      </c>
      <c r="K537" s="439" t="s">
        <v>937</v>
      </c>
      <c r="L537" s="439" t="s">
        <v>937</v>
      </c>
      <c r="M537" s="81" t="s">
        <v>104</v>
      </c>
      <c r="N537" s="83" t="s">
        <v>156</v>
      </c>
      <c r="O537" s="439" t="s">
        <v>937</v>
      </c>
    </row>
    <row r="538" spans="2:16" ht="22.9" customHeight="1" thickBot="1">
      <c r="B538" s="45"/>
      <c r="C538" s="451"/>
      <c r="D538" s="90" t="s">
        <v>502</v>
      </c>
      <c r="E538" s="439"/>
      <c r="F538" s="86" t="s">
        <v>535</v>
      </c>
      <c r="G538" s="439"/>
      <c r="H538" s="439"/>
      <c r="I538" s="238"/>
      <c r="J538" s="451"/>
      <c r="K538" s="439"/>
      <c r="L538" s="439"/>
      <c r="M538" s="86" t="s">
        <v>537</v>
      </c>
      <c r="N538" s="88" t="s">
        <v>506</v>
      </c>
      <c r="O538" s="439"/>
    </row>
    <row r="539" spans="2:16" ht="22.9" customHeight="1" thickBot="1">
      <c r="B539" s="45"/>
      <c r="C539" s="451"/>
      <c r="D539" s="95" t="s">
        <v>412</v>
      </c>
      <c r="E539" s="439"/>
      <c r="F539" s="91" t="s">
        <v>421</v>
      </c>
      <c r="G539" s="439"/>
      <c r="H539" s="439"/>
      <c r="I539" s="238"/>
      <c r="J539" s="451"/>
      <c r="K539" s="439"/>
      <c r="L539" s="439"/>
      <c r="M539" s="91" t="s">
        <v>442</v>
      </c>
      <c r="N539" s="93" t="s">
        <v>1070</v>
      </c>
      <c r="O539" s="439"/>
    </row>
    <row r="540" spans="2:16" ht="22.9" customHeight="1" thickBot="1">
      <c r="B540" s="45"/>
      <c r="C540" s="450" t="s">
        <v>166</v>
      </c>
      <c r="D540" s="81" t="s">
        <v>927</v>
      </c>
      <c r="E540" s="81" t="s">
        <v>927</v>
      </c>
      <c r="F540" s="81" t="s">
        <v>927</v>
      </c>
      <c r="G540" s="439" t="s">
        <v>844</v>
      </c>
      <c r="H540" s="439" t="s">
        <v>844</v>
      </c>
      <c r="I540" s="238"/>
      <c r="J540" s="450" t="s">
        <v>166</v>
      </c>
      <c r="K540" s="440" t="s">
        <v>937</v>
      </c>
      <c r="L540" s="439" t="s">
        <v>937</v>
      </c>
      <c r="M540" s="81" t="s">
        <v>104</v>
      </c>
      <c r="N540" s="97" t="s">
        <v>552</v>
      </c>
      <c r="O540" s="440" t="s">
        <v>937</v>
      </c>
    </row>
    <row r="541" spans="2:16" ht="22.9" customHeight="1" thickBot="1">
      <c r="B541" s="45"/>
      <c r="C541" s="450"/>
      <c r="D541" s="86" t="s">
        <v>541</v>
      </c>
      <c r="E541" s="86" t="s">
        <v>542</v>
      </c>
      <c r="F541" s="86" t="s">
        <v>535</v>
      </c>
      <c r="G541" s="439"/>
      <c r="H541" s="439"/>
      <c r="I541" s="238"/>
      <c r="J541" s="450"/>
      <c r="K541" s="441"/>
      <c r="L541" s="439"/>
      <c r="M541" s="86" t="s">
        <v>537</v>
      </c>
      <c r="N541" s="99" t="s">
        <v>1066</v>
      </c>
      <c r="O541" s="441"/>
    </row>
    <row r="542" spans="2:16" ht="22.9" customHeight="1" thickBot="1">
      <c r="B542" s="45"/>
      <c r="C542" s="450"/>
      <c r="D542" s="91" t="s">
        <v>421</v>
      </c>
      <c r="E542" s="91" t="s">
        <v>421</v>
      </c>
      <c r="F542" s="91" t="s">
        <v>421</v>
      </c>
      <c r="G542" s="439"/>
      <c r="H542" s="439"/>
      <c r="I542" s="238"/>
      <c r="J542" s="450"/>
      <c r="K542" s="442"/>
      <c r="L542" s="439"/>
      <c r="M542" s="91" t="s">
        <v>442</v>
      </c>
      <c r="N542" s="101" t="s">
        <v>1090</v>
      </c>
      <c r="O542" s="442"/>
    </row>
    <row r="543" spans="2:16" ht="22.9" customHeight="1" thickBot="1">
      <c r="B543" s="45"/>
      <c r="C543" s="450" t="s">
        <v>180</v>
      </c>
      <c r="D543" s="81" t="s">
        <v>927</v>
      </c>
      <c r="E543" s="81" t="s">
        <v>927</v>
      </c>
      <c r="F543" s="81" t="s">
        <v>927</v>
      </c>
      <c r="G543" s="439" t="s">
        <v>844</v>
      </c>
      <c r="H543" s="439" t="s">
        <v>844</v>
      </c>
      <c r="I543" s="238"/>
      <c r="J543" s="450" t="s">
        <v>180</v>
      </c>
      <c r="K543" s="440" t="s">
        <v>937</v>
      </c>
      <c r="L543" s="439" t="s">
        <v>937</v>
      </c>
      <c r="M543" s="81" t="s">
        <v>104</v>
      </c>
      <c r="N543" s="97" t="s">
        <v>552</v>
      </c>
      <c r="O543" s="440" t="s">
        <v>937</v>
      </c>
    </row>
    <row r="544" spans="2:16" ht="22.9" customHeight="1" thickBot="1">
      <c r="B544" s="45"/>
      <c r="C544" s="450"/>
      <c r="D544" s="86" t="s">
        <v>541</v>
      </c>
      <c r="E544" s="86" t="s">
        <v>544</v>
      </c>
      <c r="F544" s="86" t="s">
        <v>535</v>
      </c>
      <c r="G544" s="439"/>
      <c r="H544" s="439"/>
      <c r="I544" s="238"/>
      <c r="J544" s="450"/>
      <c r="K544" s="441"/>
      <c r="L544" s="439"/>
      <c r="M544" s="86" t="s">
        <v>537</v>
      </c>
      <c r="N544" s="99" t="s">
        <v>1066</v>
      </c>
      <c r="O544" s="441"/>
    </row>
    <row r="545" spans="2:16" ht="22.9" customHeight="1" thickBot="1">
      <c r="B545" s="45"/>
      <c r="C545" s="450"/>
      <c r="D545" s="91" t="s">
        <v>421</v>
      </c>
      <c r="E545" s="91" t="s">
        <v>421</v>
      </c>
      <c r="F545" s="91" t="s">
        <v>421</v>
      </c>
      <c r="G545" s="439"/>
      <c r="H545" s="439"/>
      <c r="I545" s="238"/>
      <c r="J545" s="450"/>
      <c r="K545" s="442"/>
      <c r="L545" s="439"/>
      <c r="M545" s="91" t="s">
        <v>442</v>
      </c>
      <c r="N545" s="101" t="s">
        <v>1091</v>
      </c>
      <c r="O545" s="442"/>
    </row>
    <row r="546" spans="2:16" s="46" customFormat="1" ht="22.9" customHeight="1" thickBot="1">
      <c r="B546" s="45"/>
      <c r="C546" s="230" t="s">
        <v>184</v>
      </c>
      <c r="D546" s="231" t="s">
        <v>185</v>
      </c>
      <c r="E546" s="70" t="s">
        <v>185</v>
      </c>
      <c r="F546" s="231" t="s">
        <v>185</v>
      </c>
      <c r="G546" s="231" t="s">
        <v>185</v>
      </c>
      <c r="H546" s="227" t="s">
        <v>185</v>
      </c>
      <c r="I546" s="78"/>
      <c r="J546" s="230" t="s">
        <v>184</v>
      </c>
      <c r="K546" s="231" t="s">
        <v>186</v>
      </c>
      <c r="L546" s="227" t="s">
        <v>186</v>
      </c>
      <c r="M546" s="230" t="s">
        <v>186</v>
      </c>
      <c r="N546" s="227" t="s">
        <v>186</v>
      </c>
      <c r="O546" s="227" t="s">
        <v>186</v>
      </c>
      <c r="P546" s="217"/>
    </row>
    <row r="547" spans="2:16" ht="22.9" customHeight="1" thickBot="1">
      <c r="B547" s="45"/>
      <c r="C547" s="450" t="s">
        <v>187</v>
      </c>
      <c r="D547" s="439" t="s">
        <v>844</v>
      </c>
      <c r="E547" s="439" t="s">
        <v>844</v>
      </c>
      <c r="F547" s="439" t="s">
        <v>844</v>
      </c>
      <c r="G547" s="439" t="s">
        <v>844</v>
      </c>
      <c r="H547" s="81" t="s">
        <v>540</v>
      </c>
      <c r="I547" s="238"/>
      <c r="J547" s="450" t="s">
        <v>187</v>
      </c>
      <c r="K547" s="83" t="s">
        <v>942</v>
      </c>
      <c r="L547" s="97" t="s">
        <v>445</v>
      </c>
      <c r="M547" s="440" t="s">
        <v>937</v>
      </c>
      <c r="N547" s="81" t="s">
        <v>520</v>
      </c>
      <c r="O547" s="81" t="s">
        <v>532</v>
      </c>
    </row>
    <row r="548" spans="2:16" ht="22.9" customHeight="1" thickBot="1">
      <c r="B548" s="45"/>
      <c r="C548" s="450"/>
      <c r="D548" s="439"/>
      <c r="E548" s="439"/>
      <c r="F548" s="439"/>
      <c r="G548" s="439"/>
      <c r="H548" s="86" t="s">
        <v>543</v>
      </c>
      <c r="I548" s="238"/>
      <c r="J548" s="450"/>
      <c r="K548" s="88" t="s">
        <v>1308</v>
      </c>
      <c r="L548" s="99" t="s">
        <v>1064</v>
      </c>
      <c r="M548" s="441"/>
      <c r="N548" s="86" t="s">
        <v>1312</v>
      </c>
      <c r="O548" s="86" t="s">
        <v>534</v>
      </c>
    </row>
    <row r="549" spans="2:16" ht="22.9" customHeight="1" thickBot="1">
      <c r="B549" s="45"/>
      <c r="C549" s="450"/>
      <c r="D549" s="439"/>
      <c r="E549" s="439"/>
      <c r="F549" s="439"/>
      <c r="G549" s="439"/>
      <c r="H549" s="91" t="s">
        <v>837</v>
      </c>
      <c r="I549" s="238"/>
      <c r="J549" s="450"/>
      <c r="K549" s="93" t="s">
        <v>1070</v>
      </c>
      <c r="L549" s="101" t="s">
        <v>839</v>
      </c>
      <c r="M549" s="442"/>
      <c r="N549" s="91" t="s">
        <v>442</v>
      </c>
      <c r="O549" s="91" t="s">
        <v>442</v>
      </c>
    </row>
    <row r="550" spans="2:16" ht="22.9" customHeight="1" thickBot="1">
      <c r="B550" s="45"/>
      <c r="C550" s="450" t="s">
        <v>199</v>
      </c>
      <c r="D550" s="439" t="s">
        <v>844</v>
      </c>
      <c r="E550" s="439" t="s">
        <v>844</v>
      </c>
      <c r="F550" s="439" t="s">
        <v>844</v>
      </c>
      <c r="G550" s="439" t="s">
        <v>844</v>
      </c>
      <c r="H550" s="81" t="s">
        <v>540</v>
      </c>
      <c r="I550" s="238"/>
      <c r="J550" s="450" t="s">
        <v>199</v>
      </c>
      <c r="K550" s="83" t="s">
        <v>942</v>
      </c>
      <c r="L550" s="97" t="s">
        <v>445</v>
      </c>
      <c r="M550" s="440" t="s">
        <v>937</v>
      </c>
      <c r="N550" s="81" t="s">
        <v>520</v>
      </c>
      <c r="O550" s="81" t="s">
        <v>532</v>
      </c>
    </row>
    <row r="551" spans="2:16" ht="22.9" customHeight="1" thickBot="1">
      <c r="B551" s="45"/>
      <c r="C551" s="450"/>
      <c r="D551" s="439"/>
      <c r="E551" s="439"/>
      <c r="F551" s="439"/>
      <c r="G551" s="439"/>
      <c r="H551" s="86" t="s">
        <v>543</v>
      </c>
      <c r="I551" s="238"/>
      <c r="J551" s="450"/>
      <c r="K551" s="88" t="s">
        <v>1038</v>
      </c>
      <c r="L551" s="99" t="s">
        <v>1065</v>
      </c>
      <c r="M551" s="441"/>
      <c r="N551" s="86" t="s">
        <v>1312</v>
      </c>
      <c r="O551" s="86" t="s">
        <v>534</v>
      </c>
    </row>
    <row r="552" spans="2:16" ht="22.9" customHeight="1" thickBot="1">
      <c r="B552" s="45"/>
      <c r="C552" s="450"/>
      <c r="D552" s="439"/>
      <c r="E552" s="439"/>
      <c r="F552" s="439"/>
      <c r="G552" s="439"/>
      <c r="H552" s="91" t="s">
        <v>837</v>
      </c>
      <c r="I552" s="238"/>
      <c r="J552" s="450"/>
      <c r="K552" s="93" t="s">
        <v>1070</v>
      </c>
      <c r="L552" s="101" t="s">
        <v>839</v>
      </c>
      <c r="M552" s="442"/>
      <c r="N552" s="91" t="s">
        <v>442</v>
      </c>
      <c r="O552" s="91" t="s">
        <v>442</v>
      </c>
    </row>
    <row r="553" spans="2:16" ht="22.9" customHeight="1" thickBot="1">
      <c r="B553" s="45"/>
      <c r="C553" s="450" t="s">
        <v>200</v>
      </c>
      <c r="D553" s="439" t="s">
        <v>844</v>
      </c>
      <c r="E553" s="439" t="s">
        <v>844</v>
      </c>
      <c r="F553" s="439" t="s">
        <v>844</v>
      </c>
      <c r="G553" s="439" t="s">
        <v>844</v>
      </c>
      <c r="H553" s="81" t="s">
        <v>545</v>
      </c>
      <c r="I553" s="238"/>
      <c r="J553" s="450" t="s">
        <v>200</v>
      </c>
      <c r="K553" s="439" t="s">
        <v>937</v>
      </c>
      <c r="M553" s="440" t="s">
        <v>937</v>
      </c>
      <c r="N553" s="81" t="s">
        <v>529</v>
      </c>
      <c r="O553" s="81" t="s">
        <v>532</v>
      </c>
    </row>
    <row r="554" spans="2:16" ht="22.9" customHeight="1" thickBot="1">
      <c r="B554" s="45"/>
      <c r="C554" s="450"/>
      <c r="D554" s="439"/>
      <c r="E554" s="439"/>
      <c r="F554" s="439"/>
      <c r="G554" s="439"/>
      <c r="H554" s="86" t="s">
        <v>543</v>
      </c>
      <c r="I554" s="238"/>
      <c r="J554" s="450"/>
      <c r="K554" s="439"/>
      <c r="M554" s="441"/>
      <c r="N554" s="86" t="s">
        <v>1312</v>
      </c>
      <c r="O554" s="86" t="s">
        <v>534</v>
      </c>
    </row>
    <row r="555" spans="2:16" ht="22.9" customHeight="1" thickBot="1">
      <c r="B555" s="45"/>
      <c r="C555" s="450"/>
      <c r="D555" s="439"/>
      <c r="E555" s="439"/>
      <c r="F555" s="439"/>
      <c r="G555" s="439"/>
      <c r="H555" s="91" t="s">
        <v>837</v>
      </c>
      <c r="I555" s="238"/>
      <c r="J555" s="450"/>
      <c r="K555" s="439"/>
      <c r="M555" s="442"/>
      <c r="N555" s="91" t="s">
        <v>442</v>
      </c>
      <c r="O555" s="91" t="s">
        <v>442</v>
      </c>
    </row>
    <row r="556" spans="2:16" ht="22.9" customHeight="1" thickBot="1">
      <c r="B556" s="45"/>
      <c r="C556" s="450" t="s">
        <v>205</v>
      </c>
      <c r="D556" s="439" t="s">
        <v>844</v>
      </c>
      <c r="E556" s="439" t="s">
        <v>844</v>
      </c>
      <c r="F556" s="439" t="s">
        <v>844</v>
      </c>
      <c r="G556" s="439" t="s">
        <v>844</v>
      </c>
      <c r="H556" s="81" t="s">
        <v>545</v>
      </c>
      <c r="I556" s="238"/>
      <c r="J556" s="450" t="s">
        <v>205</v>
      </c>
      <c r="K556" s="439" t="s">
        <v>937</v>
      </c>
      <c r="L556" s="439" t="s">
        <v>937</v>
      </c>
      <c r="M556" s="440" t="s">
        <v>937</v>
      </c>
      <c r="N556" s="81" t="s">
        <v>531</v>
      </c>
      <c r="O556" s="81" t="s">
        <v>532</v>
      </c>
    </row>
    <row r="557" spans="2:16" ht="22.9" customHeight="1" thickBot="1">
      <c r="B557" s="45"/>
      <c r="C557" s="450"/>
      <c r="D557" s="439"/>
      <c r="E557" s="439"/>
      <c r="F557" s="439"/>
      <c r="G557" s="439"/>
      <c r="H557" s="86" t="s">
        <v>543</v>
      </c>
      <c r="I557" s="238"/>
      <c r="J557" s="450"/>
      <c r="K557" s="439"/>
      <c r="L557" s="439"/>
      <c r="M557" s="441"/>
      <c r="N557" s="86" t="s">
        <v>1312</v>
      </c>
      <c r="O557" s="86" t="s">
        <v>534</v>
      </c>
    </row>
    <row r="558" spans="2:16" ht="22.9" customHeight="1" thickBot="1">
      <c r="B558" s="45"/>
      <c r="C558" s="450"/>
      <c r="D558" s="439"/>
      <c r="E558" s="439"/>
      <c r="F558" s="439"/>
      <c r="G558" s="439"/>
      <c r="H558" s="91" t="s">
        <v>837</v>
      </c>
      <c r="I558" s="238"/>
      <c r="J558" s="450"/>
      <c r="K558" s="439"/>
      <c r="L558" s="439"/>
      <c r="M558" s="442"/>
      <c r="N558" s="91" t="s">
        <v>442</v>
      </c>
      <c r="O558" s="91" t="s">
        <v>442</v>
      </c>
    </row>
    <row r="559" spans="2:16" ht="22.9" customHeight="1" thickBot="1">
      <c r="B559" s="45"/>
      <c r="C559" s="239"/>
      <c r="D559" s="108"/>
      <c r="E559" s="108"/>
      <c r="F559" s="108"/>
      <c r="G559" s="108"/>
      <c r="H559" s="107"/>
      <c r="I559" s="238"/>
      <c r="J559" s="239"/>
      <c r="K559" s="108"/>
      <c r="L559" s="108"/>
      <c r="M559" s="108"/>
      <c r="N559" s="108"/>
      <c r="O559" s="108"/>
    </row>
    <row r="560" spans="2:16" ht="22.9" customHeight="1" thickBot="1">
      <c r="B560" s="44">
        <v>19</v>
      </c>
      <c r="C560" s="239"/>
      <c r="D560" s="108"/>
      <c r="E560" s="108"/>
      <c r="F560" s="108"/>
      <c r="G560" s="108"/>
      <c r="H560" s="107"/>
      <c r="I560" s="238"/>
      <c r="J560" s="239"/>
      <c r="K560" s="108"/>
      <c r="L560" s="108"/>
      <c r="M560" s="108"/>
      <c r="N560" s="108"/>
      <c r="O560" s="108"/>
    </row>
    <row r="561" spans="2:16" ht="22.9" customHeight="1">
      <c r="B561" s="45"/>
      <c r="C561" s="443" t="str">
        <f>C530</f>
        <v>KOMİTE 3-  GASTROİNTESTİNAL SİSTEM ve BAKTERİYOLOJİ</v>
      </c>
      <c r="D561" s="443"/>
      <c r="E561" s="443"/>
      <c r="F561" s="443"/>
      <c r="G561" s="443"/>
      <c r="H561" s="443"/>
      <c r="I561" s="72"/>
      <c r="J561" s="443" t="s">
        <v>411</v>
      </c>
      <c r="K561" s="443"/>
      <c r="L561" s="443"/>
      <c r="M561" s="443"/>
      <c r="N561" s="443"/>
      <c r="O561" s="443"/>
    </row>
    <row r="562" spans="2:16" ht="22.9" customHeight="1">
      <c r="B562" s="45"/>
      <c r="C562" s="70"/>
      <c r="D562" s="239"/>
      <c r="E562" s="240">
        <f>E531+1</f>
        <v>6</v>
      </c>
      <c r="F562" s="241" t="s">
        <v>150</v>
      </c>
      <c r="G562" s="108"/>
      <c r="H562" s="71"/>
      <c r="I562" s="72"/>
      <c r="J562" s="70"/>
      <c r="K562" s="239"/>
      <c r="L562" s="240">
        <f>L531+1</f>
        <v>7</v>
      </c>
      <c r="M562" s="241" t="s">
        <v>151</v>
      </c>
      <c r="N562" s="108"/>
      <c r="O562" s="71"/>
    </row>
    <row r="563" spans="2:16" ht="21" customHeight="1" thickBot="1">
      <c r="B563" s="45"/>
      <c r="C563" s="109"/>
      <c r="D563" s="110"/>
      <c r="E563" s="110" t="str">
        <f>E532:J532</f>
        <v>Komite sorumluları:</v>
      </c>
      <c r="F563" s="110" t="str">
        <f>F532:K532</f>
        <v>Dr. A. Esin AKTAŞ</v>
      </c>
      <c r="G563" s="110" t="str">
        <f>G532:L532</f>
        <v>Dr. Cemile BİÇER</v>
      </c>
      <c r="H563" s="111"/>
      <c r="I563" s="69"/>
      <c r="J563" s="109"/>
      <c r="K563" s="110"/>
      <c r="L563" s="110" t="str">
        <f>L532:Q532</f>
        <v>Committee Chairman:</v>
      </c>
      <c r="M563" s="110" t="str">
        <f>M532:R532</f>
        <v>Dr. Tuba Dal</v>
      </c>
      <c r="N563" s="110" t="str">
        <f>N532:S532</f>
        <v>Dr. İpek Torun</v>
      </c>
      <c r="O563" s="111"/>
      <c r="P563" s="217"/>
    </row>
    <row r="564" spans="2:16" s="47" customFormat="1" ht="22.9" customHeight="1" thickBot="1">
      <c r="B564" s="45"/>
      <c r="C564" s="76"/>
      <c r="D564" s="77">
        <f>7+D533</f>
        <v>44578</v>
      </c>
      <c r="E564" s="77">
        <f>7+E533</f>
        <v>44579</v>
      </c>
      <c r="F564" s="77">
        <f>7+F533</f>
        <v>44580</v>
      </c>
      <c r="G564" s="77">
        <f>7+G533</f>
        <v>44581</v>
      </c>
      <c r="H564" s="77">
        <f>7+H533</f>
        <v>44582</v>
      </c>
      <c r="I564" s="78"/>
      <c r="J564" s="79"/>
      <c r="K564" s="80">
        <f>7+K533</f>
        <v>45320</v>
      </c>
      <c r="L564" s="80">
        <f>7+L533</f>
        <v>45321</v>
      </c>
      <c r="M564" s="80">
        <f>7+M533</f>
        <v>45322</v>
      </c>
      <c r="N564" s="80">
        <f>7+N533</f>
        <v>45323</v>
      </c>
      <c r="O564" s="80">
        <f>7+O533</f>
        <v>45324</v>
      </c>
      <c r="P564" s="220"/>
    </row>
    <row r="565" spans="2:16" ht="22.9" customHeight="1" thickBot="1">
      <c r="B565" s="45"/>
      <c r="C565" s="450" t="s">
        <v>155</v>
      </c>
      <c r="D565" s="440" t="s">
        <v>844</v>
      </c>
      <c r="E565" s="440" t="s">
        <v>844</v>
      </c>
      <c r="F565" s="440" t="s">
        <v>844</v>
      </c>
      <c r="G565" s="439" t="s">
        <v>844</v>
      </c>
      <c r="H565" s="439"/>
      <c r="I565" s="238"/>
      <c r="J565" s="450" t="s">
        <v>155</v>
      </c>
      <c r="K565" s="439" t="s">
        <v>937</v>
      </c>
      <c r="L565" s="439" t="s">
        <v>937</v>
      </c>
      <c r="M565" s="439" t="s">
        <v>937</v>
      </c>
      <c r="N565" s="439" t="s">
        <v>937</v>
      </c>
      <c r="O565" s="440" t="s">
        <v>937</v>
      </c>
    </row>
    <row r="566" spans="2:16" ht="22.9" customHeight="1" thickBot="1">
      <c r="B566" s="45"/>
      <c r="C566" s="450" t="s">
        <v>155</v>
      </c>
      <c r="D566" s="441"/>
      <c r="E566" s="441"/>
      <c r="F566" s="441"/>
      <c r="G566" s="439"/>
      <c r="H566" s="439"/>
      <c r="I566" s="238"/>
      <c r="J566" s="450" t="s">
        <v>155</v>
      </c>
      <c r="K566" s="439"/>
      <c r="L566" s="439"/>
      <c r="M566" s="439"/>
      <c r="N566" s="439"/>
      <c r="O566" s="441"/>
    </row>
    <row r="567" spans="2:16" ht="22.9" customHeight="1" thickBot="1">
      <c r="B567" s="45"/>
      <c r="C567" s="450"/>
      <c r="D567" s="442"/>
      <c r="E567" s="442"/>
      <c r="F567" s="442"/>
      <c r="G567" s="439"/>
      <c r="H567" s="439"/>
      <c r="I567" s="238"/>
      <c r="J567" s="450"/>
      <c r="K567" s="439"/>
      <c r="L567" s="439"/>
      <c r="M567" s="439"/>
      <c r="N567" s="439"/>
      <c r="O567" s="442"/>
    </row>
    <row r="568" spans="2:16" ht="22.9" customHeight="1" thickBot="1">
      <c r="B568" s="45"/>
      <c r="C568" s="450" t="s">
        <v>163</v>
      </c>
      <c r="D568" s="440" t="s">
        <v>844</v>
      </c>
      <c r="E568" s="440" t="s">
        <v>844</v>
      </c>
      <c r="F568" s="440" t="s">
        <v>844</v>
      </c>
      <c r="G568" s="444" t="s">
        <v>317</v>
      </c>
      <c r="H568" s="439"/>
      <c r="I568" s="238"/>
      <c r="J568" s="450" t="s">
        <v>163</v>
      </c>
      <c r="K568" s="439" t="s">
        <v>937</v>
      </c>
      <c r="L568" s="439" t="s">
        <v>937</v>
      </c>
      <c r="M568" s="439" t="s">
        <v>937</v>
      </c>
      <c r="N568" s="444" t="s">
        <v>318</v>
      </c>
      <c r="O568" s="440" t="s">
        <v>937</v>
      </c>
    </row>
    <row r="569" spans="2:16" ht="22.9" customHeight="1" thickBot="1">
      <c r="B569" s="45"/>
      <c r="C569" s="450"/>
      <c r="D569" s="441"/>
      <c r="E569" s="441"/>
      <c r="F569" s="441"/>
      <c r="G569" s="444"/>
      <c r="H569" s="439"/>
      <c r="I569" s="238"/>
      <c r="J569" s="450"/>
      <c r="K569" s="439"/>
      <c r="L569" s="439"/>
      <c r="M569" s="439"/>
      <c r="N569" s="444"/>
      <c r="O569" s="441"/>
    </row>
    <row r="570" spans="2:16" ht="22.9" customHeight="1" thickBot="1">
      <c r="B570" s="45"/>
      <c r="C570" s="450"/>
      <c r="D570" s="442"/>
      <c r="E570" s="442"/>
      <c r="F570" s="442"/>
      <c r="G570" s="444"/>
      <c r="H570" s="439"/>
      <c r="I570" s="238"/>
      <c r="J570" s="450"/>
      <c r="K570" s="439"/>
      <c r="L570" s="439"/>
      <c r="M570" s="439"/>
      <c r="N570" s="444"/>
      <c r="O570" s="442"/>
    </row>
    <row r="571" spans="2:16" ht="22.9" customHeight="1" thickBot="1">
      <c r="B571" s="45"/>
      <c r="C571" s="450" t="s">
        <v>166</v>
      </c>
      <c r="D571" s="440" t="s">
        <v>844</v>
      </c>
      <c r="E571" s="440" t="s">
        <v>844</v>
      </c>
      <c r="F571" s="440" t="s">
        <v>844</v>
      </c>
      <c r="G571" s="444"/>
      <c r="H571" s="439"/>
      <c r="I571" s="238"/>
      <c r="J571" s="450" t="s">
        <v>166</v>
      </c>
      <c r="K571" s="439" t="s">
        <v>937</v>
      </c>
      <c r="L571" s="439" t="s">
        <v>937</v>
      </c>
      <c r="M571" s="439" t="s">
        <v>937</v>
      </c>
      <c r="N571" s="444"/>
      <c r="O571" s="440" t="s">
        <v>937</v>
      </c>
    </row>
    <row r="572" spans="2:16" ht="22.9" customHeight="1" thickBot="1">
      <c r="B572" s="45"/>
      <c r="C572" s="450"/>
      <c r="D572" s="441"/>
      <c r="E572" s="441"/>
      <c r="F572" s="441"/>
      <c r="G572" s="444"/>
      <c r="H572" s="439"/>
      <c r="I572" s="238"/>
      <c r="J572" s="450"/>
      <c r="K572" s="439"/>
      <c r="L572" s="439"/>
      <c r="M572" s="439"/>
      <c r="N572" s="444"/>
      <c r="O572" s="441"/>
    </row>
    <row r="573" spans="2:16" ht="22.9" customHeight="1" thickBot="1">
      <c r="B573" s="45"/>
      <c r="C573" s="450"/>
      <c r="D573" s="442"/>
      <c r="E573" s="442"/>
      <c r="F573" s="442"/>
      <c r="G573" s="444"/>
      <c r="H573" s="439"/>
      <c r="I573" s="238"/>
      <c r="J573" s="450"/>
      <c r="K573" s="439"/>
      <c r="L573" s="439"/>
      <c r="M573" s="439"/>
      <c r="N573" s="444"/>
      <c r="O573" s="442"/>
    </row>
    <row r="574" spans="2:16" ht="22.9" customHeight="1" thickBot="1">
      <c r="B574" s="45"/>
      <c r="C574" s="450" t="s">
        <v>180</v>
      </c>
      <c r="D574" s="440" t="s">
        <v>844</v>
      </c>
      <c r="E574" s="440" t="s">
        <v>844</v>
      </c>
      <c r="F574" s="440" t="s">
        <v>844</v>
      </c>
      <c r="G574" s="444"/>
      <c r="H574" s="439"/>
      <c r="I574" s="238"/>
      <c r="J574" s="450" t="s">
        <v>180</v>
      </c>
      <c r="K574" s="439" t="s">
        <v>937</v>
      </c>
      <c r="L574" s="439" t="s">
        <v>937</v>
      </c>
      <c r="M574" s="439" t="s">
        <v>937</v>
      </c>
      <c r="N574" s="444"/>
      <c r="O574" s="440" t="s">
        <v>937</v>
      </c>
    </row>
    <row r="575" spans="2:16" ht="22.9" customHeight="1" thickBot="1">
      <c r="B575" s="45"/>
      <c r="C575" s="450"/>
      <c r="D575" s="441"/>
      <c r="E575" s="441"/>
      <c r="F575" s="441"/>
      <c r="G575" s="444"/>
      <c r="H575" s="439"/>
      <c r="I575" s="238"/>
      <c r="J575" s="450"/>
      <c r="K575" s="439"/>
      <c r="L575" s="439"/>
      <c r="M575" s="439"/>
      <c r="N575" s="444"/>
      <c r="O575" s="441"/>
    </row>
    <row r="576" spans="2:16" ht="22.9" customHeight="1" thickBot="1">
      <c r="B576" s="45"/>
      <c r="C576" s="450"/>
      <c r="D576" s="442"/>
      <c r="E576" s="442"/>
      <c r="F576" s="442"/>
      <c r="G576" s="444"/>
      <c r="H576" s="439"/>
      <c r="I576" s="238"/>
      <c r="J576" s="450"/>
      <c r="K576" s="439"/>
      <c r="L576" s="439"/>
      <c r="M576" s="439"/>
      <c r="N576" s="444"/>
      <c r="O576" s="442"/>
    </row>
    <row r="577" spans="2:16" s="46" customFormat="1" ht="22.9" customHeight="1" thickBot="1">
      <c r="B577" s="45"/>
      <c r="C577" s="230" t="s">
        <v>184</v>
      </c>
      <c r="D577" s="231" t="s">
        <v>185</v>
      </c>
      <c r="E577" s="70" t="s">
        <v>185</v>
      </c>
      <c r="F577" s="231" t="s">
        <v>185</v>
      </c>
      <c r="G577" s="231" t="s">
        <v>185</v>
      </c>
      <c r="H577" s="227" t="s">
        <v>185</v>
      </c>
      <c r="I577" s="78"/>
      <c r="J577" s="230" t="s">
        <v>184</v>
      </c>
      <c r="K577" s="231" t="s">
        <v>186</v>
      </c>
      <c r="L577" s="137" t="s">
        <v>186</v>
      </c>
      <c r="M577" s="230" t="s">
        <v>186</v>
      </c>
      <c r="N577" s="227" t="s">
        <v>186</v>
      </c>
      <c r="O577" s="227" t="s">
        <v>186</v>
      </c>
      <c r="P577" s="217"/>
    </row>
    <row r="578" spans="2:16" ht="22.9" customHeight="1" thickBot="1">
      <c r="B578" s="45"/>
      <c r="C578" s="450" t="s">
        <v>187</v>
      </c>
      <c r="D578" s="440" t="s">
        <v>844</v>
      </c>
      <c r="E578" s="440" t="s">
        <v>844</v>
      </c>
      <c r="F578" s="439" t="s">
        <v>844</v>
      </c>
      <c r="G578" s="439"/>
      <c r="H578" s="439"/>
      <c r="I578" s="238"/>
      <c r="J578" s="450" t="s">
        <v>187</v>
      </c>
      <c r="K578" s="439" t="s">
        <v>937</v>
      </c>
      <c r="L578" s="439" t="s">
        <v>937</v>
      </c>
      <c r="M578" s="439" t="s">
        <v>937</v>
      </c>
      <c r="N578" s="440" t="s">
        <v>937</v>
      </c>
      <c r="O578" s="440" t="s">
        <v>937</v>
      </c>
    </row>
    <row r="579" spans="2:16" ht="22.9" customHeight="1" thickBot="1">
      <c r="B579" s="45"/>
      <c r="C579" s="450"/>
      <c r="D579" s="441"/>
      <c r="E579" s="441"/>
      <c r="F579" s="439"/>
      <c r="G579" s="439"/>
      <c r="H579" s="439"/>
      <c r="I579" s="238"/>
      <c r="J579" s="450"/>
      <c r="K579" s="439"/>
      <c r="L579" s="439"/>
      <c r="M579" s="439"/>
      <c r="N579" s="441"/>
      <c r="O579" s="441"/>
    </row>
    <row r="580" spans="2:16" ht="22.9" customHeight="1" thickBot="1">
      <c r="B580" s="45"/>
      <c r="C580" s="450"/>
      <c r="D580" s="442"/>
      <c r="E580" s="442"/>
      <c r="F580" s="439"/>
      <c r="G580" s="439"/>
      <c r="H580" s="439"/>
      <c r="I580" s="238"/>
      <c r="J580" s="450"/>
      <c r="K580" s="439"/>
      <c r="L580" s="439"/>
      <c r="M580" s="439"/>
      <c r="N580" s="442"/>
      <c r="O580" s="442"/>
    </row>
    <row r="581" spans="2:16" ht="22.9" customHeight="1" thickBot="1">
      <c r="B581" s="45"/>
      <c r="C581" s="450" t="s">
        <v>199</v>
      </c>
      <c r="D581" s="440" t="s">
        <v>844</v>
      </c>
      <c r="E581" s="440" t="s">
        <v>844</v>
      </c>
      <c r="F581" s="439" t="s">
        <v>844</v>
      </c>
      <c r="G581" s="439"/>
      <c r="H581" s="439"/>
      <c r="I581" s="238"/>
      <c r="J581" s="450" t="s">
        <v>199</v>
      </c>
      <c r="K581" s="439" t="s">
        <v>937</v>
      </c>
      <c r="L581" s="439" t="s">
        <v>937</v>
      </c>
      <c r="M581" s="439" t="s">
        <v>937</v>
      </c>
      <c r="N581" s="440" t="s">
        <v>937</v>
      </c>
      <c r="O581" s="440" t="s">
        <v>937</v>
      </c>
    </row>
    <row r="582" spans="2:16" ht="22.9" customHeight="1" thickBot="1">
      <c r="B582" s="45"/>
      <c r="C582" s="450"/>
      <c r="D582" s="441"/>
      <c r="E582" s="441"/>
      <c r="F582" s="439"/>
      <c r="G582" s="439"/>
      <c r="H582" s="439"/>
      <c r="I582" s="238"/>
      <c r="J582" s="450"/>
      <c r="K582" s="439"/>
      <c r="L582" s="439"/>
      <c r="M582" s="439"/>
      <c r="N582" s="441"/>
      <c r="O582" s="441"/>
    </row>
    <row r="583" spans="2:16" ht="22.9" customHeight="1" thickBot="1">
      <c r="B583" s="45"/>
      <c r="C583" s="450"/>
      <c r="D583" s="442"/>
      <c r="E583" s="442"/>
      <c r="F583" s="439"/>
      <c r="G583" s="439"/>
      <c r="H583" s="439"/>
      <c r="I583" s="238"/>
      <c r="J583" s="450"/>
      <c r="K583" s="439"/>
      <c r="L583" s="439"/>
      <c r="M583" s="439"/>
      <c r="N583" s="442"/>
      <c r="O583" s="442"/>
    </row>
    <row r="584" spans="2:16" ht="22.9" customHeight="1" thickBot="1">
      <c r="B584" s="45"/>
      <c r="C584" s="450" t="s">
        <v>200</v>
      </c>
      <c r="D584" s="440" t="s">
        <v>844</v>
      </c>
      <c r="E584" s="440" t="s">
        <v>844</v>
      </c>
      <c r="F584" s="439" t="s">
        <v>844</v>
      </c>
      <c r="G584" s="439"/>
      <c r="H584" s="439"/>
      <c r="I584" s="238"/>
      <c r="J584" s="450" t="s">
        <v>200</v>
      </c>
      <c r="K584" s="439" t="s">
        <v>937</v>
      </c>
      <c r="L584" s="439" t="s">
        <v>937</v>
      </c>
      <c r="M584" s="439" t="s">
        <v>937</v>
      </c>
      <c r="N584" s="440" t="s">
        <v>937</v>
      </c>
      <c r="O584" s="440" t="s">
        <v>937</v>
      </c>
    </row>
    <row r="585" spans="2:16" ht="22.9" customHeight="1" thickBot="1">
      <c r="B585" s="45"/>
      <c r="C585" s="450"/>
      <c r="D585" s="441"/>
      <c r="E585" s="441"/>
      <c r="F585" s="439"/>
      <c r="G585" s="439"/>
      <c r="H585" s="439"/>
      <c r="I585" s="238"/>
      <c r="J585" s="450"/>
      <c r="K585" s="439"/>
      <c r="L585" s="439"/>
      <c r="M585" s="439"/>
      <c r="N585" s="441"/>
      <c r="O585" s="441"/>
    </row>
    <row r="586" spans="2:16" ht="22.9" customHeight="1" thickBot="1">
      <c r="B586" s="45"/>
      <c r="C586" s="450"/>
      <c r="D586" s="442"/>
      <c r="E586" s="442"/>
      <c r="F586" s="439"/>
      <c r="G586" s="439"/>
      <c r="H586" s="439"/>
      <c r="I586" s="238"/>
      <c r="J586" s="450"/>
      <c r="K586" s="439"/>
      <c r="L586" s="439"/>
      <c r="M586" s="439"/>
      <c r="N586" s="442"/>
      <c r="O586" s="442"/>
    </row>
    <row r="587" spans="2:16" ht="22.9" customHeight="1" thickBot="1">
      <c r="B587" s="45"/>
      <c r="C587" s="450" t="s">
        <v>205</v>
      </c>
      <c r="D587" s="440" t="s">
        <v>844</v>
      </c>
      <c r="E587" s="440" t="s">
        <v>844</v>
      </c>
      <c r="F587" s="439" t="s">
        <v>844</v>
      </c>
      <c r="G587" s="439"/>
      <c r="H587" s="439"/>
      <c r="I587" s="238"/>
      <c r="J587" s="450" t="s">
        <v>205</v>
      </c>
      <c r="K587" s="439" t="s">
        <v>937</v>
      </c>
      <c r="L587" s="439" t="s">
        <v>937</v>
      </c>
      <c r="M587" s="439" t="s">
        <v>937</v>
      </c>
      <c r="N587" s="440" t="s">
        <v>937</v>
      </c>
      <c r="O587" s="440" t="s">
        <v>937</v>
      </c>
    </row>
    <row r="588" spans="2:16" ht="22.9" customHeight="1" thickBot="1">
      <c r="B588" s="45"/>
      <c r="C588" s="450"/>
      <c r="D588" s="441"/>
      <c r="E588" s="441"/>
      <c r="F588" s="439"/>
      <c r="G588" s="439"/>
      <c r="H588" s="439"/>
      <c r="I588" s="238"/>
      <c r="J588" s="450"/>
      <c r="K588" s="439"/>
      <c r="L588" s="439"/>
      <c r="M588" s="439"/>
      <c r="N588" s="441"/>
      <c r="O588" s="441"/>
    </row>
    <row r="589" spans="2:16" ht="22.9" customHeight="1" thickBot="1">
      <c r="B589" s="45"/>
      <c r="C589" s="450"/>
      <c r="D589" s="442"/>
      <c r="E589" s="442"/>
      <c r="F589" s="439"/>
      <c r="G589" s="439"/>
      <c r="H589" s="439"/>
      <c r="I589" s="238"/>
      <c r="J589" s="450"/>
      <c r="K589" s="439"/>
      <c r="L589" s="439"/>
      <c r="M589" s="439"/>
      <c r="N589" s="442"/>
      <c r="O589" s="442"/>
    </row>
    <row r="590" spans="2:16" ht="22.9" customHeight="1" thickBot="1">
      <c r="B590" s="45"/>
      <c r="C590" s="239"/>
      <c r="D590" s="108"/>
      <c r="E590" s="108"/>
      <c r="F590" s="108"/>
      <c r="G590" s="108"/>
      <c r="H590" s="107"/>
      <c r="I590" s="238"/>
      <c r="J590" s="239"/>
      <c r="K590" s="108"/>
      <c r="L590" s="108"/>
      <c r="M590" s="108"/>
      <c r="O590" s="108"/>
    </row>
    <row r="591" spans="2:16" ht="22.9" customHeight="1" thickBot="1">
      <c r="B591" s="44">
        <v>20</v>
      </c>
      <c r="C591" s="239"/>
      <c r="D591" s="108"/>
      <c r="E591" s="108"/>
      <c r="F591" s="108"/>
      <c r="G591" s="108"/>
      <c r="H591" s="107"/>
      <c r="I591" s="238"/>
      <c r="J591" s="239"/>
      <c r="K591" s="108"/>
      <c r="L591" s="108"/>
      <c r="M591" s="108"/>
      <c r="N591" s="108"/>
      <c r="O591" s="108"/>
    </row>
    <row r="592" spans="2:16" ht="22.9" customHeight="1">
      <c r="B592" s="45"/>
      <c r="C592" s="448" t="s">
        <v>546</v>
      </c>
      <c r="D592" s="448"/>
      <c r="E592" s="448"/>
      <c r="F592" s="448"/>
      <c r="G592" s="448"/>
      <c r="H592" s="448"/>
      <c r="I592" s="72"/>
      <c r="J592" s="448" t="s">
        <v>547</v>
      </c>
      <c r="K592" s="448"/>
      <c r="L592" s="448"/>
      <c r="M592" s="448"/>
      <c r="N592" s="448"/>
      <c r="O592" s="448"/>
    </row>
    <row r="593" spans="2:16" ht="22.9" customHeight="1">
      <c r="B593" s="45"/>
      <c r="C593" s="449" t="s">
        <v>548</v>
      </c>
      <c r="D593" s="449"/>
      <c r="E593" s="449"/>
      <c r="F593" s="449"/>
      <c r="G593" s="449"/>
      <c r="H593" s="449"/>
      <c r="I593" s="72"/>
      <c r="J593" s="449" t="s">
        <v>549</v>
      </c>
      <c r="K593" s="449"/>
      <c r="L593" s="449"/>
      <c r="M593" s="449"/>
      <c r="N593" s="449"/>
      <c r="O593" s="449"/>
    </row>
    <row r="594" spans="2:16" ht="22.9" customHeight="1" thickBot="1">
      <c r="B594" s="45"/>
      <c r="C594" s="453"/>
      <c r="D594" s="453"/>
      <c r="E594" s="453"/>
      <c r="F594" s="453"/>
      <c r="G594" s="453"/>
      <c r="H594" s="453"/>
      <c r="I594" s="138"/>
      <c r="J594" s="452"/>
      <c r="K594" s="452"/>
      <c r="L594" s="452"/>
      <c r="M594" s="452"/>
      <c r="N594" s="452"/>
      <c r="O594" s="452"/>
    </row>
    <row r="595" spans="2:16" s="47" customFormat="1" ht="22.9" customHeight="1" thickBot="1">
      <c r="B595" s="45"/>
      <c r="C595" s="76"/>
      <c r="D595" s="77">
        <f>7+D564</f>
        <v>44585</v>
      </c>
      <c r="E595" s="77">
        <f>7+E564</f>
        <v>44586</v>
      </c>
      <c r="F595" s="77">
        <f>7+F564</f>
        <v>44587</v>
      </c>
      <c r="G595" s="77">
        <f>7+G564</f>
        <v>44588</v>
      </c>
      <c r="H595" s="77">
        <f>7+H564</f>
        <v>44589</v>
      </c>
      <c r="I595" s="78"/>
      <c r="J595" s="79"/>
      <c r="K595" s="80">
        <f>7+K564</f>
        <v>45327</v>
      </c>
      <c r="L595" s="80">
        <f>7+L564</f>
        <v>45328</v>
      </c>
      <c r="M595" s="80">
        <f>7+M564</f>
        <v>45329</v>
      </c>
      <c r="N595" s="80">
        <f>7+N564</f>
        <v>45330</v>
      </c>
      <c r="O595" s="80">
        <f>7+O564</f>
        <v>45331</v>
      </c>
      <c r="P595" s="220"/>
    </row>
    <row r="596" spans="2:16" ht="22.9" customHeight="1" thickBot="1">
      <c r="B596" s="45"/>
      <c r="C596" s="445" t="s">
        <v>155</v>
      </c>
      <c r="D596" s="439"/>
      <c r="E596" s="439"/>
      <c r="F596" s="439"/>
      <c r="G596" s="439"/>
      <c r="H596" s="439"/>
      <c r="I596" s="238"/>
      <c r="J596" s="445" t="s">
        <v>155</v>
      </c>
      <c r="K596" s="439"/>
      <c r="L596" s="439"/>
      <c r="M596" s="439"/>
      <c r="N596" s="439"/>
      <c r="O596" s="439"/>
    </row>
    <row r="597" spans="2:16" ht="22.9" customHeight="1" thickBot="1">
      <c r="B597" s="45"/>
      <c r="C597" s="445"/>
      <c r="D597" s="439"/>
      <c r="E597" s="439"/>
      <c r="F597" s="439"/>
      <c r="G597" s="439"/>
      <c r="H597" s="439"/>
      <c r="I597" s="238"/>
      <c r="J597" s="445"/>
      <c r="K597" s="439"/>
      <c r="L597" s="439"/>
      <c r="M597" s="439"/>
      <c r="N597" s="439"/>
      <c r="O597" s="439"/>
    </row>
    <row r="598" spans="2:16" ht="22.9" customHeight="1" thickBot="1">
      <c r="B598" s="45"/>
      <c r="C598" s="445"/>
      <c r="D598" s="439"/>
      <c r="E598" s="439"/>
      <c r="F598" s="439"/>
      <c r="G598" s="439"/>
      <c r="H598" s="439"/>
      <c r="I598" s="238"/>
      <c r="J598" s="445"/>
      <c r="K598" s="439"/>
      <c r="L598" s="439"/>
      <c r="M598" s="439"/>
      <c r="N598" s="439"/>
      <c r="O598" s="439"/>
    </row>
    <row r="599" spans="2:16" ht="22.9" customHeight="1" thickBot="1">
      <c r="B599" s="45"/>
      <c r="C599" s="446" t="s">
        <v>163</v>
      </c>
      <c r="D599" s="439"/>
      <c r="E599" s="439"/>
      <c r="F599" s="439"/>
      <c r="G599" s="439"/>
      <c r="H599" s="439"/>
      <c r="I599" s="238"/>
      <c r="J599" s="446" t="s">
        <v>163</v>
      </c>
      <c r="K599" s="439"/>
      <c r="L599" s="439"/>
      <c r="M599" s="439"/>
      <c r="N599" s="439"/>
      <c r="O599" s="439"/>
    </row>
    <row r="600" spans="2:16" ht="22.9" customHeight="1" thickBot="1">
      <c r="B600" s="45"/>
      <c r="C600" s="446"/>
      <c r="D600" s="439"/>
      <c r="E600" s="439"/>
      <c r="F600" s="439"/>
      <c r="G600" s="439"/>
      <c r="H600" s="439"/>
      <c r="I600" s="238"/>
      <c r="J600" s="446"/>
      <c r="K600" s="439"/>
      <c r="L600" s="439"/>
      <c r="M600" s="439"/>
      <c r="N600" s="439"/>
      <c r="O600" s="439"/>
    </row>
    <row r="601" spans="2:16" ht="22.9" customHeight="1" thickBot="1">
      <c r="B601" s="45"/>
      <c r="C601" s="446"/>
      <c r="D601" s="439"/>
      <c r="E601" s="439"/>
      <c r="F601" s="439"/>
      <c r="G601" s="439"/>
      <c r="H601" s="439"/>
      <c r="I601" s="238"/>
      <c r="J601" s="446"/>
      <c r="K601" s="439"/>
      <c r="L601" s="439"/>
      <c r="M601" s="439"/>
      <c r="N601" s="439"/>
      <c r="O601" s="439"/>
    </row>
    <row r="602" spans="2:16" ht="22.9" customHeight="1" thickBot="1">
      <c r="B602" s="45"/>
      <c r="C602" s="446" t="s">
        <v>166</v>
      </c>
      <c r="D602" s="439"/>
      <c r="E602" s="439"/>
      <c r="F602" s="439"/>
      <c r="G602" s="439"/>
      <c r="H602" s="439"/>
      <c r="I602" s="238"/>
      <c r="J602" s="446" t="s">
        <v>166</v>
      </c>
      <c r="K602" s="439"/>
      <c r="L602" s="439"/>
      <c r="M602" s="439"/>
      <c r="N602" s="439"/>
      <c r="O602" s="439"/>
    </row>
    <row r="603" spans="2:16" ht="22.9" customHeight="1" thickBot="1">
      <c r="B603" s="45"/>
      <c r="C603" s="446"/>
      <c r="D603" s="439"/>
      <c r="E603" s="439"/>
      <c r="F603" s="439"/>
      <c r="G603" s="439"/>
      <c r="H603" s="439"/>
      <c r="I603" s="238"/>
      <c r="J603" s="446"/>
      <c r="K603" s="439"/>
      <c r="L603" s="439"/>
      <c r="M603" s="439"/>
      <c r="N603" s="439"/>
      <c r="O603" s="439"/>
    </row>
    <row r="604" spans="2:16" ht="22.9" customHeight="1" thickBot="1">
      <c r="B604" s="45"/>
      <c r="C604" s="446"/>
      <c r="D604" s="439"/>
      <c r="E604" s="439"/>
      <c r="F604" s="439"/>
      <c r="G604" s="439"/>
      <c r="H604" s="439"/>
      <c r="I604" s="238"/>
      <c r="J604" s="446"/>
      <c r="K604" s="439"/>
      <c r="L604" s="439"/>
      <c r="M604" s="439"/>
      <c r="N604" s="439"/>
      <c r="O604" s="439"/>
    </row>
    <row r="605" spans="2:16" ht="22.9" customHeight="1" thickBot="1">
      <c r="B605" s="45"/>
      <c r="C605" s="446" t="s">
        <v>180</v>
      </c>
      <c r="D605" s="439"/>
      <c r="E605" s="439"/>
      <c r="F605" s="439"/>
      <c r="G605" s="439"/>
      <c r="H605" s="439"/>
      <c r="I605" s="238"/>
      <c r="J605" s="446" t="s">
        <v>180</v>
      </c>
      <c r="K605" s="439"/>
      <c r="L605" s="439"/>
      <c r="M605" s="439"/>
      <c r="N605" s="439"/>
      <c r="O605" s="439"/>
    </row>
    <row r="606" spans="2:16" ht="22.9" customHeight="1" thickBot="1">
      <c r="B606" s="45"/>
      <c r="C606" s="446"/>
      <c r="D606" s="439"/>
      <c r="E606" s="439"/>
      <c r="F606" s="439"/>
      <c r="G606" s="439"/>
      <c r="H606" s="439"/>
      <c r="I606" s="238"/>
      <c r="J606" s="446"/>
      <c r="K606" s="439"/>
      <c r="L606" s="439"/>
      <c r="M606" s="439"/>
      <c r="N606" s="439"/>
      <c r="O606" s="439"/>
    </row>
    <row r="607" spans="2:16" ht="22.9" customHeight="1" thickBot="1">
      <c r="B607" s="45"/>
      <c r="C607" s="446"/>
      <c r="D607" s="439"/>
      <c r="E607" s="439"/>
      <c r="F607" s="439"/>
      <c r="G607" s="439"/>
      <c r="H607" s="439"/>
      <c r="I607" s="238"/>
      <c r="J607" s="446"/>
      <c r="K607" s="439"/>
      <c r="L607" s="439"/>
      <c r="M607" s="439"/>
      <c r="N607" s="439"/>
      <c r="O607" s="439"/>
    </row>
    <row r="608" spans="2:16" s="46" customFormat="1" ht="22.9" customHeight="1" thickBot="1">
      <c r="B608" s="45"/>
      <c r="C608" s="230" t="s">
        <v>184</v>
      </c>
      <c r="D608" s="231" t="s">
        <v>185</v>
      </c>
      <c r="E608" s="70" t="s">
        <v>185</v>
      </c>
      <c r="F608" s="231" t="s">
        <v>185</v>
      </c>
      <c r="G608" s="231" t="s">
        <v>185</v>
      </c>
      <c r="H608" s="227" t="s">
        <v>185</v>
      </c>
      <c r="I608" s="78"/>
      <c r="J608" s="230" t="s">
        <v>184</v>
      </c>
      <c r="K608" s="231" t="s">
        <v>186</v>
      </c>
      <c r="L608" s="227" t="s">
        <v>186</v>
      </c>
      <c r="M608" s="230" t="s">
        <v>186</v>
      </c>
      <c r="N608" s="137" t="s">
        <v>186</v>
      </c>
      <c r="O608" s="137" t="s">
        <v>186</v>
      </c>
      <c r="P608" s="217"/>
    </row>
    <row r="609" spans="2:15" ht="22.9" customHeight="1" thickBot="1">
      <c r="B609" s="45"/>
      <c r="C609" s="446" t="s">
        <v>187</v>
      </c>
      <c r="D609" s="439"/>
      <c r="E609" s="439"/>
      <c r="F609" s="439"/>
      <c r="G609" s="439"/>
      <c r="H609" s="439"/>
      <c r="I609" s="238"/>
      <c r="J609" s="446" t="s">
        <v>187</v>
      </c>
      <c r="K609" s="439"/>
      <c r="L609" s="439"/>
      <c r="M609" s="439"/>
      <c r="N609" s="439"/>
      <c r="O609" s="439"/>
    </row>
    <row r="610" spans="2:15" ht="22.9" customHeight="1" thickBot="1">
      <c r="B610" s="45"/>
      <c r="C610" s="446"/>
      <c r="D610" s="439"/>
      <c r="E610" s="439"/>
      <c r="F610" s="439"/>
      <c r="G610" s="439"/>
      <c r="H610" s="439"/>
      <c r="I610" s="238"/>
      <c r="J610" s="446"/>
      <c r="K610" s="439"/>
      <c r="L610" s="439"/>
      <c r="M610" s="439"/>
      <c r="N610" s="439"/>
      <c r="O610" s="439"/>
    </row>
    <row r="611" spans="2:15" ht="22.9" customHeight="1" thickBot="1">
      <c r="B611" s="45"/>
      <c r="C611" s="446"/>
      <c r="D611" s="439"/>
      <c r="E611" s="439"/>
      <c r="F611" s="439"/>
      <c r="G611" s="439"/>
      <c r="H611" s="439"/>
      <c r="I611" s="238"/>
      <c r="J611" s="446"/>
      <c r="K611" s="439"/>
      <c r="L611" s="439"/>
      <c r="M611" s="439"/>
      <c r="N611" s="439"/>
      <c r="O611" s="439"/>
    </row>
    <row r="612" spans="2:15" ht="22.9" customHeight="1" thickBot="1">
      <c r="B612" s="45"/>
      <c r="C612" s="446" t="s">
        <v>199</v>
      </c>
      <c r="D612" s="439"/>
      <c r="E612" s="439"/>
      <c r="F612" s="439"/>
      <c r="G612" s="439"/>
      <c r="H612" s="439"/>
      <c r="I612" s="238"/>
      <c r="J612" s="446" t="s">
        <v>199</v>
      </c>
      <c r="K612" s="439"/>
      <c r="L612" s="439"/>
      <c r="M612" s="439"/>
      <c r="N612" s="439"/>
      <c r="O612" s="439"/>
    </row>
    <row r="613" spans="2:15" ht="22.9" customHeight="1" thickBot="1">
      <c r="B613" s="45"/>
      <c r="C613" s="446"/>
      <c r="D613" s="439"/>
      <c r="E613" s="439"/>
      <c r="F613" s="439"/>
      <c r="G613" s="439"/>
      <c r="H613" s="439"/>
      <c r="I613" s="238"/>
      <c r="J613" s="446"/>
      <c r="K613" s="439"/>
      <c r="L613" s="439"/>
      <c r="M613" s="439"/>
      <c r="N613" s="439"/>
      <c r="O613" s="439"/>
    </row>
    <row r="614" spans="2:15" ht="22.9" customHeight="1" thickBot="1">
      <c r="B614" s="45"/>
      <c r="C614" s="446"/>
      <c r="D614" s="439"/>
      <c r="E614" s="439"/>
      <c r="F614" s="439"/>
      <c r="G614" s="439"/>
      <c r="H614" s="439"/>
      <c r="I614" s="238"/>
      <c r="J614" s="446"/>
      <c r="K614" s="439"/>
      <c r="L614" s="439"/>
      <c r="M614" s="439"/>
      <c r="N614" s="439"/>
      <c r="O614" s="439"/>
    </row>
    <row r="615" spans="2:15" ht="22.9" customHeight="1" thickBot="1">
      <c r="B615" s="45"/>
      <c r="C615" s="446" t="s">
        <v>200</v>
      </c>
      <c r="D615" s="439"/>
      <c r="E615" s="439"/>
      <c r="F615" s="439"/>
      <c r="G615" s="439"/>
      <c r="H615" s="439"/>
      <c r="I615" s="238"/>
      <c r="J615" s="446" t="s">
        <v>200</v>
      </c>
      <c r="K615" s="439"/>
      <c r="L615" s="439"/>
      <c r="M615" s="439"/>
      <c r="N615" s="439"/>
      <c r="O615" s="439"/>
    </row>
    <row r="616" spans="2:15" ht="22.9" customHeight="1" thickBot="1">
      <c r="B616" s="45"/>
      <c r="C616" s="446"/>
      <c r="D616" s="439"/>
      <c r="E616" s="439"/>
      <c r="F616" s="439"/>
      <c r="G616" s="439"/>
      <c r="H616" s="439"/>
      <c r="I616" s="238"/>
      <c r="J616" s="446"/>
      <c r="K616" s="439"/>
      <c r="L616" s="439"/>
      <c r="M616" s="439"/>
      <c r="N616" s="439"/>
      <c r="O616" s="439"/>
    </row>
    <row r="617" spans="2:15" ht="22.9" customHeight="1" thickBot="1">
      <c r="B617" s="45"/>
      <c r="C617" s="446"/>
      <c r="D617" s="439"/>
      <c r="E617" s="439"/>
      <c r="F617" s="439"/>
      <c r="G617" s="439"/>
      <c r="H617" s="439"/>
      <c r="I617" s="238"/>
      <c r="J617" s="446"/>
      <c r="K617" s="439"/>
      <c r="L617" s="439"/>
      <c r="M617" s="439"/>
      <c r="N617" s="439"/>
      <c r="O617" s="439"/>
    </row>
    <row r="618" spans="2:15" ht="22.9" customHeight="1" thickBot="1">
      <c r="B618" s="45"/>
      <c r="C618" s="446" t="s">
        <v>205</v>
      </c>
      <c r="D618" s="439"/>
      <c r="E618" s="439"/>
      <c r="F618" s="439"/>
      <c r="G618" s="439"/>
      <c r="H618" s="439"/>
      <c r="I618" s="238"/>
      <c r="J618" s="446" t="s">
        <v>205</v>
      </c>
      <c r="K618" s="439"/>
      <c r="L618" s="439"/>
      <c r="M618" s="439"/>
      <c r="N618" s="439"/>
      <c r="O618" s="439"/>
    </row>
    <row r="619" spans="2:15" ht="22.9" customHeight="1" thickBot="1">
      <c r="B619" s="45"/>
      <c r="C619" s="446"/>
      <c r="D619" s="439"/>
      <c r="E619" s="439"/>
      <c r="F619" s="439"/>
      <c r="G619" s="439"/>
      <c r="H619" s="439"/>
      <c r="I619" s="238"/>
      <c r="J619" s="446"/>
      <c r="K619" s="439"/>
      <c r="L619" s="439"/>
      <c r="M619" s="439"/>
      <c r="N619" s="439"/>
      <c r="O619" s="439"/>
    </row>
    <row r="620" spans="2:15" ht="22.9" customHeight="1" thickBot="1">
      <c r="B620" s="45"/>
      <c r="C620" s="446"/>
      <c r="D620" s="439"/>
      <c r="E620" s="439"/>
      <c r="F620" s="439"/>
      <c r="G620" s="439"/>
      <c r="H620" s="439"/>
      <c r="I620" s="238"/>
      <c r="J620" s="446"/>
      <c r="K620" s="439"/>
      <c r="L620" s="439"/>
      <c r="M620" s="439"/>
      <c r="N620" s="439"/>
      <c r="O620" s="439"/>
    </row>
    <row r="621" spans="2:15" ht="22.9" customHeight="1" thickBot="1">
      <c r="B621" s="45"/>
      <c r="C621" s="125"/>
      <c r="I621" s="238"/>
      <c r="J621" s="125"/>
    </row>
    <row r="622" spans="2:15" ht="22.9" customHeight="1" thickBot="1">
      <c r="B622" s="44">
        <v>21</v>
      </c>
      <c r="C622" s="125"/>
      <c r="I622" s="238"/>
      <c r="J622" s="443" t="s">
        <v>1307</v>
      </c>
      <c r="K622" s="443"/>
      <c r="L622" s="443"/>
      <c r="M622" s="443"/>
      <c r="N622" s="443"/>
      <c r="O622" s="443"/>
    </row>
    <row r="623" spans="2:15" ht="22.9" customHeight="1">
      <c r="B623" s="45"/>
      <c r="C623" s="448" t="s">
        <v>546</v>
      </c>
      <c r="D623" s="448"/>
      <c r="E623" s="448"/>
      <c r="F623" s="448"/>
      <c r="G623" s="448"/>
      <c r="H623" s="448"/>
      <c r="I623" s="238"/>
      <c r="J623" s="366"/>
      <c r="K623" s="239"/>
      <c r="L623" s="240">
        <v>1</v>
      </c>
      <c r="M623" s="241" t="s">
        <v>151</v>
      </c>
      <c r="N623" s="108"/>
      <c r="O623" s="71"/>
    </row>
    <row r="624" spans="2:15" ht="22.9" customHeight="1" thickBot="1">
      <c r="B624" s="45"/>
      <c r="C624" s="449" t="s">
        <v>550</v>
      </c>
      <c r="D624" s="449"/>
      <c r="E624" s="449"/>
      <c r="F624" s="449"/>
      <c r="G624" s="449"/>
      <c r="H624" s="449"/>
      <c r="I624" s="238"/>
      <c r="J624" s="73"/>
      <c r="K624" s="74"/>
      <c r="L624" s="74" t="s">
        <v>154</v>
      </c>
      <c r="M624" s="74" t="s">
        <v>1291</v>
      </c>
      <c r="N624" s="74" t="s">
        <v>1290</v>
      </c>
      <c r="O624" s="75"/>
    </row>
    <row r="625" spans="2:16" ht="22.9" customHeight="1" thickBot="1">
      <c r="B625" s="45"/>
      <c r="C625" s="445"/>
      <c r="D625" s="445"/>
      <c r="E625" s="445"/>
      <c r="F625" s="445"/>
      <c r="G625" s="445"/>
      <c r="H625" s="445"/>
      <c r="I625" s="238"/>
      <c r="J625" s="79"/>
      <c r="K625" s="80">
        <f>7+[1]Sayfa1!B4</f>
        <v>45334</v>
      </c>
      <c r="L625" s="80">
        <v>45335</v>
      </c>
      <c r="M625" s="80">
        <v>45336</v>
      </c>
      <c r="N625" s="80">
        <v>45337</v>
      </c>
      <c r="O625" s="80">
        <v>45338</v>
      </c>
    </row>
    <row r="626" spans="2:16" s="47" customFormat="1" ht="22.9" customHeight="1" thickBot="1">
      <c r="B626" s="45"/>
      <c r="C626" s="76"/>
      <c r="D626" s="77">
        <f>7+D595</f>
        <v>44592</v>
      </c>
      <c r="E626" s="77">
        <f>7+E595</f>
        <v>44593</v>
      </c>
      <c r="F626" s="77">
        <f>7+F595</f>
        <v>44594</v>
      </c>
      <c r="G626" s="77">
        <f>7+G595</f>
        <v>44595</v>
      </c>
      <c r="H626" s="77">
        <f>7+H595</f>
        <v>44596</v>
      </c>
      <c r="I626" s="78"/>
      <c r="J626" s="445" t="s">
        <v>155</v>
      </c>
      <c r="K626" s="85" t="s">
        <v>102</v>
      </c>
      <c r="L626" s="397" t="s">
        <v>97</v>
      </c>
      <c r="M626" s="97" t="s">
        <v>445</v>
      </c>
      <c r="N626" s="85" t="s">
        <v>1284</v>
      </c>
      <c r="O626" s="440" t="s">
        <v>937</v>
      </c>
      <c r="P626" s="220"/>
    </row>
    <row r="627" spans="2:16" ht="22.9" customHeight="1" thickBot="1">
      <c r="B627" s="45"/>
      <c r="C627" s="445" t="s">
        <v>155</v>
      </c>
      <c r="D627" s="439"/>
      <c r="E627" s="439"/>
      <c r="F627" s="439"/>
      <c r="G627" s="439"/>
      <c r="H627" s="439"/>
      <c r="I627" s="238"/>
      <c r="J627" s="445"/>
      <c r="K627" s="90" t="s">
        <v>1306</v>
      </c>
      <c r="L627" s="354" t="s">
        <v>1305</v>
      </c>
      <c r="M627" s="99" t="s">
        <v>1304</v>
      </c>
      <c r="N627" s="90" t="s">
        <v>1315</v>
      </c>
      <c r="O627" s="441"/>
    </row>
    <row r="628" spans="2:16" ht="22.9" customHeight="1" thickBot="1">
      <c r="B628" s="45"/>
      <c r="C628" s="445"/>
      <c r="D628" s="439"/>
      <c r="E628" s="439"/>
      <c r="F628" s="439"/>
      <c r="G628" s="439"/>
      <c r="H628" s="439"/>
      <c r="I628" s="238"/>
      <c r="J628" s="445"/>
      <c r="K628" s="95" t="s">
        <v>1303</v>
      </c>
      <c r="L628" s="396" t="s">
        <v>179</v>
      </c>
      <c r="M628" s="101" t="s">
        <v>347</v>
      </c>
      <c r="N628" s="95" t="s">
        <v>1298</v>
      </c>
      <c r="O628" s="442"/>
    </row>
    <row r="629" spans="2:16" ht="22.9" customHeight="1" thickBot="1">
      <c r="B629" s="45"/>
      <c r="C629" s="445"/>
      <c r="D629" s="439"/>
      <c r="E629" s="439"/>
      <c r="F629" s="439"/>
      <c r="G629" s="439"/>
      <c r="H629" s="439"/>
      <c r="I629" s="238"/>
      <c r="J629" s="446" t="s">
        <v>163</v>
      </c>
      <c r="K629" s="85" t="s">
        <v>102</v>
      </c>
      <c r="L629" s="397" t="s">
        <v>97</v>
      </c>
      <c r="M629" s="97" t="s">
        <v>445</v>
      </c>
      <c r="N629" s="85" t="s">
        <v>1284</v>
      </c>
      <c r="O629" s="440" t="s">
        <v>937</v>
      </c>
    </row>
    <row r="630" spans="2:16" ht="22.9" customHeight="1" thickBot="1">
      <c r="B630" s="45"/>
      <c r="C630" s="446" t="s">
        <v>163</v>
      </c>
      <c r="D630" s="439"/>
      <c r="E630" s="439"/>
      <c r="F630" s="439"/>
      <c r="G630" s="439"/>
      <c r="H630" s="439"/>
      <c r="I630" s="238"/>
      <c r="J630" s="446"/>
      <c r="K630" s="90" t="s">
        <v>1306</v>
      </c>
      <c r="L630" s="354" t="s">
        <v>1305</v>
      </c>
      <c r="M630" s="99" t="s">
        <v>1304</v>
      </c>
      <c r="N630" s="90" t="s">
        <v>1315</v>
      </c>
      <c r="O630" s="441"/>
    </row>
    <row r="631" spans="2:16" ht="22.9" customHeight="1" thickBot="1">
      <c r="B631" s="45"/>
      <c r="C631" s="446"/>
      <c r="D631" s="439"/>
      <c r="E631" s="439"/>
      <c r="F631" s="439"/>
      <c r="G631" s="439"/>
      <c r="H631" s="439"/>
      <c r="I631" s="238"/>
      <c r="J631" s="446"/>
      <c r="K631" s="95" t="s">
        <v>1303</v>
      </c>
      <c r="L631" s="396" t="s">
        <v>179</v>
      </c>
      <c r="M631" s="101" t="s">
        <v>347</v>
      </c>
      <c r="N631" s="95" t="s">
        <v>1298</v>
      </c>
      <c r="O631" s="442"/>
    </row>
    <row r="632" spans="2:16" ht="22.9" customHeight="1" thickBot="1">
      <c r="B632" s="45"/>
      <c r="C632" s="446"/>
      <c r="D632" s="439"/>
      <c r="E632" s="439"/>
      <c r="F632" s="439"/>
      <c r="G632" s="439"/>
      <c r="H632" s="439"/>
      <c r="I632" s="238"/>
      <c r="J632" s="446" t="s">
        <v>166</v>
      </c>
      <c r="K632" s="83" t="s">
        <v>156</v>
      </c>
      <c r="L632" s="97" t="s">
        <v>445</v>
      </c>
      <c r="M632" s="82" t="s">
        <v>97</v>
      </c>
      <c r="N632" s="85" t="s">
        <v>1288</v>
      </c>
      <c r="O632" s="83" t="s">
        <v>156</v>
      </c>
    </row>
    <row r="633" spans="2:16" ht="22.9" customHeight="1" thickBot="1">
      <c r="B633" s="45"/>
      <c r="C633" s="446" t="s">
        <v>166</v>
      </c>
      <c r="D633" s="439"/>
      <c r="E633" s="439"/>
      <c r="F633" s="439"/>
      <c r="G633" s="439"/>
      <c r="H633" s="439"/>
      <c r="I633" s="238"/>
      <c r="J633" s="446"/>
      <c r="K633" s="88" t="s">
        <v>1302</v>
      </c>
      <c r="L633" s="99" t="s">
        <v>1301</v>
      </c>
      <c r="M633" s="87" t="s">
        <v>1300</v>
      </c>
      <c r="N633" s="90" t="s">
        <v>1315</v>
      </c>
      <c r="O633" s="88" t="s">
        <v>1299</v>
      </c>
    </row>
    <row r="634" spans="2:16" ht="22.9" customHeight="1" thickBot="1">
      <c r="B634" s="45"/>
      <c r="C634" s="446"/>
      <c r="D634" s="439"/>
      <c r="E634" s="439"/>
      <c r="F634" s="439"/>
      <c r="G634" s="439"/>
      <c r="H634" s="439"/>
      <c r="I634" s="238"/>
      <c r="J634" s="446"/>
      <c r="K634" s="93" t="s">
        <v>1070</v>
      </c>
      <c r="L634" s="101" t="s">
        <v>347</v>
      </c>
      <c r="M634" s="92" t="s">
        <v>1067</v>
      </c>
      <c r="N634" s="95" t="s">
        <v>1298</v>
      </c>
      <c r="O634" s="93" t="s">
        <v>1070</v>
      </c>
    </row>
    <row r="635" spans="2:16" ht="22.9" customHeight="1" thickBot="1">
      <c r="B635" s="45"/>
      <c r="C635" s="446"/>
      <c r="D635" s="439"/>
      <c r="E635" s="439"/>
      <c r="F635" s="439"/>
      <c r="G635" s="439"/>
      <c r="H635" s="439"/>
      <c r="I635" s="238"/>
      <c r="J635" s="446" t="s">
        <v>180</v>
      </c>
      <c r="K635" s="83" t="s">
        <v>156</v>
      </c>
      <c r="L635" s="97" t="s">
        <v>445</v>
      </c>
      <c r="M635" s="82" t="s">
        <v>97</v>
      </c>
      <c r="N635" s="85" t="s">
        <v>1288</v>
      </c>
      <c r="O635" s="83" t="s">
        <v>156</v>
      </c>
    </row>
    <row r="636" spans="2:16" ht="22.9" customHeight="1" thickBot="1">
      <c r="B636" s="45"/>
      <c r="C636" s="446" t="s">
        <v>180</v>
      </c>
      <c r="D636" s="439"/>
      <c r="E636" s="439"/>
      <c r="F636" s="439"/>
      <c r="G636" s="439"/>
      <c r="H636" s="439"/>
      <c r="I636" s="238"/>
      <c r="J636" s="446"/>
      <c r="K636" s="88" t="s">
        <v>1302</v>
      </c>
      <c r="L636" s="99" t="s">
        <v>1301</v>
      </c>
      <c r="M636" s="87" t="s">
        <v>1300</v>
      </c>
      <c r="N636" s="90" t="s">
        <v>1315</v>
      </c>
      <c r="O636" s="88" t="s">
        <v>1299</v>
      </c>
    </row>
    <row r="637" spans="2:16" ht="22.9" customHeight="1" thickBot="1">
      <c r="B637" s="45"/>
      <c r="C637" s="446"/>
      <c r="D637" s="439"/>
      <c r="E637" s="439"/>
      <c r="F637" s="439"/>
      <c r="G637" s="439"/>
      <c r="H637" s="439"/>
      <c r="I637" s="238"/>
      <c r="J637" s="446"/>
      <c r="K637" s="93" t="s">
        <v>1070</v>
      </c>
      <c r="L637" s="101" t="s">
        <v>347</v>
      </c>
      <c r="M637" s="92" t="s">
        <v>1067</v>
      </c>
      <c r="N637" s="95" t="s">
        <v>1298</v>
      </c>
      <c r="O637" s="93" t="s">
        <v>1070</v>
      </c>
    </row>
    <row r="638" spans="2:16" ht="22.9" customHeight="1" thickBot="1">
      <c r="B638" s="45"/>
      <c r="C638" s="446"/>
      <c r="D638" s="439"/>
      <c r="E638" s="439"/>
      <c r="F638" s="439"/>
      <c r="G638" s="439"/>
      <c r="H638" s="439"/>
      <c r="I638" s="238"/>
      <c r="J638" s="365" t="s">
        <v>184</v>
      </c>
      <c r="K638" s="364" t="s">
        <v>186</v>
      </c>
      <c r="L638" s="363" t="s">
        <v>186</v>
      </c>
      <c r="M638" s="365" t="s">
        <v>186</v>
      </c>
      <c r="N638" s="363" t="s">
        <v>186</v>
      </c>
      <c r="O638" s="363" t="s">
        <v>186</v>
      </c>
    </row>
    <row r="639" spans="2:16" s="46" customFormat="1" ht="22.9" customHeight="1" thickBot="1">
      <c r="B639" s="45"/>
      <c r="C639" s="230" t="s">
        <v>184</v>
      </c>
      <c r="D639" s="231" t="s">
        <v>185</v>
      </c>
      <c r="E639" s="70" t="s">
        <v>185</v>
      </c>
      <c r="F639" s="231" t="s">
        <v>185</v>
      </c>
      <c r="G639" s="231" t="s">
        <v>185</v>
      </c>
      <c r="H639" s="227" t="s">
        <v>185</v>
      </c>
      <c r="I639" s="238"/>
      <c r="J639" s="446" t="s">
        <v>187</v>
      </c>
      <c r="K639" s="97" t="s">
        <v>552</v>
      </c>
      <c r="L639" s="85" t="s">
        <v>102</v>
      </c>
      <c r="M639" s="439" t="s">
        <v>937</v>
      </c>
      <c r="N639" s="142" t="s">
        <v>156</v>
      </c>
      <c r="O639" s="97" t="s">
        <v>445</v>
      </c>
      <c r="P639" s="217"/>
    </row>
    <row r="640" spans="2:16" ht="22.9" customHeight="1" thickBot="1">
      <c r="B640" s="45"/>
      <c r="C640" s="446" t="s">
        <v>187</v>
      </c>
      <c r="D640" s="439"/>
      <c r="E640" s="439"/>
      <c r="F640" s="439"/>
      <c r="G640" s="439"/>
      <c r="H640" s="439"/>
      <c r="I640" s="238"/>
      <c r="J640" s="446"/>
      <c r="K640" s="99" t="s">
        <v>1295</v>
      </c>
      <c r="L640" s="90" t="s">
        <v>1294</v>
      </c>
      <c r="M640" s="439"/>
      <c r="N640" s="144" t="s">
        <v>1297</v>
      </c>
      <c r="O640" s="99" t="s">
        <v>1296</v>
      </c>
    </row>
    <row r="641" spans="2:16" ht="22.9" customHeight="1" thickBot="1">
      <c r="B641" s="45"/>
      <c r="C641" s="446"/>
      <c r="D641" s="439"/>
      <c r="E641" s="439"/>
      <c r="F641" s="439"/>
      <c r="G641" s="439"/>
      <c r="H641" s="439"/>
      <c r="I641" s="238"/>
      <c r="J641" s="446"/>
      <c r="K641" s="101" t="s">
        <v>347</v>
      </c>
      <c r="L641" s="95" t="s">
        <v>555</v>
      </c>
      <c r="M641" s="439"/>
      <c r="N641" s="146" t="s">
        <v>1070</v>
      </c>
      <c r="O641" s="101" t="s">
        <v>1264</v>
      </c>
    </row>
    <row r="642" spans="2:16" ht="22.9" customHeight="1" thickBot="1">
      <c r="B642" s="45"/>
      <c r="C642" s="446"/>
      <c r="D642" s="439"/>
      <c r="E642" s="439"/>
      <c r="F642" s="439"/>
      <c r="G642" s="439"/>
      <c r="H642" s="439"/>
      <c r="I642" s="238"/>
      <c r="J642" s="446" t="s">
        <v>199</v>
      </c>
      <c r="K642" s="97" t="s">
        <v>552</v>
      </c>
      <c r="L642" s="85" t="s">
        <v>102</v>
      </c>
      <c r="M642" s="439" t="s">
        <v>937</v>
      </c>
      <c r="N642" s="142" t="s">
        <v>156</v>
      </c>
      <c r="O642" s="97" t="s">
        <v>445</v>
      </c>
    </row>
    <row r="643" spans="2:16" ht="22.9" customHeight="1" thickBot="1">
      <c r="B643" s="45"/>
      <c r="C643" s="446" t="s">
        <v>199</v>
      </c>
      <c r="D643" s="439"/>
      <c r="E643" s="439"/>
      <c r="F643" s="439"/>
      <c r="G643" s="439"/>
      <c r="H643" s="439"/>
      <c r="I643" s="238"/>
      <c r="J643" s="446"/>
      <c r="K643" s="99" t="s">
        <v>1295</v>
      </c>
      <c r="L643" s="90" t="s">
        <v>1294</v>
      </c>
      <c r="M643" s="439"/>
      <c r="N643" s="144" t="s">
        <v>1293</v>
      </c>
      <c r="O643" s="99" t="s">
        <v>1292</v>
      </c>
    </row>
    <row r="644" spans="2:16" ht="22.9" customHeight="1" thickBot="1">
      <c r="B644" s="45"/>
      <c r="C644" s="446"/>
      <c r="D644" s="439"/>
      <c r="E644" s="439"/>
      <c r="F644" s="439"/>
      <c r="G644" s="439"/>
      <c r="H644" s="439"/>
      <c r="I644" s="238"/>
      <c r="J644" s="446"/>
      <c r="K644" s="101" t="s">
        <v>347</v>
      </c>
      <c r="L644" s="95" t="s">
        <v>555</v>
      </c>
      <c r="M644" s="439"/>
      <c r="N644" s="146" t="s">
        <v>1070</v>
      </c>
      <c r="O644" s="101" t="s">
        <v>1264</v>
      </c>
    </row>
    <row r="645" spans="2:16" ht="22.9" customHeight="1" thickBot="1">
      <c r="B645" s="45"/>
      <c r="C645" s="446"/>
      <c r="D645" s="439"/>
      <c r="E645" s="439"/>
      <c r="F645" s="439"/>
      <c r="G645" s="439"/>
      <c r="H645" s="439"/>
      <c r="I645" s="238"/>
      <c r="J645" s="446" t="s">
        <v>200</v>
      </c>
      <c r="K645" s="439" t="s">
        <v>937</v>
      </c>
      <c r="L645" s="439" t="s">
        <v>937</v>
      </c>
      <c r="M645" s="439" t="s">
        <v>937</v>
      </c>
      <c r="N645" s="439" t="s">
        <v>937</v>
      </c>
      <c r="O645" s="439" t="s">
        <v>937</v>
      </c>
    </row>
    <row r="646" spans="2:16" ht="22.9" customHeight="1" thickBot="1">
      <c r="B646" s="45"/>
      <c r="C646" s="446" t="s">
        <v>200</v>
      </c>
      <c r="D646" s="439"/>
      <c r="E646" s="439"/>
      <c r="F646" s="439"/>
      <c r="G646" s="439"/>
      <c r="H646" s="439"/>
      <c r="I646" s="238"/>
      <c r="J646" s="446"/>
      <c r="K646" s="439"/>
      <c r="L646" s="439"/>
      <c r="M646" s="439"/>
      <c r="N646" s="439"/>
      <c r="O646" s="439"/>
    </row>
    <row r="647" spans="2:16" ht="22.9" customHeight="1" thickBot="1">
      <c r="B647" s="45"/>
      <c r="C647" s="446"/>
      <c r="D647" s="439"/>
      <c r="E647" s="439"/>
      <c r="F647" s="439"/>
      <c r="G647" s="439"/>
      <c r="H647" s="439"/>
      <c r="I647" s="238"/>
      <c r="J647" s="446"/>
      <c r="K647" s="439"/>
      <c r="L647" s="439"/>
      <c r="M647" s="439"/>
      <c r="N647" s="439"/>
      <c r="O647" s="439"/>
    </row>
    <row r="648" spans="2:16" ht="22.9" customHeight="1" thickBot="1">
      <c r="B648" s="45"/>
      <c r="C648" s="446"/>
      <c r="D648" s="439"/>
      <c r="E648" s="439"/>
      <c r="F648" s="439"/>
      <c r="G648" s="439"/>
      <c r="H648" s="439"/>
      <c r="I648" s="238"/>
      <c r="J648" s="446" t="s">
        <v>205</v>
      </c>
      <c r="K648" s="439" t="s">
        <v>937</v>
      </c>
      <c r="L648" s="439" t="s">
        <v>937</v>
      </c>
      <c r="M648" s="439" t="s">
        <v>937</v>
      </c>
      <c r="N648" s="439" t="s">
        <v>937</v>
      </c>
      <c r="O648" s="439" t="s">
        <v>937</v>
      </c>
    </row>
    <row r="649" spans="2:16" ht="22.9" customHeight="1" thickBot="1">
      <c r="B649" s="45"/>
      <c r="C649" s="446" t="s">
        <v>205</v>
      </c>
      <c r="D649" s="439"/>
      <c r="E649" s="439"/>
      <c r="F649" s="439"/>
      <c r="G649" s="439"/>
      <c r="H649" s="439"/>
      <c r="I649" s="238"/>
      <c r="J649" s="446"/>
      <c r="K649" s="439"/>
      <c r="L649" s="439"/>
      <c r="M649" s="439"/>
      <c r="N649" s="439"/>
      <c r="O649" s="439"/>
    </row>
    <row r="650" spans="2:16" ht="22.9" customHeight="1" thickBot="1">
      <c r="B650" s="45"/>
      <c r="C650" s="446"/>
      <c r="D650" s="439"/>
      <c r="E650" s="439"/>
      <c r="F650" s="439"/>
      <c r="G650" s="439"/>
      <c r="H650" s="439"/>
      <c r="I650" s="238"/>
      <c r="J650" s="446"/>
      <c r="K650" s="439"/>
      <c r="L650" s="439"/>
      <c r="M650" s="439"/>
      <c r="N650" s="439"/>
      <c r="O650" s="439"/>
    </row>
    <row r="651" spans="2:16" ht="22.9" customHeight="1" thickBot="1">
      <c r="B651" s="45"/>
      <c r="C651" s="446"/>
      <c r="D651" s="439"/>
      <c r="E651" s="439"/>
      <c r="F651" s="439"/>
      <c r="G651" s="439"/>
      <c r="H651" s="439"/>
      <c r="I651" s="238"/>
      <c r="J651" s="125"/>
    </row>
    <row r="652" spans="2:16" ht="22.9" customHeight="1" thickBot="1">
      <c r="B652" s="45"/>
      <c r="C652" s="125"/>
      <c r="I652" s="238"/>
      <c r="J652" s="125"/>
    </row>
    <row r="653" spans="2:16" ht="22.9" customHeight="1" thickBot="1">
      <c r="B653" s="44">
        <v>22</v>
      </c>
      <c r="C653" s="125"/>
      <c r="I653" s="238"/>
      <c r="J653" s="443" t="s">
        <v>1230</v>
      </c>
      <c r="K653" s="443"/>
      <c r="L653" s="443"/>
      <c r="M653" s="443"/>
      <c r="N653" s="443"/>
      <c r="O653" s="443"/>
    </row>
    <row r="654" spans="2:16" ht="22.9" customHeight="1">
      <c r="B654" s="45"/>
      <c r="C654" s="443" t="s">
        <v>551</v>
      </c>
      <c r="D654" s="443"/>
      <c r="E654" s="443"/>
      <c r="F654" s="443"/>
      <c r="G654" s="443"/>
      <c r="H654" s="443"/>
      <c r="I654" s="238"/>
      <c r="J654" s="366"/>
      <c r="K654" s="239"/>
      <c r="L654" s="240">
        <f>L623+1</f>
        <v>2</v>
      </c>
      <c r="M654" s="241" t="s">
        <v>151</v>
      </c>
      <c r="N654" s="108"/>
      <c r="O654" s="71"/>
    </row>
    <row r="655" spans="2:16" ht="22.9" customHeight="1" thickBot="1">
      <c r="B655" s="45"/>
      <c r="C655" s="70"/>
      <c r="D655" s="239"/>
      <c r="E655" s="240">
        <v>1</v>
      </c>
      <c r="F655" s="241" t="s">
        <v>150</v>
      </c>
      <c r="G655" s="108"/>
      <c r="H655" s="71"/>
      <c r="I655" s="238"/>
      <c r="J655" s="109"/>
      <c r="K655" s="110"/>
      <c r="L655" s="110" t="str">
        <f>L624:O624</f>
        <v>Committee Chairman:</v>
      </c>
      <c r="M655" s="74" t="s">
        <v>1291</v>
      </c>
      <c r="N655" s="74" t="s">
        <v>1290</v>
      </c>
      <c r="O655" s="111"/>
    </row>
    <row r="656" spans="2:16" ht="22.9" customHeight="1" thickBot="1">
      <c r="B656" s="45"/>
      <c r="C656" s="73"/>
      <c r="D656" s="74"/>
      <c r="E656" s="74" t="s">
        <v>152</v>
      </c>
      <c r="F656" s="74" t="s">
        <v>940</v>
      </c>
      <c r="G656" s="74" t="s">
        <v>826</v>
      </c>
      <c r="H656" s="75"/>
      <c r="I656" s="69"/>
      <c r="J656" s="79"/>
      <c r="K656" s="80">
        <f>7+K625</f>
        <v>45341</v>
      </c>
      <c r="L656" s="80">
        <f>7+L625</f>
        <v>45342</v>
      </c>
      <c r="M656" s="80">
        <f>7+M625</f>
        <v>45343</v>
      </c>
      <c r="N656" s="80">
        <f>7+N625</f>
        <v>45344</v>
      </c>
      <c r="O656" s="80">
        <f>7+O625</f>
        <v>45345</v>
      </c>
      <c r="P656" s="217"/>
    </row>
    <row r="657" spans="2:16" s="47" customFormat="1" ht="22.9" customHeight="1" thickBot="1">
      <c r="B657" s="45"/>
      <c r="C657" s="76"/>
      <c r="D657" s="77">
        <f>7+D626</f>
        <v>44599</v>
      </c>
      <c r="E657" s="77">
        <f>7+E626</f>
        <v>44600</v>
      </c>
      <c r="F657" s="77">
        <f>7+F626</f>
        <v>44601</v>
      </c>
      <c r="G657" s="77">
        <f>7+G626</f>
        <v>44602</v>
      </c>
      <c r="H657" s="77">
        <f>7+H626</f>
        <v>44603</v>
      </c>
      <c r="I657" s="78"/>
      <c r="J657" s="445" t="s">
        <v>155</v>
      </c>
      <c r="K657" s="83" t="s">
        <v>156</v>
      </c>
      <c r="L657" s="97" t="s">
        <v>445</v>
      </c>
      <c r="M657" s="85" t="s">
        <v>1320</v>
      </c>
      <c r="N657" s="84" t="s">
        <v>1240</v>
      </c>
      <c r="O657" s="440" t="s">
        <v>937</v>
      </c>
      <c r="P657" s="220"/>
    </row>
    <row r="658" spans="2:16" ht="22.9" customHeight="1" thickBot="1">
      <c r="B658" s="45"/>
      <c r="C658" s="445" t="s">
        <v>155</v>
      </c>
      <c r="D658" s="439" t="s">
        <v>844</v>
      </c>
      <c r="E658" s="439" t="s">
        <v>844</v>
      </c>
      <c r="F658" s="85" t="s">
        <v>33</v>
      </c>
      <c r="G658" s="83" t="s">
        <v>167</v>
      </c>
      <c r="H658" s="439" t="s">
        <v>844</v>
      </c>
      <c r="I658" s="238"/>
      <c r="J658" s="445"/>
      <c r="K658" s="88" t="s">
        <v>1289</v>
      </c>
      <c r="L658" s="99" t="s">
        <v>1286</v>
      </c>
      <c r="M658" s="90" t="s">
        <v>1281</v>
      </c>
      <c r="N658" s="89" t="s">
        <v>1280</v>
      </c>
      <c r="O658" s="441"/>
    </row>
    <row r="659" spans="2:16" ht="22.9" customHeight="1" thickBot="1">
      <c r="B659" s="45"/>
      <c r="C659" s="445"/>
      <c r="D659" s="439"/>
      <c r="E659" s="439"/>
      <c r="F659" s="90" t="s">
        <v>553</v>
      </c>
      <c r="G659" s="88" t="s">
        <v>554</v>
      </c>
      <c r="H659" s="439"/>
      <c r="I659" s="238"/>
      <c r="J659" s="445"/>
      <c r="K659" s="93" t="s">
        <v>1070</v>
      </c>
      <c r="L659" s="101" t="s">
        <v>212</v>
      </c>
      <c r="M659" s="95" t="s">
        <v>1278</v>
      </c>
      <c r="N659" s="94" t="s">
        <v>997</v>
      </c>
      <c r="O659" s="442"/>
    </row>
    <row r="660" spans="2:16" ht="22.9" customHeight="1" thickBot="1">
      <c r="B660" s="45"/>
      <c r="C660" s="445"/>
      <c r="D660" s="439"/>
      <c r="E660" s="439"/>
      <c r="F660" s="95" t="s">
        <v>555</v>
      </c>
      <c r="G660" s="93" t="s">
        <v>176</v>
      </c>
      <c r="H660" s="439"/>
      <c r="I660" s="238"/>
      <c r="J660" s="446" t="s">
        <v>163</v>
      </c>
      <c r="K660" s="83" t="s">
        <v>156</v>
      </c>
      <c r="L660" s="141" t="s">
        <v>445</v>
      </c>
      <c r="M660" s="85" t="s">
        <v>1320</v>
      </c>
      <c r="N660" s="84" t="s">
        <v>1318</v>
      </c>
      <c r="O660" s="440" t="s">
        <v>937</v>
      </c>
    </row>
    <row r="661" spans="2:16" ht="22.9" customHeight="1" thickBot="1">
      <c r="B661" s="45"/>
      <c r="C661" s="446" t="s">
        <v>163</v>
      </c>
      <c r="D661" s="439" t="s">
        <v>844</v>
      </c>
      <c r="E661" s="439" t="s">
        <v>844</v>
      </c>
      <c r="F661" s="85" t="s">
        <v>33</v>
      </c>
      <c r="G661" s="83" t="s">
        <v>167</v>
      </c>
      <c r="H661" s="439" t="s">
        <v>844</v>
      </c>
      <c r="I661" s="238"/>
      <c r="J661" s="446"/>
      <c r="K661" s="88" t="s">
        <v>1287</v>
      </c>
      <c r="L661" s="143" t="s">
        <v>1286</v>
      </c>
      <c r="M661" s="90" t="s">
        <v>1281</v>
      </c>
      <c r="N661" s="89" t="s">
        <v>1280</v>
      </c>
      <c r="O661" s="441"/>
    </row>
    <row r="662" spans="2:16" ht="22.9" customHeight="1" thickBot="1">
      <c r="B662" s="45"/>
      <c r="C662" s="446"/>
      <c r="D662" s="439"/>
      <c r="E662" s="439"/>
      <c r="F662" s="90" t="s">
        <v>553</v>
      </c>
      <c r="G662" s="88" t="s">
        <v>554</v>
      </c>
      <c r="H662" s="439"/>
      <c r="I662" s="238"/>
      <c r="J662" s="446"/>
      <c r="K662" s="93" t="s">
        <v>1070</v>
      </c>
      <c r="L662" s="145" t="s">
        <v>212</v>
      </c>
      <c r="M662" s="95" t="s">
        <v>1278</v>
      </c>
      <c r="N662" s="94" t="s">
        <v>997</v>
      </c>
      <c r="O662" s="442"/>
    </row>
    <row r="663" spans="2:16" ht="22.9" customHeight="1" thickBot="1">
      <c r="B663" s="45"/>
      <c r="C663" s="446"/>
      <c r="D663" s="439"/>
      <c r="E663" s="439"/>
      <c r="F663" s="95" t="s">
        <v>555</v>
      </c>
      <c r="G663" s="93" t="s">
        <v>176</v>
      </c>
      <c r="H663" s="439"/>
      <c r="I663" s="238"/>
      <c r="J663" s="446" t="s">
        <v>166</v>
      </c>
      <c r="K663" s="97" t="s">
        <v>552</v>
      </c>
      <c r="L663" s="404" t="s">
        <v>102</v>
      </c>
      <c r="M663" s="85" t="s">
        <v>1321</v>
      </c>
      <c r="N663" s="84" t="s">
        <v>1319</v>
      </c>
      <c r="O663" s="97" t="s">
        <v>552</v>
      </c>
    </row>
    <row r="664" spans="2:16" ht="22.9" customHeight="1" thickBot="1">
      <c r="B664" s="45"/>
      <c r="C664" s="446" t="s">
        <v>166</v>
      </c>
      <c r="D664" s="141" t="s">
        <v>31</v>
      </c>
      <c r="E664" s="85" t="s">
        <v>33</v>
      </c>
      <c r="F664" s="97" t="s">
        <v>31</v>
      </c>
      <c r="G664" s="97" t="s">
        <v>31</v>
      </c>
      <c r="H664" s="439" t="s">
        <v>844</v>
      </c>
      <c r="I664" s="238"/>
      <c r="J664" s="446"/>
      <c r="K664" s="99" t="s">
        <v>1283</v>
      </c>
      <c r="L664" s="405" t="s">
        <v>1285</v>
      </c>
      <c r="M664" s="90" t="s">
        <v>1281</v>
      </c>
      <c r="N664" s="89" t="s">
        <v>1280</v>
      </c>
      <c r="O664" s="99" t="s">
        <v>1279</v>
      </c>
    </row>
    <row r="665" spans="2:16" ht="22.9" customHeight="1" thickBot="1">
      <c r="B665" s="45"/>
      <c r="C665" s="446"/>
      <c r="D665" s="143" t="s">
        <v>556</v>
      </c>
      <c r="E665" s="90" t="s">
        <v>557</v>
      </c>
      <c r="F665" s="99" t="s">
        <v>558</v>
      </c>
      <c r="G665" s="99" t="s">
        <v>559</v>
      </c>
      <c r="H665" s="439"/>
      <c r="I665" s="238"/>
      <c r="J665" s="446"/>
      <c r="K665" s="101" t="s">
        <v>560</v>
      </c>
      <c r="L665" s="404" t="s">
        <v>555</v>
      </c>
      <c r="M665" s="95" t="s">
        <v>1278</v>
      </c>
      <c r="N665" s="94" t="s">
        <v>997</v>
      </c>
      <c r="O665" s="101" t="s">
        <v>177</v>
      </c>
    </row>
    <row r="666" spans="2:16" ht="22.9" customHeight="1" thickBot="1">
      <c r="B666" s="45"/>
      <c r="C666" s="446"/>
      <c r="D666" s="145" t="s">
        <v>347</v>
      </c>
      <c r="E666" s="95" t="s">
        <v>555</v>
      </c>
      <c r="F666" s="101" t="s">
        <v>347</v>
      </c>
      <c r="G666" s="101" t="s">
        <v>560</v>
      </c>
      <c r="H666" s="439"/>
      <c r="I666" s="238"/>
      <c r="J666" s="446" t="s">
        <v>180</v>
      </c>
      <c r="K666" s="97" t="s">
        <v>552</v>
      </c>
      <c r="L666" s="85" t="s">
        <v>102</v>
      </c>
      <c r="M666" s="85" t="s">
        <v>1321</v>
      </c>
      <c r="N666" s="84" t="s">
        <v>1319</v>
      </c>
      <c r="O666" s="97" t="s">
        <v>552</v>
      </c>
    </row>
    <row r="667" spans="2:16" ht="22.9" customHeight="1" thickBot="1">
      <c r="B667" s="45"/>
      <c r="C667" s="446" t="s">
        <v>180</v>
      </c>
      <c r="D667" s="141" t="s">
        <v>31</v>
      </c>
      <c r="E667" s="85" t="s">
        <v>33</v>
      </c>
      <c r="F667" s="97" t="s">
        <v>31</v>
      </c>
      <c r="G667" s="97" t="s">
        <v>31</v>
      </c>
      <c r="H667" s="439" t="s">
        <v>844</v>
      </c>
      <c r="I667" s="238"/>
      <c r="J667" s="446"/>
      <c r="K667" s="99" t="s">
        <v>1283</v>
      </c>
      <c r="L667" s="90" t="s">
        <v>1282</v>
      </c>
      <c r="M667" s="90" t="s">
        <v>1281</v>
      </c>
      <c r="N667" s="89" t="s">
        <v>1280</v>
      </c>
      <c r="O667" s="99" t="s">
        <v>1279</v>
      </c>
    </row>
    <row r="668" spans="2:16" ht="22.9" customHeight="1" thickBot="1">
      <c r="B668" s="45"/>
      <c r="C668" s="446"/>
      <c r="D668" s="143" t="s">
        <v>556</v>
      </c>
      <c r="E668" s="90" t="s">
        <v>557</v>
      </c>
      <c r="F668" s="99" t="s">
        <v>558</v>
      </c>
      <c r="G668" s="99" t="s">
        <v>559</v>
      </c>
      <c r="H668" s="439"/>
      <c r="I668" s="238"/>
      <c r="J668" s="446"/>
      <c r="K668" s="101" t="s">
        <v>560</v>
      </c>
      <c r="L668" s="95" t="s">
        <v>555</v>
      </c>
      <c r="M668" s="95" t="s">
        <v>1278</v>
      </c>
      <c r="N668" s="94" t="s">
        <v>997</v>
      </c>
      <c r="O668" s="101" t="s">
        <v>177</v>
      </c>
    </row>
    <row r="669" spans="2:16" ht="22.9" customHeight="1" thickBot="1">
      <c r="B669" s="45"/>
      <c r="C669" s="446"/>
      <c r="D669" s="145" t="s">
        <v>347</v>
      </c>
      <c r="E669" s="95" t="s">
        <v>555</v>
      </c>
      <c r="F669" s="101" t="s">
        <v>347</v>
      </c>
      <c r="G669" s="101" t="s">
        <v>560</v>
      </c>
      <c r="H669" s="439"/>
      <c r="I669" s="238"/>
      <c r="J669" s="365" t="s">
        <v>184</v>
      </c>
      <c r="K669" s="364" t="s">
        <v>186</v>
      </c>
      <c r="L669" s="363" t="s">
        <v>186</v>
      </c>
      <c r="M669" s="365" t="s">
        <v>186</v>
      </c>
      <c r="N669" s="363" t="s">
        <v>186</v>
      </c>
      <c r="O669" s="363" t="s">
        <v>186</v>
      </c>
    </row>
    <row r="670" spans="2:16" s="46" customFormat="1" ht="22.9" customHeight="1" thickBot="1">
      <c r="B670" s="45"/>
      <c r="C670" s="230" t="s">
        <v>184</v>
      </c>
      <c r="D670" s="70" t="s">
        <v>185</v>
      </c>
      <c r="E670" s="70" t="s">
        <v>185</v>
      </c>
      <c r="F670" s="231" t="s">
        <v>185</v>
      </c>
      <c r="G670" s="231" t="s">
        <v>185</v>
      </c>
      <c r="H670" s="227" t="s">
        <v>185</v>
      </c>
      <c r="I670" s="238"/>
      <c r="J670" s="446" t="s">
        <v>187</v>
      </c>
      <c r="K670" s="85" t="s">
        <v>102</v>
      </c>
      <c r="L670" s="83" t="s">
        <v>156</v>
      </c>
      <c r="M670" s="440" t="s">
        <v>937</v>
      </c>
      <c r="N670" s="83" t="s">
        <v>156</v>
      </c>
      <c r="O670" s="83" t="s">
        <v>156</v>
      </c>
      <c r="P670" s="217"/>
    </row>
    <row r="671" spans="2:16" ht="22.9" customHeight="1" thickBot="1">
      <c r="B671" s="45"/>
      <c r="C671" s="446" t="s">
        <v>187</v>
      </c>
      <c r="D671" s="83" t="s">
        <v>167</v>
      </c>
      <c r="E671" s="97" t="s">
        <v>31</v>
      </c>
      <c r="F671" s="439" t="s">
        <v>844</v>
      </c>
      <c r="G671" s="147" t="s">
        <v>562</v>
      </c>
      <c r="H671" s="439" t="s">
        <v>844</v>
      </c>
      <c r="I671" s="238"/>
      <c r="J671" s="446"/>
      <c r="K671" s="90" t="s">
        <v>1277</v>
      </c>
      <c r="L671" s="88" t="s">
        <v>1275</v>
      </c>
      <c r="M671" s="441"/>
      <c r="N671" s="88" t="s">
        <v>1274</v>
      </c>
      <c r="O671" s="88" t="s">
        <v>1276</v>
      </c>
    </row>
    <row r="672" spans="2:16" ht="22.9" customHeight="1" thickBot="1">
      <c r="B672" s="45"/>
      <c r="C672" s="446"/>
      <c r="D672" s="88" t="s">
        <v>563</v>
      </c>
      <c r="E672" s="99" t="s">
        <v>564</v>
      </c>
      <c r="F672" s="439"/>
      <c r="G672" s="148" t="s">
        <v>565</v>
      </c>
      <c r="H672" s="439"/>
      <c r="I672" s="238"/>
      <c r="J672" s="446"/>
      <c r="K672" s="95" t="s">
        <v>555</v>
      </c>
      <c r="L672" s="93" t="s">
        <v>561</v>
      </c>
      <c r="M672" s="442"/>
      <c r="N672" s="93" t="s">
        <v>198</v>
      </c>
      <c r="O672" s="88" t="s">
        <v>561</v>
      </c>
    </row>
    <row r="673" spans="2:16" ht="22.9" customHeight="1" thickBot="1">
      <c r="B673" s="45"/>
      <c r="C673" s="446"/>
      <c r="D673" s="93" t="s">
        <v>178</v>
      </c>
      <c r="E673" s="101" t="s">
        <v>347</v>
      </c>
      <c r="F673" s="439"/>
      <c r="G673" s="149" t="s">
        <v>566</v>
      </c>
      <c r="H673" s="439"/>
      <c r="I673" s="238"/>
      <c r="J673" s="446" t="s">
        <v>199</v>
      </c>
      <c r="K673" s="404" t="s">
        <v>102</v>
      </c>
      <c r="L673" s="402" t="s">
        <v>156</v>
      </c>
      <c r="M673" s="439" t="s">
        <v>937</v>
      </c>
      <c r="N673" s="83" t="s">
        <v>156</v>
      </c>
      <c r="O673" s="83" t="s">
        <v>156</v>
      </c>
    </row>
    <row r="674" spans="2:16" ht="22.9" customHeight="1" thickBot="1">
      <c r="B674" s="45"/>
      <c r="C674" s="446" t="s">
        <v>199</v>
      </c>
      <c r="D674" s="83" t="s">
        <v>167</v>
      </c>
      <c r="E674" s="97" t="s">
        <v>31</v>
      </c>
      <c r="F674" s="439" t="s">
        <v>844</v>
      </c>
      <c r="G674" s="147" t="s">
        <v>562</v>
      </c>
      <c r="H674" s="439" t="s">
        <v>844</v>
      </c>
      <c r="I674" s="238"/>
      <c r="J674" s="446"/>
      <c r="K674" s="151" t="s">
        <v>1263</v>
      </c>
      <c r="L674" s="401" t="s">
        <v>1275</v>
      </c>
      <c r="M674" s="439"/>
      <c r="N674" s="88" t="s">
        <v>1274</v>
      </c>
      <c r="O674" s="88" t="s">
        <v>1273</v>
      </c>
    </row>
    <row r="675" spans="2:16" ht="22.9" customHeight="1" thickBot="1">
      <c r="B675" s="45"/>
      <c r="C675" s="446"/>
      <c r="D675" s="88" t="s">
        <v>563</v>
      </c>
      <c r="E675" s="99" t="s">
        <v>564</v>
      </c>
      <c r="F675" s="439"/>
      <c r="G675" s="148" t="s">
        <v>565</v>
      </c>
      <c r="H675" s="439"/>
      <c r="I675" s="238"/>
      <c r="J675" s="446"/>
      <c r="K675" s="152" t="s">
        <v>412</v>
      </c>
      <c r="L675" s="400" t="s">
        <v>561</v>
      </c>
      <c r="M675" s="439"/>
      <c r="N675" s="93" t="s">
        <v>198</v>
      </c>
      <c r="O675" s="93" t="s">
        <v>561</v>
      </c>
    </row>
    <row r="676" spans="2:16" ht="22.9" customHeight="1" thickBot="1">
      <c r="B676" s="45"/>
      <c r="C676" s="446"/>
      <c r="D676" s="93" t="s">
        <v>178</v>
      </c>
      <c r="E676" s="101" t="s">
        <v>347</v>
      </c>
      <c r="F676" s="439"/>
      <c r="G676" s="149" t="s">
        <v>566</v>
      </c>
      <c r="H676" s="439"/>
      <c r="I676" s="238"/>
      <c r="J676" s="446" t="s">
        <v>200</v>
      </c>
      <c r="K676" s="404" t="s">
        <v>102</v>
      </c>
      <c r="L676" s="440" t="s">
        <v>937</v>
      </c>
      <c r="M676" s="440" t="s">
        <v>937</v>
      </c>
      <c r="N676" s="440" t="s">
        <v>937</v>
      </c>
      <c r="O676" s="440" t="s">
        <v>937</v>
      </c>
    </row>
    <row r="677" spans="2:16" ht="22.9" customHeight="1" thickBot="1">
      <c r="B677" s="45"/>
      <c r="C677" s="446" t="s">
        <v>200</v>
      </c>
      <c r="D677" s="439" t="s">
        <v>844</v>
      </c>
      <c r="E677" s="83" t="s">
        <v>167</v>
      </c>
      <c r="F677" s="439" t="s">
        <v>844</v>
      </c>
      <c r="G677" s="147" t="s">
        <v>567</v>
      </c>
      <c r="H677" s="439" t="s">
        <v>844</v>
      </c>
      <c r="I677" s="238"/>
      <c r="J677" s="446"/>
      <c r="K677" s="151" t="s">
        <v>1263</v>
      </c>
      <c r="L677" s="441"/>
      <c r="M677" s="441"/>
      <c r="N677" s="441"/>
      <c r="O677" s="441"/>
    </row>
    <row r="678" spans="2:16" ht="22.9" customHeight="1" thickBot="1">
      <c r="B678" s="45"/>
      <c r="C678" s="446"/>
      <c r="D678" s="439"/>
      <c r="E678" s="88" t="s">
        <v>776</v>
      </c>
      <c r="F678" s="439"/>
      <c r="G678" s="148" t="s">
        <v>565</v>
      </c>
      <c r="H678" s="439"/>
      <c r="I678" s="238"/>
      <c r="J678" s="446"/>
      <c r="K678" s="152" t="s">
        <v>412</v>
      </c>
      <c r="L678" s="442"/>
      <c r="M678" s="442"/>
      <c r="N678" s="442"/>
      <c r="O678" s="442"/>
    </row>
    <row r="679" spans="2:16" ht="22.9" customHeight="1" thickBot="1">
      <c r="B679" s="45"/>
      <c r="C679" s="446"/>
      <c r="D679" s="439"/>
      <c r="E679" s="88" t="s">
        <v>178</v>
      </c>
      <c r="F679" s="439"/>
      <c r="G679" s="149" t="s">
        <v>566</v>
      </c>
      <c r="H679" s="439"/>
      <c r="I679" s="238"/>
      <c r="J679" s="446" t="s">
        <v>205</v>
      </c>
      <c r="K679" s="440" t="s">
        <v>937</v>
      </c>
      <c r="L679" s="439" t="s">
        <v>937</v>
      </c>
      <c r="M679" s="439" t="s">
        <v>937</v>
      </c>
      <c r="N679" s="439" t="s">
        <v>937</v>
      </c>
      <c r="O679" s="440" t="s">
        <v>937</v>
      </c>
    </row>
    <row r="680" spans="2:16" ht="22.9" customHeight="1" thickBot="1">
      <c r="B680" s="45"/>
      <c r="C680" s="446" t="s">
        <v>205</v>
      </c>
      <c r="D680" s="439" t="s">
        <v>844</v>
      </c>
      <c r="E680" s="83" t="s">
        <v>167</v>
      </c>
      <c r="F680" s="439" t="s">
        <v>844</v>
      </c>
      <c r="G680" s="147" t="s">
        <v>567</v>
      </c>
      <c r="H680" s="439" t="s">
        <v>844</v>
      </c>
      <c r="I680" s="238"/>
      <c r="J680" s="446"/>
      <c r="K680" s="441"/>
      <c r="L680" s="439"/>
      <c r="M680" s="439"/>
      <c r="N680" s="439"/>
      <c r="O680" s="441"/>
    </row>
    <row r="681" spans="2:16" ht="22.9" customHeight="1" thickBot="1">
      <c r="B681" s="45"/>
      <c r="C681" s="446"/>
      <c r="D681" s="439"/>
      <c r="E681" s="88" t="s">
        <v>568</v>
      </c>
      <c r="F681" s="439"/>
      <c r="G681" s="148" t="s">
        <v>565</v>
      </c>
      <c r="H681" s="439"/>
      <c r="I681" s="238"/>
      <c r="J681" s="446"/>
      <c r="K681" s="442"/>
      <c r="L681" s="439"/>
      <c r="M681" s="439"/>
      <c r="N681" s="439"/>
      <c r="O681" s="442"/>
    </row>
    <row r="682" spans="2:16" ht="22.9" customHeight="1" thickBot="1">
      <c r="B682" s="45"/>
      <c r="C682" s="446"/>
      <c r="D682" s="439"/>
      <c r="E682" s="93" t="s">
        <v>178</v>
      </c>
      <c r="F682" s="439"/>
      <c r="G682" s="149" t="s">
        <v>566</v>
      </c>
      <c r="H682" s="439"/>
      <c r="I682" s="238"/>
      <c r="J682" s="156"/>
      <c r="K682" s="108"/>
      <c r="L682" s="108"/>
      <c r="M682" s="108"/>
      <c r="N682" s="108"/>
      <c r="O682" s="108"/>
    </row>
    <row r="683" spans="2:16" ht="22.9" customHeight="1" thickBot="1">
      <c r="B683" s="45"/>
      <c r="C683" s="125"/>
      <c r="I683" s="238"/>
      <c r="J683" s="156"/>
      <c r="K683" s="108"/>
      <c r="L683" s="108"/>
      <c r="M683" s="108"/>
      <c r="N683" s="108"/>
      <c r="O683" s="108"/>
    </row>
    <row r="684" spans="2:16" ht="22.9" customHeight="1" thickBot="1">
      <c r="B684" s="44">
        <v>23</v>
      </c>
      <c r="C684" s="125"/>
      <c r="I684" s="238"/>
      <c r="J684" s="443" t="s">
        <v>1230</v>
      </c>
      <c r="K684" s="443"/>
      <c r="L684" s="443"/>
      <c r="M684" s="443"/>
      <c r="N684" s="443"/>
      <c r="O684" s="443"/>
    </row>
    <row r="685" spans="2:16" ht="22.9" customHeight="1">
      <c r="B685" s="45"/>
      <c r="C685" s="443" t="str">
        <f>C654</f>
        <v>KOMİTE 4-  ENDOKRİN  ve ÜROGENİTAL SİSTEM</v>
      </c>
      <c r="D685" s="443"/>
      <c r="E685" s="443"/>
      <c r="F685" s="443"/>
      <c r="G685" s="443"/>
      <c r="H685" s="443"/>
      <c r="I685" s="238"/>
      <c r="J685" s="366"/>
      <c r="K685" s="239"/>
      <c r="L685" s="240">
        <f>L654+1</f>
        <v>3</v>
      </c>
      <c r="M685" s="241" t="s">
        <v>151</v>
      </c>
      <c r="N685" s="108"/>
      <c r="O685" s="71"/>
    </row>
    <row r="686" spans="2:16" ht="22.9" customHeight="1" thickBot="1">
      <c r="B686" s="45"/>
      <c r="C686" s="70"/>
      <c r="D686" s="239"/>
      <c r="E686" s="240">
        <f>E655+1</f>
        <v>2</v>
      </c>
      <c r="F686" s="241" t="s">
        <v>150</v>
      </c>
      <c r="G686" s="108"/>
      <c r="H686" s="71"/>
      <c r="I686" s="72"/>
      <c r="J686" s="109"/>
      <c r="K686" s="110"/>
      <c r="L686" s="110" t="str">
        <f>L655:O655</f>
        <v>Committee Chairman:</v>
      </c>
      <c r="M686" s="110" t="str">
        <f>M655:O655</f>
        <v>Dr. Didem Kozacı</v>
      </c>
      <c r="N686" s="110" t="str">
        <f>N655:O655</f>
        <v>Dr. Tuba Sancı</v>
      </c>
      <c r="O686" s="111"/>
    </row>
    <row r="687" spans="2:16" ht="21" customHeight="1" thickBot="1">
      <c r="B687" s="45"/>
      <c r="C687" s="109"/>
      <c r="D687" s="110"/>
      <c r="E687" s="110" t="str">
        <f>E656:I656</f>
        <v>Komite sorumluları:</v>
      </c>
      <c r="F687" s="110" t="str">
        <f>F656:I656</f>
        <v>Dr. Kadir DESTİCİOĞLU</v>
      </c>
      <c r="G687" s="110" t="str">
        <f>G656:I656</f>
        <v>Dr. Merve TUNÇAY</v>
      </c>
      <c r="H687" s="111"/>
      <c r="I687" s="69"/>
      <c r="J687" s="79"/>
      <c r="K687" s="80">
        <f>7+K656</f>
        <v>45348</v>
      </c>
      <c r="L687" s="80">
        <f>7+L656</f>
        <v>45349</v>
      </c>
      <c r="M687" s="80">
        <f>7+M656</f>
        <v>45350</v>
      </c>
      <c r="N687" s="80">
        <f>7+N656</f>
        <v>45351</v>
      </c>
      <c r="O687" s="80">
        <f>7+O656</f>
        <v>45352</v>
      </c>
      <c r="P687" s="217"/>
    </row>
    <row r="688" spans="2:16" s="47" customFormat="1" ht="22.9" customHeight="1" thickBot="1">
      <c r="B688" s="45"/>
      <c r="C688" s="76"/>
      <c r="D688" s="77">
        <f>7+D657</f>
        <v>44606</v>
      </c>
      <c r="E688" s="77">
        <f>7+E657</f>
        <v>44607</v>
      </c>
      <c r="F688" s="77">
        <f>7+F657</f>
        <v>44608</v>
      </c>
      <c r="G688" s="77">
        <f>7+G657</f>
        <v>44609</v>
      </c>
      <c r="H688" s="77">
        <f>7+H657</f>
        <v>44610</v>
      </c>
      <c r="I688" s="78"/>
      <c r="J688" s="445" t="s">
        <v>155</v>
      </c>
      <c r="K688" s="83" t="s">
        <v>156</v>
      </c>
      <c r="L688" s="440" t="s">
        <v>937</v>
      </c>
      <c r="M688" s="404" t="s">
        <v>102</v>
      </c>
      <c r="N688" s="119" t="s">
        <v>203</v>
      </c>
      <c r="O688" s="404" t="s">
        <v>102</v>
      </c>
      <c r="P688" s="220"/>
    </row>
    <row r="689" spans="2:16" ht="22.9" customHeight="1" thickBot="1">
      <c r="B689" s="45"/>
      <c r="C689" s="445" t="s">
        <v>155</v>
      </c>
      <c r="D689" s="83" t="s">
        <v>167</v>
      </c>
      <c r="E689" s="439" t="s">
        <v>844</v>
      </c>
      <c r="F689" s="83" t="s">
        <v>167</v>
      </c>
      <c r="G689" s="82" t="s">
        <v>17</v>
      </c>
      <c r="H689" s="150" t="s">
        <v>33</v>
      </c>
      <c r="I689" s="238"/>
      <c r="J689" s="445"/>
      <c r="K689" s="88" t="s">
        <v>1271</v>
      </c>
      <c r="L689" s="441"/>
      <c r="M689" s="90" t="s">
        <v>1270</v>
      </c>
      <c r="N689" s="120" t="s">
        <v>1266</v>
      </c>
      <c r="O689" s="90" t="s">
        <v>1272</v>
      </c>
    </row>
    <row r="690" spans="2:16" ht="22.9" customHeight="1" thickBot="1">
      <c r="B690" s="45"/>
      <c r="C690" s="445"/>
      <c r="D690" s="88" t="s">
        <v>569</v>
      </c>
      <c r="E690" s="439"/>
      <c r="F690" s="88" t="s">
        <v>579</v>
      </c>
      <c r="G690" s="87" t="s">
        <v>570</v>
      </c>
      <c r="H690" s="151" t="s">
        <v>571</v>
      </c>
      <c r="I690" s="238"/>
      <c r="J690" s="445"/>
      <c r="K690" s="93" t="s">
        <v>561</v>
      </c>
      <c r="L690" s="442"/>
      <c r="M690" s="95" t="s">
        <v>412</v>
      </c>
      <c r="N690" s="121" t="s">
        <v>995</v>
      </c>
      <c r="O690" s="152" t="s">
        <v>815</v>
      </c>
    </row>
    <row r="691" spans="2:16" ht="22.9" customHeight="1" thickBot="1">
      <c r="B691" s="45"/>
      <c r="C691" s="445"/>
      <c r="D691" s="93" t="s">
        <v>176</v>
      </c>
      <c r="E691" s="439"/>
      <c r="F691" s="93" t="s">
        <v>176</v>
      </c>
      <c r="G691" s="92" t="s">
        <v>162</v>
      </c>
      <c r="H691" s="152" t="s">
        <v>412</v>
      </c>
      <c r="I691" s="238"/>
      <c r="J691" s="446" t="s">
        <v>163</v>
      </c>
      <c r="K691" s="83" t="s">
        <v>156</v>
      </c>
      <c r="L691" s="440" t="s">
        <v>937</v>
      </c>
      <c r="M691" s="404" t="s">
        <v>102</v>
      </c>
      <c r="N691" s="119" t="s">
        <v>203</v>
      </c>
      <c r="O691" s="404" t="s">
        <v>102</v>
      </c>
    </row>
    <row r="692" spans="2:16" ht="22.9" customHeight="1" thickBot="1">
      <c r="B692" s="45"/>
      <c r="C692" s="446" t="s">
        <v>163</v>
      </c>
      <c r="D692" s="83" t="s">
        <v>167</v>
      </c>
      <c r="E692" s="83" t="s">
        <v>167</v>
      </c>
      <c r="F692" s="83" t="s">
        <v>167</v>
      </c>
      <c r="G692" s="82" t="s">
        <v>17</v>
      </c>
      <c r="H692" s="150" t="s">
        <v>33</v>
      </c>
      <c r="I692" s="238"/>
      <c r="J692" s="446"/>
      <c r="K692" s="88" t="s">
        <v>1271</v>
      </c>
      <c r="L692" s="441"/>
      <c r="M692" s="90" t="s">
        <v>1270</v>
      </c>
      <c r="N692" s="120" t="s">
        <v>1266</v>
      </c>
      <c r="O692" s="90" t="s">
        <v>1269</v>
      </c>
    </row>
    <row r="693" spans="2:16" ht="22.9" customHeight="1" thickBot="1">
      <c r="B693" s="45"/>
      <c r="C693" s="446"/>
      <c r="D693" s="88" t="s">
        <v>777</v>
      </c>
      <c r="E693" s="88" t="s">
        <v>778</v>
      </c>
      <c r="F693" s="88" t="s">
        <v>579</v>
      </c>
      <c r="G693" s="87" t="s">
        <v>570</v>
      </c>
      <c r="H693" s="151" t="s">
        <v>571</v>
      </c>
      <c r="I693" s="238"/>
      <c r="J693" s="446"/>
      <c r="K693" s="93" t="s">
        <v>561</v>
      </c>
      <c r="L693" s="442"/>
      <c r="M693" s="95" t="s">
        <v>412</v>
      </c>
      <c r="N693" s="121" t="s">
        <v>995</v>
      </c>
      <c r="O693" s="152" t="s">
        <v>815</v>
      </c>
    </row>
    <row r="694" spans="2:16" ht="22.9" customHeight="1" thickBot="1">
      <c r="B694" s="45"/>
      <c r="C694" s="446"/>
      <c r="D694" s="93" t="s">
        <v>176</v>
      </c>
      <c r="E694" s="93" t="s">
        <v>178</v>
      </c>
      <c r="F694" s="93" t="s">
        <v>176</v>
      </c>
      <c r="G694" s="92" t="s">
        <v>162</v>
      </c>
      <c r="H694" s="152" t="s">
        <v>412</v>
      </c>
      <c r="I694" s="238"/>
      <c r="J694" s="446" t="s">
        <v>166</v>
      </c>
      <c r="K694" s="153" t="s">
        <v>445</v>
      </c>
      <c r="L694" s="97" t="s">
        <v>445</v>
      </c>
      <c r="M694" s="82" t="s">
        <v>97</v>
      </c>
      <c r="N694" s="119" t="s">
        <v>190</v>
      </c>
      <c r="O694" s="83" t="s">
        <v>156</v>
      </c>
    </row>
    <row r="695" spans="2:16" ht="22.9" customHeight="1" thickBot="1">
      <c r="B695" s="45"/>
      <c r="C695" s="446" t="s">
        <v>166</v>
      </c>
      <c r="D695" s="85" t="s">
        <v>33</v>
      </c>
      <c r="E695" s="97" t="s">
        <v>31</v>
      </c>
      <c r="F695" s="97" t="s">
        <v>31</v>
      </c>
      <c r="G695" s="97" t="s">
        <v>445</v>
      </c>
      <c r="H695" s="97" t="s">
        <v>31</v>
      </c>
      <c r="I695" s="238"/>
      <c r="J695" s="446"/>
      <c r="K695" s="154" t="s">
        <v>1268</v>
      </c>
      <c r="L695" s="99" t="s">
        <v>1267</v>
      </c>
      <c r="M695" s="87" t="s">
        <v>1266</v>
      </c>
      <c r="N695" s="120" t="s">
        <v>1322</v>
      </c>
      <c r="O695" s="88" t="s">
        <v>1265</v>
      </c>
    </row>
    <row r="696" spans="2:16" ht="22.9" customHeight="1" thickBot="1">
      <c r="B696" s="45"/>
      <c r="C696" s="446"/>
      <c r="D696" s="90" t="s">
        <v>572</v>
      </c>
      <c r="E696" s="99" t="s">
        <v>573</v>
      </c>
      <c r="F696" s="99" t="s">
        <v>574</v>
      </c>
      <c r="G696" s="99" t="s">
        <v>575</v>
      </c>
      <c r="H696" s="99" t="s">
        <v>576</v>
      </c>
      <c r="I696" s="238"/>
      <c r="J696" s="446"/>
      <c r="K696" s="155" t="s">
        <v>1264</v>
      </c>
      <c r="L696" s="101" t="s">
        <v>1264</v>
      </c>
      <c r="M696" s="92" t="s">
        <v>179</v>
      </c>
      <c r="N696" s="121" t="s">
        <v>995</v>
      </c>
      <c r="O696" s="88" t="s">
        <v>1068</v>
      </c>
    </row>
    <row r="697" spans="2:16" ht="22.9" customHeight="1" thickBot="1">
      <c r="B697" s="45"/>
      <c r="C697" s="446"/>
      <c r="D697" s="95" t="s">
        <v>555</v>
      </c>
      <c r="E697" s="101" t="s">
        <v>177</v>
      </c>
      <c r="F697" s="101" t="s">
        <v>560</v>
      </c>
      <c r="G697" s="101" t="s">
        <v>560</v>
      </c>
      <c r="H697" s="101" t="s">
        <v>347</v>
      </c>
      <c r="I697" s="238"/>
      <c r="J697" s="446" t="s">
        <v>180</v>
      </c>
      <c r="K697" s="153" t="s">
        <v>445</v>
      </c>
      <c r="L697" s="97" t="s">
        <v>445</v>
      </c>
      <c r="M697" s="82" t="s">
        <v>97</v>
      </c>
      <c r="N697" s="119" t="s">
        <v>190</v>
      </c>
      <c r="O697" s="83" t="s">
        <v>156</v>
      </c>
    </row>
    <row r="698" spans="2:16" ht="22.9" customHeight="1" thickBot="1">
      <c r="B698" s="45"/>
      <c r="C698" s="446" t="s">
        <v>180</v>
      </c>
      <c r="D698" s="85" t="s">
        <v>33</v>
      </c>
      <c r="E698" s="97" t="s">
        <v>31</v>
      </c>
      <c r="F698" s="97" t="s">
        <v>31</v>
      </c>
      <c r="G698" s="97" t="s">
        <v>445</v>
      </c>
      <c r="H698" s="97" t="s">
        <v>31</v>
      </c>
      <c r="I698" s="238"/>
      <c r="J698" s="446"/>
      <c r="K698" s="154" t="s">
        <v>1268</v>
      </c>
      <c r="L698" s="99" t="s">
        <v>1267</v>
      </c>
      <c r="M698" s="87" t="s">
        <v>1266</v>
      </c>
      <c r="N698" s="120" t="s">
        <v>1266</v>
      </c>
      <c r="O698" s="88" t="s">
        <v>1265</v>
      </c>
    </row>
    <row r="699" spans="2:16" ht="22.9" customHeight="1" thickBot="1">
      <c r="B699" s="45"/>
      <c r="C699" s="446"/>
      <c r="D699" s="90" t="s">
        <v>572</v>
      </c>
      <c r="E699" s="99" t="s">
        <v>573</v>
      </c>
      <c r="F699" s="99" t="s">
        <v>574</v>
      </c>
      <c r="G699" s="99" t="s">
        <v>575</v>
      </c>
      <c r="H699" s="99" t="s">
        <v>576</v>
      </c>
      <c r="I699" s="238"/>
      <c r="J699" s="446"/>
      <c r="K699" s="155" t="s">
        <v>1264</v>
      </c>
      <c r="L699" s="101" t="s">
        <v>1264</v>
      </c>
      <c r="M699" s="92" t="s">
        <v>179</v>
      </c>
      <c r="N699" s="121" t="s">
        <v>995</v>
      </c>
      <c r="O699" s="93" t="s">
        <v>1068</v>
      </c>
    </row>
    <row r="700" spans="2:16" ht="22.9" customHeight="1" thickBot="1">
      <c r="B700" s="45"/>
      <c r="C700" s="446"/>
      <c r="D700" s="95" t="s">
        <v>555</v>
      </c>
      <c r="E700" s="101" t="s">
        <v>177</v>
      </c>
      <c r="F700" s="101" t="s">
        <v>560</v>
      </c>
      <c r="G700" s="101" t="s">
        <v>560</v>
      </c>
      <c r="H700" s="101" t="s">
        <v>347</v>
      </c>
      <c r="I700" s="238"/>
      <c r="J700" s="365" t="s">
        <v>184</v>
      </c>
      <c r="K700" s="364" t="s">
        <v>186</v>
      </c>
      <c r="L700" s="363" t="s">
        <v>186</v>
      </c>
      <c r="M700" s="365" t="s">
        <v>186</v>
      </c>
      <c r="N700" s="363" t="s">
        <v>186</v>
      </c>
      <c r="O700" s="363" t="s">
        <v>186</v>
      </c>
    </row>
    <row r="701" spans="2:16" s="46" customFormat="1" ht="22.9" customHeight="1" thickBot="1">
      <c r="B701" s="45"/>
      <c r="C701" s="230" t="s">
        <v>184</v>
      </c>
      <c r="D701" s="70" t="s">
        <v>185</v>
      </c>
      <c r="E701" s="231" t="s">
        <v>185</v>
      </c>
      <c r="F701" s="231" t="s">
        <v>185</v>
      </c>
      <c r="G701" s="231" t="s">
        <v>185</v>
      </c>
      <c r="H701" s="227" t="s">
        <v>185</v>
      </c>
      <c r="I701" s="78"/>
      <c r="J701" s="446" t="s">
        <v>187</v>
      </c>
      <c r="K701" s="404" t="s">
        <v>102</v>
      </c>
      <c r="L701" s="97" t="s">
        <v>445</v>
      </c>
      <c r="M701" s="440" t="s">
        <v>937</v>
      </c>
      <c r="N701" s="85" t="s">
        <v>1258</v>
      </c>
      <c r="O701" s="97" t="s">
        <v>1323</v>
      </c>
      <c r="P701" s="217"/>
    </row>
    <row r="702" spans="2:16" ht="22.9" customHeight="1" thickBot="1">
      <c r="B702" s="45"/>
      <c r="C702" s="446" t="s">
        <v>187</v>
      </c>
      <c r="D702" s="153" t="s">
        <v>31</v>
      </c>
      <c r="E702" s="439" t="s">
        <v>844</v>
      </c>
      <c r="F702" s="439" t="s">
        <v>844</v>
      </c>
      <c r="G702" s="147" t="s">
        <v>577</v>
      </c>
      <c r="H702" s="83" t="s">
        <v>167</v>
      </c>
      <c r="I702" s="238"/>
      <c r="J702" s="446"/>
      <c r="K702" s="90" t="s">
        <v>1263</v>
      </c>
      <c r="L702" s="99" t="s">
        <v>1262</v>
      </c>
      <c r="M702" s="441"/>
      <c r="N702" s="90" t="s">
        <v>1261</v>
      </c>
      <c r="O702" s="90" t="s">
        <v>1257</v>
      </c>
    </row>
    <row r="703" spans="2:16" ht="22.9" customHeight="1" thickBot="1">
      <c r="B703" s="45"/>
      <c r="C703" s="446"/>
      <c r="D703" s="154" t="s">
        <v>578</v>
      </c>
      <c r="E703" s="439"/>
      <c r="F703" s="439"/>
      <c r="G703" s="148" t="s">
        <v>580</v>
      </c>
      <c r="H703" s="88" t="s">
        <v>779</v>
      </c>
      <c r="I703" s="238"/>
      <c r="J703" s="446"/>
      <c r="K703" s="95" t="s">
        <v>412</v>
      </c>
      <c r="L703" s="101" t="s">
        <v>347</v>
      </c>
      <c r="M703" s="442"/>
      <c r="N703" s="152" t="s">
        <v>815</v>
      </c>
      <c r="O703" s="152" t="s">
        <v>1249</v>
      </c>
    </row>
    <row r="704" spans="2:16" ht="22.9" customHeight="1" thickBot="1">
      <c r="B704" s="45"/>
      <c r="C704" s="446"/>
      <c r="D704" s="155" t="s">
        <v>212</v>
      </c>
      <c r="E704" s="439"/>
      <c r="F704" s="439"/>
      <c r="G704" s="149" t="s">
        <v>581</v>
      </c>
      <c r="H704" s="93" t="s">
        <v>176</v>
      </c>
      <c r="I704" s="238"/>
      <c r="J704" s="446" t="s">
        <v>199</v>
      </c>
      <c r="K704" s="404" t="s">
        <v>102</v>
      </c>
      <c r="L704" s="97" t="s">
        <v>445</v>
      </c>
      <c r="M704" s="440" t="s">
        <v>937</v>
      </c>
      <c r="N704" s="85" t="s">
        <v>1258</v>
      </c>
      <c r="O704" s="97" t="s">
        <v>1324</v>
      </c>
    </row>
    <row r="705" spans="2:16" ht="22.9" customHeight="1" thickBot="1">
      <c r="B705" s="45"/>
      <c r="C705" s="446" t="s">
        <v>199</v>
      </c>
      <c r="D705" s="153" t="s">
        <v>31</v>
      </c>
      <c r="E705" s="439" t="s">
        <v>844</v>
      </c>
      <c r="F705" s="439" t="s">
        <v>844</v>
      </c>
      <c r="G705" s="147" t="s">
        <v>577</v>
      </c>
      <c r="H705" s="439" t="s">
        <v>844</v>
      </c>
      <c r="I705" s="238"/>
      <c r="J705" s="446"/>
      <c r="K705" s="90" t="s">
        <v>1263</v>
      </c>
      <c r="L705" s="99" t="s">
        <v>1262</v>
      </c>
      <c r="M705" s="441"/>
      <c r="N705" s="90" t="s">
        <v>1261</v>
      </c>
      <c r="O705" s="90" t="s">
        <v>1257</v>
      </c>
    </row>
    <row r="706" spans="2:16" ht="22.9" customHeight="1" thickBot="1">
      <c r="B706" s="45"/>
      <c r="C706" s="446"/>
      <c r="D706" s="154" t="s">
        <v>578</v>
      </c>
      <c r="E706" s="439"/>
      <c r="F706" s="439"/>
      <c r="G706" s="148" t="s">
        <v>580</v>
      </c>
      <c r="H706" s="439"/>
      <c r="I706" s="238"/>
      <c r="J706" s="446"/>
      <c r="K706" s="95" t="s">
        <v>412</v>
      </c>
      <c r="L706" s="101" t="s">
        <v>347</v>
      </c>
      <c r="M706" s="442"/>
      <c r="N706" s="152" t="s">
        <v>815</v>
      </c>
      <c r="O706" s="152" t="s">
        <v>1249</v>
      </c>
    </row>
    <row r="707" spans="2:16" ht="22.9" customHeight="1" thickBot="1">
      <c r="B707" s="45"/>
      <c r="C707" s="446"/>
      <c r="D707" s="155" t="s">
        <v>212</v>
      </c>
      <c r="E707" s="439"/>
      <c r="F707" s="439"/>
      <c r="G707" s="149" t="s">
        <v>581</v>
      </c>
      <c r="H707" s="439"/>
      <c r="I707" s="238"/>
      <c r="J707" s="446" t="s">
        <v>200</v>
      </c>
      <c r="K707" s="440" t="s">
        <v>937</v>
      </c>
      <c r="L707" s="439" t="s">
        <v>937</v>
      </c>
      <c r="M707" s="439" t="s">
        <v>937</v>
      </c>
      <c r="N707" s="97" t="s">
        <v>445</v>
      </c>
      <c r="O707" s="97" t="s">
        <v>1325</v>
      </c>
    </row>
    <row r="708" spans="2:16" ht="22.9" customHeight="1" thickBot="1">
      <c r="B708" s="45"/>
      <c r="C708" s="446" t="s">
        <v>200</v>
      </c>
      <c r="D708" s="439" t="s">
        <v>844</v>
      </c>
      <c r="E708" s="439" t="s">
        <v>844</v>
      </c>
      <c r="F708" s="439" t="s">
        <v>844</v>
      </c>
      <c r="G708" s="147" t="s">
        <v>582</v>
      </c>
      <c r="H708" s="439" t="s">
        <v>844</v>
      </c>
      <c r="I708" s="238"/>
      <c r="J708" s="446"/>
      <c r="K708" s="441"/>
      <c r="L708" s="439"/>
      <c r="M708" s="439"/>
      <c r="N708" s="99" t="s">
        <v>1260</v>
      </c>
      <c r="O708" s="90" t="s">
        <v>1252</v>
      </c>
    </row>
    <row r="709" spans="2:16" ht="22.9" customHeight="1" thickBot="1">
      <c r="B709" s="45"/>
      <c r="C709" s="446"/>
      <c r="D709" s="439"/>
      <c r="E709" s="439"/>
      <c r="F709" s="439"/>
      <c r="G709" s="148" t="s">
        <v>580</v>
      </c>
      <c r="H709" s="439"/>
      <c r="I709" s="238"/>
      <c r="J709" s="446"/>
      <c r="K709" s="442"/>
      <c r="L709" s="439"/>
      <c r="M709" s="439"/>
      <c r="N709" s="101" t="s">
        <v>347</v>
      </c>
      <c r="O709" s="152" t="s">
        <v>1249</v>
      </c>
    </row>
    <row r="710" spans="2:16" ht="22.9" customHeight="1" thickBot="1">
      <c r="B710" s="45"/>
      <c r="C710" s="446"/>
      <c r="D710" s="439"/>
      <c r="E710" s="439"/>
      <c r="F710" s="439"/>
      <c r="G710" s="149" t="s">
        <v>581</v>
      </c>
      <c r="H710" s="439"/>
      <c r="I710" s="238"/>
      <c r="J710" s="446" t="s">
        <v>205</v>
      </c>
      <c r="K710" s="440" t="s">
        <v>937</v>
      </c>
      <c r="L710" s="439" t="s">
        <v>937</v>
      </c>
      <c r="M710" s="439" t="s">
        <v>937</v>
      </c>
      <c r="N710" s="97" t="s">
        <v>445</v>
      </c>
      <c r="O710" s="97" t="s">
        <v>1325</v>
      </c>
    </row>
    <row r="711" spans="2:16" ht="22.9" customHeight="1" thickBot="1">
      <c r="B711" s="45"/>
      <c r="C711" s="446" t="s">
        <v>205</v>
      </c>
      <c r="D711" s="439" t="s">
        <v>844</v>
      </c>
      <c r="E711" s="439" t="s">
        <v>844</v>
      </c>
      <c r="F711" s="439" t="s">
        <v>844</v>
      </c>
      <c r="G711" s="147" t="s">
        <v>582</v>
      </c>
      <c r="H711" s="439" t="s">
        <v>844</v>
      </c>
      <c r="I711" s="238"/>
      <c r="J711" s="446"/>
      <c r="K711" s="441"/>
      <c r="L711" s="439"/>
      <c r="M711" s="439"/>
      <c r="N711" s="99" t="s">
        <v>1259</v>
      </c>
      <c r="O711" s="90" t="s">
        <v>1252</v>
      </c>
    </row>
    <row r="712" spans="2:16" ht="22.9" customHeight="1" thickBot="1">
      <c r="B712" s="45"/>
      <c r="C712" s="446"/>
      <c r="D712" s="439"/>
      <c r="E712" s="439"/>
      <c r="F712" s="439"/>
      <c r="G712" s="148" t="s">
        <v>580</v>
      </c>
      <c r="H712" s="439"/>
      <c r="I712" s="238"/>
      <c r="J712" s="446"/>
      <c r="K712" s="442"/>
      <c r="L712" s="439"/>
      <c r="M712" s="439"/>
      <c r="N712" s="101" t="s">
        <v>347</v>
      </c>
      <c r="O712" s="152" t="s">
        <v>1249</v>
      </c>
    </row>
    <row r="713" spans="2:16" ht="22.9" customHeight="1" thickBot="1">
      <c r="B713" s="45"/>
      <c r="C713" s="446"/>
      <c r="D713" s="439"/>
      <c r="E713" s="439"/>
      <c r="F713" s="439"/>
      <c r="G713" s="149" t="s">
        <v>581</v>
      </c>
      <c r="H713" s="439"/>
      <c r="I713" s="238"/>
      <c r="J713" s="239"/>
      <c r="K713" s="108"/>
      <c r="L713" s="108"/>
      <c r="M713" s="108"/>
      <c r="N713" s="108"/>
      <c r="O713" s="108"/>
    </row>
    <row r="714" spans="2:16" ht="22.9" customHeight="1" thickBot="1">
      <c r="B714" s="45"/>
      <c r="C714" s="156"/>
      <c r="D714" s="108"/>
      <c r="E714" s="108"/>
      <c r="F714" s="108"/>
      <c r="G714" s="108"/>
      <c r="H714" s="108"/>
      <c r="I714" s="238"/>
      <c r="J714" s="239"/>
      <c r="K714" s="108"/>
      <c r="L714" s="108"/>
      <c r="M714" s="108"/>
      <c r="N714" s="108"/>
      <c r="O714" s="108"/>
    </row>
    <row r="715" spans="2:16" ht="22.9" customHeight="1" thickBot="1">
      <c r="B715" s="44">
        <v>24</v>
      </c>
      <c r="C715" s="156"/>
      <c r="D715" s="108"/>
      <c r="E715" s="108"/>
      <c r="F715" s="108"/>
      <c r="G715" s="108"/>
      <c r="H715" s="108"/>
      <c r="I715" s="238"/>
      <c r="J715" s="443" t="s">
        <v>1230</v>
      </c>
      <c r="K715" s="443"/>
      <c r="L715" s="443"/>
      <c r="M715" s="443"/>
      <c r="N715" s="443"/>
      <c r="O715" s="443"/>
    </row>
    <row r="716" spans="2:16" ht="22.9" customHeight="1">
      <c r="B716" s="45"/>
      <c r="C716" s="443" t="str">
        <f>C685</f>
        <v>KOMİTE 4-  ENDOKRİN  ve ÜROGENİTAL SİSTEM</v>
      </c>
      <c r="D716" s="443"/>
      <c r="E716" s="443"/>
      <c r="F716" s="443"/>
      <c r="G716" s="443"/>
      <c r="H716" s="443"/>
      <c r="I716" s="72"/>
      <c r="J716" s="366"/>
      <c r="K716" s="239"/>
      <c r="L716" s="240">
        <f>L685+1</f>
        <v>4</v>
      </c>
      <c r="M716" s="241" t="s">
        <v>151</v>
      </c>
      <c r="N716" s="108"/>
      <c r="O716" s="71"/>
    </row>
    <row r="717" spans="2:16" ht="22.9" customHeight="1" thickBot="1">
      <c r="B717" s="45"/>
      <c r="C717" s="70"/>
      <c r="D717" s="239"/>
      <c r="E717" s="240">
        <f>E686+1</f>
        <v>3</v>
      </c>
      <c r="F717" s="241" t="s">
        <v>150</v>
      </c>
      <c r="G717" s="108"/>
      <c r="H717" s="71"/>
      <c r="I717" s="72"/>
      <c r="J717" s="109"/>
      <c r="K717" s="110"/>
      <c r="L717" s="110" t="str">
        <f>L686:O686</f>
        <v>Committee Chairman:</v>
      </c>
      <c r="M717" s="110" t="str">
        <f>M686:O686</f>
        <v>Dr. Didem Kozacı</v>
      </c>
      <c r="N717" s="110" t="str">
        <f>N686:O686</f>
        <v>Dr. Tuba Sancı</v>
      </c>
      <c r="O717" s="111"/>
    </row>
    <row r="718" spans="2:16" ht="21" customHeight="1" thickBot="1">
      <c r="B718" s="45"/>
      <c r="C718" s="109"/>
      <c r="D718" s="110"/>
      <c r="E718" s="110" t="str">
        <f>E687:I687</f>
        <v>Komite sorumluları:</v>
      </c>
      <c r="F718" s="110" t="str">
        <f>F687:I687</f>
        <v>Dr. Kadir DESTİCİOĞLU</v>
      </c>
      <c r="G718" s="110" t="str">
        <f>G687:I687</f>
        <v>Dr. Merve TUNÇAY</v>
      </c>
      <c r="H718" s="111"/>
      <c r="I718" s="69"/>
      <c r="J718" s="79"/>
      <c r="K718" s="80">
        <f>7+K687</f>
        <v>45355</v>
      </c>
      <c r="L718" s="80">
        <f>7+L687</f>
        <v>45356</v>
      </c>
      <c r="M718" s="80">
        <f>7+M687</f>
        <v>45357</v>
      </c>
      <c r="N718" s="80">
        <f>7+N687</f>
        <v>45358</v>
      </c>
      <c r="O718" s="80">
        <f>7+O687</f>
        <v>45359</v>
      </c>
      <c r="P718" s="217"/>
    </row>
    <row r="719" spans="2:16" s="47" customFormat="1" ht="22.9" customHeight="1" thickBot="1">
      <c r="B719" s="45"/>
      <c r="C719" s="76"/>
      <c r="D719" s="77">
        <f>7+D688</f>
        <v>44613</v>
      </c>
      <c r="E719" s="77">
        <f>7+E688</f>
        <v>44614</v>
      </c>
      <c r="F719" s="77">
        <f>7+F688</f>
        <v>44615</v>
      </c>
      <c r="G719" s="77">
        <f>7+G688</f>
        <v>44616</v>
      </c>
      <c r="H719" s="77">
        <f>7+H688</f>
        <v>44617</v>
      </c>
      <c r="I719" s="78"/>
      <c r="J719" s="445" t="s">
        <v>155</v>
      </c>
      <c r="K719" s="439" t="s">
        <v>937</v>
      </c>
      <c r="L719" s="97" t="s">
        <v>1323</v>
      </c>
      <c r="M719" s="150" t="s">
        <v>1258</v>
      </c>
      <c r="N719" s="84" t="s">
        <v>1240</v>
      </c>
      <c r="O719" s="85" t="s">
        <v>1258</v>
      </c>
      <c r="P719" s="220"/>
    </row>
    <row r="720" spans="2:16" ht="22.9" customHeight="1" thickBot="1">
      <c r="B720" s="45"/>
      <c r="C720" s="445" t="s">
        <v>155</v>
      </c>
      <c r="D720" s="150" t="s">
        <v>33</v>
      </c>
      <c r="E720" s="97" t="s">
        <v>31</v>
      </c>
      <c r="F720" s="82" t="s">
        <v>17</v>
      </c>
      <c r="G720" s="83" t="s">
        <v>167</v>
      </c>
      <c r="H720" s="439" t="s">
        <v>844</v>
      </c>
      <c r="I720" s="238"/>
      <c r="J720" s="445"/>
      <c r="K720" s="439"/>
      <c r="L720" s="90" t="s">
        <v>1257</v>
      </c>
      <c r="M720" s="151" t="s">
        <v>1256</v>
      </c>
      <c r="N720" s="89" t="s">
        <v>1313</v>
      </c>
      <c r="O720" s="90" t="s">
        <v>1255</v>
      </c>
    </row>
    <row r="721" spans="2:16" ht="22.9" customHeight="1" thickBot="1">
      <c r="B721" s="45"/>
      <c r="C721" s="445"/>
      <c r="D721" s="151" t="s">
        <v>571</v>
      </c>
      <c r="E721" s="99" t="s">
        <v>583</v>
      </c>
      <c r="F721" s="87" t="s">
        <v>584</v>
      </c>
      <c r="G721" s="88" t="s">
        <v>781</v>
      </c>
      <c r="H721" s="439"/>
      <c r="I721" s="238"/>
      <c r="J721" s="445"/>
      <c r="K721" s="439"/>
      <c r="L721" s="152" t="s">
        <v>1249</v>
      </c>
      <c r="M721" s="95" t="s">
        <v>815</v>
      </c>
      <c r="N721" s="94" t="s">
        <v>997</v>
      </c>
      <c r="O721" s="95" t="s">
        <v>815</v>
      </c>
    </row>
    <row r="722" spans="2:16" ht="22.9" customHeight="1" thickBot="1">
      <c r="B722" s="45"/>
      <c r="C722" s="445"/>
      <c r="D722" s="152" t="s">
        <v>412</v>
      </c>
      <c r="E722" s="101" t="s">
        <v>347</v>
      </c>
      <c r="F722" s="92" t="s">
        <v>162</v>
      </c>
      <c r="G722" s="93" t="s">
        <v>176</v>
      </c>
      <c r="H722" s="439"/>
      <c r="I722" s="238"/>
      <c r="J722" s="446" t="s">
        <v>163</v>
      </c>
      <c r="K722" s="439" t="s">
        <v>937</v>
      </c>
      <c r="L722" s="97" t="s">
        <v>1254</v>
      </c>
      <c r="M722" s="150" t="s">
        <v>1258</v>
      </c>
      <c r="N722" s="84" t="s">
        <v>1318</v>
      </c>
      <c r="O722" s="85" t="s">
        <v>1258</v>
      </c>
    </row>
    <row r="723" spans="2:16" ht="22.9" customHeight="1" thickBot="1">
      <c r="B723" s="45"/>
      <c r="C723" s="446" t="s">
        <v>163</v>
      </c>
      <c r="D723" s="150" t="s">
        <v>33</v>
      </c>
      <c r="E723" s="97" t="s">
        <v>31</v>
      </c>
      <c r="F723" s="82" t="s">
        <v>17</v>
      </c>
      <c r="G723" s="83" t="s">
        <v>167</v>
      </c>
      <c r="H723" s="439" t="s">
        <v>844</v>
      </c>
      <c r="I723" s="238"/>
      <c r="J723" s="446"/>
      <c r="K723" s="439"/>
      <c r="L723" s="90" t="s">
        <v>1257</v>
      </c>
      <c r="M723" s="151" t="s">
        <v>1256</v>
      </c>
      <c r="N723" s="89" t="s">
        <v>1313</v>
      </c>
      <c r="O723" s="90" t="s">
        <v>1255</v>
      </c>
    </row>
    <row r="724" spans="2:16" ht="22.9" customHeight="1" thickBot="1">
      <c r="B724" s="45"/>
      <c r="C724" s="446"/>
      <c r="D724" s="151" t="s">
        <v>571</v>
      </c>
      <c r="E724" s="99" t="s">
        <v>583</v>
      </c>
      <c r="F724" s="87" t="s">
        <v>584</v>
      </c>
      <c r="G724" s="88" t="s">
        <v>781</v>
      </c>
      <c r="H724" s="439"/>
      <c r="I724" s="238"/>
      <c r="J724" s="446"/>
      <c r="K724" s="439"/>
      <c r="L724" s="152" t="s">
        <v>1249</v>
      </c>
      <c r="M724" s="95" t="s">
        <v>815</v>
      </c>
      <c r="N724" s="94" t="s">
        <v>997</v>
      </c>
      <c r="O724" s="95" t="s">
        <v>815</v>
      </c>
    </row>
    <row r="725" spans="2:16" ht="22.9" customHeight="1" thickBot="1">
      <c r="B725" s="45"/>
      <c r="C725" s="446"/>
      <c r="D725" s="152" t="s">
        <v>412</v>
      </c>
      <c r="E725" s="101" t="s">
        <v>347</v>
      </c>
      <c r="F725" s="92" t="s">
        <v>162</v>
      </c>
      <c r="G725" s="93" t="s">
        <v>176</v>
      </c>
      <c r="H725" s="439"/>
      <c r="I725" s="238"/>
      <c r="J725" s="446" t="s">
        <v>166</v>
      </c>
      <c r="K725" s="97" t="s">
        <v>445</v>
      </c>
      <c r="L725" s="97" t="s">
        <v>1326</v>
      </c>
      <c r="M725" s="82" t="s">
        <v>97</v>
      </c>
      <c r="N725" s="84" t="s">
        <v>1319</v>
      </c>
      <c r="O725" s="83" t="s">
        <v>156</v>
      </c>
    </row>
    <row r="726" spans="2:16" ht="22.9" customHeight="1" thickBot="1">
      <c r="B726" s="45"/>
      <c r="C726" s="446" t="s">
        <v>166</v>
      </c>
      <c r="D726" s="97" t="s">
        <v>31</v>
      </c>
      <c r="E726" s="150" t="s">
        <v>33</v>
      </c>
      <c r="F726" s="97" t="s">
        <v>31</v>
      </c>
      <c r="G726" s="150" t="s">
        <v>33</v>
      </c>
      <c r="H726" s="85" t="s">
        <v>33</v>
      </c>
      <c r="I726" s="238"/>
      <c r="J726" s="446"/>
      <c r="K726" s="99" t="s">
        <v>1253</v>
      </c>
      <c r="L726" s="90" t="s">
        <v>1252</v>
      </c>
      <c r="M726" s="87" t="s">
        <v>1251</v>
      </c>
      <c r="N726" s="89" t="s">
        <v>1313</v>
      </c>
      <c r="O726" s="88" t="s">
        <v>1250</v>
      </c>
    </row>
    <row r="727" spans="2:16" ht="22.9" customHeight="1" thickBot="1">
      <c r="B727" s="45"/>
      <c r="C727" s="446"/>
      <c r="D727" s="99" t="s">
        <v>585</v>
      </c>
      <c r="E727" s="151" t="s">
        <v>592</v>
      </c>
      <c r="F727" s="99" t="s">
        <v>586</v>
      </c>
      <c r="G727" s="151" t="s">
        <v>587</v>
      </c>
      <c r="H727" s="90" t="s">
        <v>588</v>
      </c>
      <c r="I727" s="238"/>
      <c r="J727" s="446"/>
      <c r="K727" s="101" t="s">
        <v>560</v>
      </c>
      <c r="L727" s="152" t="s">
        <v>1249</v>
      </c>
      <c r="M727" s="92" t="s">
        <v>179</v>
      </c>
      <c r="N727" s="94" t="s">
        <v>997</v>
      </c>
      <c r="O727" s="93" t="s">
        <v>561</v>
      </c>
    </row>
    <row r="728" spans="2:16" ht="22.9" customHeight="1" thickBot="1">
      <c r="B728" s="45"/>
      <c r="C728" s="446"/>
      <c r="D728" s="101" t="s">
        <v>843</v>
      </c>
      <c r="E728" s="152" t="s">
        <v>412</v>
      </c>
      <c r="F728" s="101" t="s">
        <v>843</v>
      </c>
      <c r="G728" s="152" t="s">
        <v>589</v>
      </c>
      <c r="H728" s="152" t="s">
        <v>589</v>
      </c>
      <c r="I728" s="238"/>
      <c r="J728" s="446" t="s">
        <v>180</v>
      </c>
      <c r="K728" s="97" t="s">
        <v>445</v>
      </c>
      <c r="L728" s="97" t="s">
        <v>1326</v>
      </c>
      <c r="M728" s="82" t="s">
        <v>97</v>
      </c>
      <c r="N728" s="84" t="s">
        <v>1319</v>
      </c>
      <c r="O728" s="83" t="s">
        <v>156</v>
      </c>
    </row>
    <row r="729" spans="2:16" ht="22.9" customHeight="1" thickBot="1">
      <c r="B729" s="45"/>
      <c r="C729" s="446" t="s">
        <v>180</v>
      </c>
      <c r="D729" s="97" t="s">
        <v>31</v>
      </c>
      <c r="E729" s="150" t="s">
        <v>33</v>
      </c>
      <c r="F729" s="97" t="s">
        <v>31</v>
      </c>
      <c r="G729" s="150" t="s">
        <v>33</v>
      </c>
      <c r="H729" s="85" t="s">
        <v>33</v>
      </c>
      <c r="I729" s="238"/>
      <c r="J729" s="446"/>
      <c r="K729" s="99" t="s">
        <v>1253</v>
      </c>
      <c r="L729" s="90" t="s">
        <v>1252</v>
      </c>
      <c r="M729" s="87" t="s">
        <v>1251</v>
      </c>
      <c r="N729" s="89" t="s">
        <v>1313</v>
      </c>
      <c r="O729" s="88" t="s">
        <v>1250</v>
      </c>
    </row>
    <row r="730" spans="2:16" ht="22.9" customHeight="1" thickBot="1">
      <c r="B730" s="45"/>
      <c r="C730" s="446"/>
      <c r="D730" s="99" t="s">
        <v>585</v>
      </c>
      <c r="E730" s="151" t="s">
        <v>592</v>
      </c>
      <c r="F730" s="99" t="s">
        <v>586</v>
      </c>
      <c r="G730" s="151" t="s">
        <v>587</v>
      </c>
      <c r="H730" s="90" t="s">
        <v>588</v>
      </c>
      <c r="I730" s="238"/>
      <c r="J730" s="446"/>
      <c r="K730" s="101" t="s">
        <v>560</v>
      </c>
      <c r="L730" s="152" t="s">
        <v>1249</v>
      </c>
      <c r="M730" s="92" t="s">
        <v>179</v>
      </c>
      <c r="N730" s="94" t="s">
        <v>997</v>
      </c>
      <c r="O730" s="93" t="s">
        <v>561</v>
      </c>
    </row>
    <row r="731" spans="2:16" ht="22.9" customHeight="1" thickBot="1">
      <c r="B731" s="45"/>
      <c r="C731" s="446"/>
      <c r="D731" s="101" t="s">
        <v>843</v>
      </c>
      <c r="E731" s="152" t="s">
        <v>412</v>
      </c>
      <c r="F731" s="101" t="s">
        <v>843</v>
      </c>
      <c r="G731" s="152" t="s">
        <v>589</v>
      </c>
      <c r="H731" s="152" t="s">
        <v>589</v>
      </c>
      <c r="I731" s="238"/>
      <c r="J731" s="365" t="s">
        <v>184</v>
      </c>
      <c r="K731" s="364" t="s">
        <v>186</v>
      </c>
      <c r="L731" s="363" t="s">
        <v>186</v>
      </c>
      <c r="M731" s="365" t="s">
        <v>186</v>
      </c>
      <c r="N731" s="363" t="s">
        <v>186</v>
      </c>
      <c r="O731" s="363" t="s">
        <v>186</v>
      </c>
    </row>
    <row r="732" spans="2:16" s="46" customFormat="1" ht="22.9" customHeight="1" thickBot="1">
      <c r="B732" s="45"/>
      <c r="C732" s="230" t="s">
        <v>184</v>
      </c>
      <c r="D732" s="70" t="s">
        <v>185</v>
      </c>
      <c r="E732" s="70" t="s">
        <v>185</v>
      </c>
      <c r="F732" s="231" t="s">
        <v>185</v>
      </c>
      <c r="G732" s="231" t="s">
        <v>185</v>
      </c>
      <c r="H732" s="227" t="s">
        <v>185</v>
      </c>
      <c r="I732" s="78"/>
      <c r="J732" s="446" t="s">
        <v>187</v>
      </c>
      <c r="K732" s="83" t="s">
        <v>156</v>
      </c>
      <c r="L732" s="83" t="s">
        <v>156</v>
      </c>
      <c r="M732" s="439" t="s">
        <v>937</v>
      </c>
      <c r="N732" s="97" t="s">
        <v>445</v>
      </c>
      <c r="O732" s="82" t="s">
        <v>97</v>
      </c>
      <c r="P732" s="217"/>
    </row>
    <row r="733" spans="2:16" ht="22.9" customHeight="1" thickBot="1">
      <c r="B733" s="45"/>
      <c r="C733" s="446" t="s">
        <v>187</v>
      </c>
      <c r="D733" s="84" t="s">
        <v>188</v>
      </c>
      <c r="E733" s="83" t="s">
        <v>167</v>
      </c>
      <c r="F733" s="439" t="s">
        <v>844</v>
      </c>
      <c r="G733" s="104" t="s">
        <v>590</v>
      </c>
      <c r="H733" s="83" t="s">
        <v>167</v>
      </c>
      <c r="I733" s="238"/>
      <c r="J733" s="446"/>
      <c r="K733" s="88" t="s">
        <v>1248</v>
      </c>
      <c r="L733" s="88" t="s">
        <v>1247</v>
      </c>
      <c r="M733" s="439"/>
      <c r="N733" s="99" t="s">
        <v>1245</v>
      </c>
      <c r="O733" s="87" t="s">
        <v>1244</v>
      </c>
    </row>
    <row r="734" spans="2:16" ht="22.9" customHeight="1" thickBot="1">
      <c r="B734" s="45"/>
      <c r="C734" s="446"/>
      <c r="D734" s="89" t="s">
        <v>591</v>
      </c>
      <c r="E734" s="88" t="s">
        <v>780</v>
      </c>
      <c r="F734" s="439"/>
      <c r="G734" s="105" t="s">
        <v>584</v>
      </c>
      <c r="H734" s="88" t="s">
        <v>782</v>
      </c>
      <c r="I734" s="238"/>
      <c r="J734" s="446"/>
      <c r="K734" s="88" t="s">
        <v>1068</v>
      </c>
      <c r="L734" s="93" t="s">
        <v>1068</v>
      </c>
      <c r="M734" s="439"/>
      <c r="N734" s="101" t="s">
        <v>560</v>
      </c>
      <c r="O734" s="92" t="s">
        <v>179</v>
      </c>
    </row>
    <row r="735" spans="2:16" ht="22.9" customHeight="1" thickBot="1">
      <c r="B735" s="45"/>
      <c r="C735" s="446"/>
      <c r="D735" s="94" t="s">
        <v>195</v>
      </c>
      <c r="E735" s="93" t="s">
        <v>176</v>
      </c>
      <c r="F735" s="439"/>
      <c r="G735" s="106" t="s">
        <v>309</v>
      </c>
      <c r="H735" s="93" t="s">
        <v>176</v>
      </c>
      <c r="I735" s="238"/>
      <c r="J735" s="446" t="s">
        <v>199</v>
      </c>
      <c r="K735" s="83" t="s">
        <v>156</v>
      </c>
      <c r="L735" s="83" t="s">
        <v>156</v>
      </c>
      <c r="M735" s="439" t="s">
        <v>937</v>
      </c>
      <c r="N735" s="97" t="s">
        <v>445</v>
      </c>
      <c r="O735" s="82" t="s">
        <v>97</v>
      </c>
    </row>
    <row r="736" spans="2:16" ht="22.9" customHeight="1" thickBot="1">
      <c r="B736" s="45"/>
      <c r="C736" s="446" t="s">
        <v>199</v>
      </c>
      <c r="D736" s="84" t="s">
        <v>188</v>
      </c>
      <c r="E736" s="83" t="s">
        <v>167</v>
      </c>
      <c r="F736" s="439" t="s">
        <v>844</v>
      </c>
      <c r="G736" s="104" t="s">
        <v>590</v>
      </c>
      <c r="H736" s="439" t="s">
        <v>844</v>
      </c>
      <c r="I736" s="238"/>
      <c r="J736" s="446"/>
      <c r="K736" s="88" t="s">
        <v>1246</v>
      </c>
      <c r="L736" s="88" t="s">
        <v>1243</v>
      </c>
      <c r="M736" s="439"/>
      <c r="N736" s="99" t="s">
        <v>1245</v>
      </c>
      <c r="O736" s="87" t="s">
        <v>1244</v>
      </c>
    </row>
    <row r="737" spans="2:16" ht="22.9" customHeight="1" thickBot="1">
      <c r="B737" s="45"/>
      <c r="C737" s="446"/>
      <c r="D737" s="89" t="s">
        <v>591</v>
      </c>
      <c r="E737" s="88" t="s">
        <v>593</v>
      </c>
      <c r="F737" s="439"/>
      <c r="G737" s="105" t="s">
        <v>584</v>
      </c>
      <c r="H737" s="439"/>
      <c r="I737" s="238"/>
      <c r="J737" s="446"/>
      <c r="K737" s="88" t="s">
        <v>1068</v>
      </c>
      <c r="L737" s="93" t="s">
        <v>1068</v>
      </c>
      <c r="M737" s="439"/>
      <c r="N737" s="101" t="s">
        <v>560</v>
      </c>
      <c r="O737" s="92" t="s">
        <v>179</v>
      </c>
    </row>
    <row r="738" spans="2:16" ht="22.9" customHeight="1" thickBot="1">
      <c r="B738" s="45"/>
      <c r="C738" s="446"/>
      <c r="D738" s="94" t="s">
        <v>195</v>
      </c>
      <c r="E738" s="93" t="s">
        <v>176</v>
      </c>
      <c r="F738" s="439"/>
      <c r="G738" s="106" t="s">
        <v>309</v>
      </c>
      <c r="H738" s="439"/>
      <c r="I738" s="238"/>
      <c r="J738" s="446" t="s">
        <v>200</v>
      </c>
      <c r="K738" s="439" t="s">
        <v>937</v>
      </c>
      <c r="L738" s="83" t="s">
        <v>156</v>
      </c>
      <c r="M738" s="439" t="s">
        <v>937</v>
      </c>
      <c r="N738" s="83" t="s">
        <v>156</v>
      </c>
      <c r="O738" s="439" t="s">
        <v>937</v>
      </c>
    </row>
    <row r="739" spans="2:16" ht="22.9" customHeight="1" thickBot="1">
      <c r="B739" s="45"/>
      <c r="C739" s="446" t="s">
        <v>200</v>
      </c>
      <c r="D739" s="84" t="s">
        <v>201</v>
      </c>
      <c r="E739" s="83" t="s">
        <v>167</v>
      </c>
      <c r="F739" s="439" t="s">
        <v>844</v>
      </c>
      <c r="G739" s="104" t="s">
        <v>594</v>
      </c>
      <c r="H739" s="439" t="s">
        <v>844</v>
      </c>
      <c r="I739" s="238"/>
      <c r="J739" s="446"/>
      <c r="K739" s="439"/>
      <c r="L739" s="88" t="s">
        <v>1243</v>
      </c>
      <c r="M739" s="439"/>
      <c r="N739" s="88" t="s">
        <v>1242</v>
      </c>
      <c r="O739" s="439"/>
    </row>
    <row r="740" spans="2:16" ht="22.9" customHeight="1" thickBot="1">
      <c r="B740" s="45"/>
      <c r="C740" s="446"/>
      <c r="D740" s="89" t="s">
        <v>591</v>
      </c>
      <c r="E740" s="88" t="s">
        <v>593</v>
      </c>
      <c r="F740" s="439"/>
      <c r="G740" s="105" t="s">
        <v>584</v>
      </c>
      <c r="H740" s="439"/>
      <c r="I740" s="238"/>
      <c r="J740" s="446"/>
      <c r="K740" s="439"/>
      <c r="L740" s="93" t="s">
        <v>1068</v>
      </c>
      <c r="M740" s="439"/>
      <c r="N740" s="93" t="s">
        <v>1068</v>
      </c>
      <c r="O740" s="439"/>
    </row>
    <row r="741" spans="2:16" ht="22.9" customHeight="1" thickBot="1">
      <c r="B741" s="45"/>
      <c r="C741" s="446"/>
      <c r="D741" s="94" t="s">
        <v>195</v>
      </c>
      <c r="E741" s="93" t="s">
        <v>176</v>
      </c>
      <c r="F741" s="439"/>
      <c r="G741" s="106" t="s">
        <v>309</v>
      </c>
      <c r="H741" s="439"/>
      <c r="I741" s="238"/>
      <c r="J741" s="446" t="s">
        <v>205</v>
      </c>
      <c r="K741" s="439" t="s">
        <v>937</v>
      </c>
      <c r="L741" s="439" t="s">
        <v>937</v>
      </c>
      <c r="M741" s="439" t="s">
        <v>937</v>
      </c>
      <c r="N741" s="88" t="s">
        <v>156</v>
      </c>
      <c r="O741" s="439" t="s">
        <v>937</v>
      </c>
    </row>
    <row r="742" spans="2:16" ht="22.9" customHeight="1" thickBot="1">
      <c r="B742" s="45"/>
      <c r="C742" s="446" t="s">
        <v>205</v>
      </c>
      <c r="D742" s="84" t="s">
        <v>201</v>
      </c>
      <c r="E742" s="439" t="s">
        <v>844</v>
      </c>
      <c r="F742" s="439" t="s">
        <v>844</v>
      </c>
      <c r="G742" s="104" t="s">
        <v>594</v>
      </c>
      <c r="H742" s="439" t="s">
        <v>844</v>
      </c>
      <c r="I742" s="238"/>
      <c r="J742" s="446"/>
      <c r="K742" s="439"/>
      <c r="L742" s="439"/>
      <c r="M742" s="439"/>
      <c r="N742" s="88" t="s">
        <v>1242</v>
      </c>
      <c r="O742" s="439"/>
    </row>
    <row r="743" spans="2:16" ht="22.9" customHeight="1" thickBot="1">
      <c r="B743" s="45"/>
      <c r="C743" s="446"/>
      <c r="D743" s="89" t="s">
        <v>591</v>
      </c>
      <c r="E743" s="439"/>
      <c r="F743" s="439"/>
      <c r="G743" s="105" t="s">
        <v>584</v>
      </c>
      <c r="H743" s="439"/>
      <c r="I743" s="238"/>
      <c r="J743" s="446"/>
      <c r="K743" s="439"/>
      <c r="L743" s="439"/>
      <c r="M743" s="439"/>
      <c r="N743" s="93" t="s">
        <v>1068</v>
      </c>
      <c r="O743" s="439"/>
    </row>
    <row r="744" spans="2:16" ht="22.9" customHeight="1" thickBot="1">
      <c r="B744" s="45"/>
      <c r="C744" s="446"/>
      <c r="D744" s="94" t="s">
        <v>195</v>
      </c>
      <c r="E744" s="439"/>
      <c r="F744" s="439"/>
      <c r="G744" s="106" t="s">
        <v>309</v>
      </c>
      <c r="H744" s="439"/>
      <c r="I744" s="238"/>
      <c r="J744" s="239"/>
      <c r="K744" s="108"/>
      <c r="L744" s="108"/>
      <c r="M744" s="108"/>
      <c r="N744" s="108"/>
      <c r="O744" s="108"/>
    </row>
    <row r="745" spans="2:16" ht="22.9" customHeight="1" thickBot="1">
      <c r="B745" s="45"/>
      <c r="C745" s="239"/>
      <c r="D745" s="108"/>
      <c r="E745" s="108"/>
      <c r="F745" s="108"/>
      <c r="G745" s="108"/>
      <c r="H745" s="108"/>
      <c r="I745" s="238"/>
      <c r="J745" s="239"/>
      <c r="K745" s="108"/>
      <c r="L745" s="108"/>
      <c r="M745" s="108"/>
      <c r="N745" s="108"/>
      <c r="O745" s="108"/>
    </row>
    <row r="746" spans="2:16" ht="22.9" customHeight="1" thickBot="1">
      <c r="B746" s="44">
        <v>25</v>
      </c>
      <c r="C746" s="239"/>
      <c r="D746" s="108"/>
      <c r="E746" s="108"/>
      <c r="F746" s="108"/>
      <c r="G746" s="108"/>
      <c r="H746" s="108"/>
      <c r="I746" s="238"/>
      <c r="J746" s="443" t="s">
        <v>1230</v>
      </c>
      <c r="K746" s="443"/>
      <c r="L746" s="443"/>
      <c r="M746" s="443"/>
      <c r="N746" s="443"/>
      <c r="O746" s="443"/>
    </row>
    <row r="747" spans="2:16" ht="22.9" customHeight="1">
      <c r="B747" s="45"/>
      <c r="C747" s="443" t="str">
        <f>C716</f>
        <v>KOMİTE 4-  ENDOKRİN  ve ÜROGENİTAL SİSTEM</v>
      </c>
      <c r="D747" s="443"/>
      <c r="E747" s="443"/>
      <c r="F747" s="443"/>
      <c r="G747" s="443"/>
      <c r="H747" s="443"/>
      <c r="I747" s="72"/>
      <c r="J747" s="366"/>
      <c r="K747" s="239"/>
      <c r="L747" s="240">
        <f>L716+1</f>
        <v>5</v>
      </c>
      <c r="M747" s="241" t="s">
        <v>151</v>
      </c>
      <c r="N747" s="108"/>
      <c r="O747" s="71"/>
    </row>
    <row r="748" spans="2:16" ht="22.9" customHeight="1" thickBot="1">
      <c r="B748" s="45"/>
      <c r="C748" s="70"/>
      <c r="D748" s="239"/>
      <c r="E748" s="240">
        <f>E717+1</f>
        <v>4</v>
      </c>
      <c r="F748" s="241" t="s">
        <v>150</v>
      </c>
      <c r="G748" s="108"/>
      <c r="H748" s="71"/>
      <c r="I748" s="72"/>
      <c r="J748" s="109"/>
      <c r="K748" s="110"/>
      <c r="L748" s="110" t="str">
        <f>L717:O717</f>
        <v>Committee Chairman:</v>
      </c>
      <c r="M748" s="110" t="str">
        <f>M717:O717</f>
        <v>Dr. Didem Kozacı</v>
      </c>
      <c r="N748" s="110" t="str">
        <f>N717:O717</f>
        <v>Dr. Tuba Sancı</v>
      </c>
      <c r="O748" s="111"/>
    </row>
    <row r="749" spans="2:16" ht="21" customHeight="1" thickBot="1">
      <c r="B749" s="45"/>
      <c r="C749" s="109"/>
      <c r="D749" s="110"/>
      <c r="E749" s="110" t="str">
        <f>E718:I718</f>
        <v>Komite sorumluları:</v>
      </c>
      <c r="F749" s="110" t="str">
        <f>F718:I718</f>
        <v>Dr. Kadir DESTİCİOĞLU</v>
      </c>
      <c r="G749" s="110" t="str">
        <f>G718:I718</f>
        <v>Dr. Merve TUNÇAY</v>
      </c>
      <c r="H749" s="111"/>
      <c r="I749" s="69"/>
      <c r="J749" s="79"/>
      <c r="K749" s="80">
        <f>7+K718</f>
        <v>45362</v>
      </c>
      <c r="L749" s="80">
        <f>7+L718</f>
        <v>45363</v>
      </c>
      <c r="M749" s="80">
        <f>7+M718</f>
        <v>45364</v>
      </c>
      <c r="N749" s="80">
        <f>7+N718</f>
        <v>45365</v>
      </c>
      <c r="O749" s="80">
        <f>7+O718</f>
        <v>45366</v>
      </c>
      <c r="P749" s="217"/>
    </row>
    <row r="750" spans="2:16" s="47" customFormat="1" ht="22.9" customHeight="1" thickBot="1">
      <c r="B750" s="45"/>
      <c r="C750" s="76"/>
      <c r="D750" s="77">
        <f>7+D719</f>
        <v>44620</v>
      </c>
      <c r="E750" s="77">
        <f>7+E719</f>
        <v>44621</v>
      </c>
      <c r="F750" s="77">
        <f>7+F719</f>
        <v>44622</v>
      </c>
      <c r="G750" s="77">
        <f>7+G719</f>
        <v>44623</v>
      </c>
      <c r="H750" s="77">
        <f>7+H719</f>
        <v>44624</v>
      </c>
      <c r="I750" s="78"/>
      <c r="J750" s="445" t="s">
        <v>155</v>
      </c>
      <c r="K750" s="439" t="s">
        <v>937</v>
      </c>
      <c r="L750" s="84" t="s">
        <v>1240</v>
      </c>
      <c r="M750" s="439" t="s">
        <v>937</v>
      </c>
      <c r="N750" s="439" t="s">
        <v>937</v>
      </c>
      <c r="O750" s="439" t="s">
        <v>937</v>
      </c>
      <c r="P750" s="220"/>
    </row>
    <row r="751" spans="2:16" ht="22.9" customHeight="1" thickBot="1">
      <c r="B751" s="45"/>
      <c r="C751" s="445" t="s">
        <v>155</v>
      </c>
      <c r="D751" s="85" t="s">
        <v>33</v>
      </c>
      <c r="E751" s="85" t="s">
        <v>33</v>
      </c>
      <c r="F751" s="82" t="s">
        <v>17</v>
      </c>
      <c r="G751" s="439" t="s">
        <v>844</v>
      </c>
      <c r="H751" s="439" t="s">
        <v>844</v>
      </c>
      <c r="I751" s="238"/>
      <c r="J751" s="445"/>
      <c r="K751" s="439"/>
      <c r="L751" s="89" t="s">
        <v>1314</v>
      </c>
      <c r="M751" s="439"/>
      <c r="N751" s="439"/>
      <c r="O751" s="439"/>
    </row>
    <row r="752" spans="2:16" ht="22.9" customHeight="1" thickBot="1">
      <c r="B752" s="45"/>
      <c r="C752" s="445"/>
      <c r="D752" s="90" t="s">
        <v>595</v>
      </c>
      <c r="E752" s="90" t="s">
        <v>596</v>
      </c>
      <c r="F752" s="87" t="s">
        <v>597</v>
      </c>
      <c r="G752" s="439"/>
      <c r="H752" s="439"/>
      <c r="I752" s="238"/>
      <c r="J752" s="445"/>
      <c r="K752" s="439"/>
      <c r="L752" s="94" t="s">
        <v>997</v>
      </c>
      <c r="M752" s="439"/>
      <c r="N752" s="439"/>
      <c r="O752" s="439"/>
    </row>
    <row r="753" spans="2:16" ht="22.9" customHeight="1" thickBot="1">
      <c r="B753" s="45"/>
      <c r="C753" s="445"/>
      <c r="D753" s="95" t="s">
        <v>555</v>
      </c>
      <c r="E753" s="95" t="s">
        <v>555</v>
      </c>
      <c r="F753" s="92" t="s">
        <v>250</v>
      </c>
      <c r="G753" s="439"/>
      <c r="H753" s="439"/>
      <c r="I753" s="238"/>
      <c r="J753" s="446" t="s">
        <v>163</v>
      </c>
      <c r="K753" s="85" t="s">
        <v>102</v>
      </c>
      <c r="L753" s="84" t="s">
        <v>1240</v>
      </c>
      <c r="M753" s="439" t="s">
        <v>937</v>
      </c>
      <c r="N753" s="439" t="s">
        <v>937</v>
      </c>
      <c r="O753" s="439" t="s">
        <v>937</v>
      </c>
    </row>
    <row r="754" spans="2:16" ht="22.9" customHeight="1" thickBot="1">
      <c r="B754" s="45"/>
      <c r="C754" s="446" t="s">
        <v>163</v>
      </c>
      <c r="D754" s="85" t="s">
        <v>33</v>
      </c>
      <c r="E754" s="85" t="s">
        <v>33</v>
      </c>
      <c r="F754" s="82" t="s">
        <v>17</v>
      </c>
      <c r="G754" s="439" t="s">
        <v>844</v>
      </c>
      <c r="H754" s="439" t="s">
        <v>844</v>
      </c>
      <c r="I754" s="238"/>
      <c r="J754" s="446"/>
      <c r="K754" s="90" t="s">
        <v>1241</v>
      </c>
      <c r="L754" s="89" t="s">
        <v>1314</v>
      </c>
      <c r="M754" s="439"/>
      <c r="N754" s="439"/>
      <c r="O754" s="439"/>
    </row>
    <row r="755" spans="2:16" ht="22.9" customHeight="1" thickBot="1">
      <c r="B755" s="45"/>
      <c r="C755" s="446"/>
      <c r="D755" s="90" t="s">
        <v>595</v>
      </c>
      <c r="E755" s="90" t="s">
        <v>596</v>
      </c>
      <c r="F755" s="87" t="s">
        <v>597</v>
      </c>
      <c r="G755" s="439"/>
      <c r="H755" s="439"/>
      <c r="I755" s="238"/>
      <c r="J755" s="446"/>
      <c r="K755" s="95" t="s">
        <v>815</v>
      </c>
      <c r="L755" s="94" t="s">
        <v>997</v>
      </c>
      <c r="M755" s="439"/>
      <c r="N755" s="439"/>
      <c r="O755" s="439"/>
    </row>
    <row r="756" spans="2:16" ht="22.9" customHeight="1" thickBot="1">
      <c r="B756" s="45"/>
      <c r="C756" s="446"/>
      <c r="D756" s="95" t="s">
        <v>555</v>
      </c>
      <c r="E756" s="95" t="s">
        <v>555</v>
      </c>
      <c r="F756" s="92" t="s">
        <v>250</v>
      </c>
      <c r="G756" s="439"/>
      <c r="H756" s="439"/>
      <c r="I756" s="238"/>
      <c r="J756" s="446" t="s">
        <v>166</v>
      </c>
      <c r="K756" s="83" t="s">
        <v>156</v>
      </c>
      <c r="L756" s="84" t="s">
        <v>1236</v>
      </c>
      <c r="M756" s="402" t="s">
        <v>156</v>
      </c>
      <c r="N756" s="402" t="s">
        <v>156</v>
      </c>
      <c r="O756" s="439" t="s">
        <v>937</v>
      </c>
    </row>
    <row r="757" spans="2:16" ht="22.9" customHeight="1" thickBot="1">
      <c r="B757" s="45"/>
      <c r="C757" s="446" t="s">
        <v>166</v>
      </c>
      <c r="D757" s="83" t="s">
        <v>167</v>
      </c>
      <c r="E757" s="83" t="s">
        <v>167</v>
      </c>
      <c r="F757" s="83" t="s">
        <v>167</v>
      </c>
      <c r="G757" s="82" t="s">
        <v>17</v>
      </c>
      <c r="H757" s="83" t="s">
        <v>167</v>
      </c>
      <c r="I757" s="238"/>
      <c r="J757" s="446"/>
      <c r="K757" s="88" t="s">
        <v>1239</v>
      </c>
      <c r="L757" s="89" t="s">
        <v>1314</v>
      </c>
      <c r="M757" s="401" t="s">
        <v>1238</v>
      </c>
      <c r="N757" s="401" t="s">
        <v>1237</v>
      </c>
      <c r="O757" s="439"/>
    </row>
    <row r="758" spans="2:16" ht="22.9" customHeight="1" thickBot="1">
      <c r="B758" s="45"/>
      <c r="C758" s="446"/>
      <c r="D758" s="88" t="s">
        <v>598</v>
      </c>
      <c r="E758" s="88" t="s">
        <v>599</v>
      </c>
      <c r="F758" s="88" t="s">
        <v>600</v>
      </c>
      <c r="G758" s="87" t="s">
        <v>601</v>
      </c>
      <c r="H758" s="88" t="s">
        <v>602</v>
      </c>
      <c r="I758" s="238"/>
      <c r="J758" s="446"/>
      <c r="K758" s="93" t="s">
        <v>1068</v>
      </c>
      <c r="L758" s="94" t="s">
        <v>997</v>
      </c>
      <c r="M758" s="400" t="s">
        <v>1068</v>
      </c>
      <c r="N758" s="400" t="s">
        <v>198</v>
      </c>
      <c r="O758" s="439"/>
    </row>
    <row r="759" spans="2:16" ht="22.9" customHeight="1" thickBot="1">
      <c r="B759" s="45"/>
      <c r="C759" s="446"/>
      <c r="D759" s="93" t="s">
        <v>178</v>
      </c>
      <c r="E759" s="93" t="s">
        <v>178</v>
      </c>
      <c r="F759" s="93" t="s">
        <v>178</v>
      </c>
      <c r="G759" s="92" t="s">
        <v>250</v>
      </c>
      <c r="H759" s="93" t="s">
        <v>178</v>
      </c>
      <c r="I759" s="238"/>
      <c r="J759" s="446" t="s">
        <v>180</v>
      </c>
      <c r="K759" s="83" t="s">
        <v>156</v>
      </c>
      <c r="L759" s="84" t="s">
        <v>1236</v>
      </c>
      <c r="M759" s="402" t="s">
        <v>156</v>
      </c>
      <c r="N759" s="402" t="s">
        <v>156</v>
      </c>
      <c r="O759" s="439" t="s">
        <v>937</v>
      </c>
    </row>
    <row r="760" spans="2:16" ht="22.9" customHeight="1" thickBot="1">
      <c r="B760" s="45"/>
      <c r="C760" s="446" t="s">
        <v>180</v>
      </c>
      <c r="D760" s="83" t="s">
        <v>167</v>
      </c>
      <c r="E760" s="157" t="s">
        <v>167</v>
      </c>
      <c r="F760" s="88" t="s">
        <v>167</v>
      </c>
      <c r="G760" s="82" t="s">
        <v>17</v>
      </c>
      <c r="H760" s="88" t="s">
        <v>167</v>
      </c>
      <c r="I760" s="238"/>
      <c r="J760" s="446"/>
      <c r="K760" s="88" t="s">
        <v>1239</v>
      </c>
      <c r="L760" s="89" t="s">
        <v>1314</v>
      </c>
      <c r="M760" s="401" t="s">
        <v>1238</v>
      </c>
      <c r="N760" s="401" t="s">
        <v>1237</v>
      </c>
      <c r="O760" s="439"/>
    </row>
    <row r="761" spans="2:16" ht="22.9" customHeight="1" thickBot="1">
      <c r="B761" s="45"/>
      <c r="C761" s="446"/>
      <c r="D761" s="88" t="s">
        <v>603</v>
      </c>
      <c r="E761" s="157" t="s">
        <v>599</v>
      </c>
      <c r="F761" s="88" t="s">
        <v>600</v>
      </c>
      <c r="G761" s="87" t="s">
        <v>601</v>
      </c>
      <c r="H761" s="88" t="s">
        <v>602</v>
      </c>
      <c r="I761" s="238"/>
      <c r="J761" s="446"/>
      <c r="K761" s="93" t="s">
        <v>1068</v>
      </c>
      <c r="L761" s="94" t="s">
        <v>997</v>
      </c>
      <c r="M761" s="400" t="s">
        <v>1068</v>
      </c>
      <c r="N761" s="400" t="s">
        <v>198</v>
      </c>
      <c r="O761" s="439"/>
    </row>
    <row r="762" spans="2:16" ht="22.9" customHeight="1" thickBot="1">
      <c r="B762" s="45"/>
      <c r="C762" s="446"/>
      <c r="D762" s="93" t="s">
        <v>178</v>
      </c>
      <c r="E762" s="93" t="s">
        <v>178</v>
      </c>
      <c r="F762" s="93" t="s">
        <v>178</v>
      </c>
      <c r="G762" s="92" t="s">
        <v>250</v>
      </c>
      <c r="H762" s="93" t="s">
        <v>178</v>
      </c>
      <c r="I762" s="238"/>
      <c r="J762" s="365" t="s">
        <v>184</v>
      </c>
      <c r="K762" s="364" t="s">
        <v>186</v>
      </c>
      <c r="L762" s="363" t="s">
        <v>186</v>
      </c>
      <c r="M762" s="365" t="s">
        <v>186</v>
      </c>
      <c r="N762" s="363" t="s">
        <v>186</v>
      </c>
      <c r="O762" s="363" t="s">
        <v>186</v>
      </c>
    </row>
    <row r="763" spans="2:16" s="46" customFormat="1" ht="22.9" customHeight="1" thickBot="1">
      <c r="B763" s="45"/>
      <c r="C763" s="230" t="s">
        <v>184</v>
      </c>
      <c r="D763" s="231" t="s">
        <v>185</v>
      </c>
      <c r="E763" s="231" t="s">
        <v>185</v>
      </c>
      <c r="F763" s="231" t="s">
        <v>185</v>
      </c>
      <c r="G763" s="231" t="s">
        <v>185</v>
      </c>
      <c r="H763" s="227" t="s">
        <v>185</v>
      </c>
      <c r="I763" s="78"/>
      <c r="J763" s="446" t="s">
        <v>187</v>
      </c>
      <c r="K763" s="82" t="s">
        <v>97</v>
      </c>
      <c r="L763" s="83" t="s">
        <v>156</v>
      </c>
      <c r="M763" s="439" t="s">
        <v>1232</v>
      </c>
      <c r="N763" s="84" t="s">
        <v>1240</v>
      </c>
      <c r="O763" s="439" t="s">
        <v>937</v>
      </c>
      <c r="P763" s="217"/>
    </row>
    <row r="764" spans="2:16" ht="22.9" customHeight="1" thickBot="1">
      <c r="B764" s="45"/>
      <c r="C764" s="446" t="s">
        <v>187</v>
      </c>
      <c r="D764" s="97" t="s">
        <v>604</v>
      </c>
      <c r="E764" s="97" t="s">
        <v>605</v>
      </c>
      <c r="F764" s="439" t="s">
        <v>844</v>
      </c>
      <c r="G764" s="147" t="s">
        <v>606</v>
      </c>
      <c r="H764" s="97" t="s">
        <v>31</v>
      </c>
      <c r="I764" s="238"/>
      <c r="J764" s="446"/>
      <c r="K764" s="87" t="s">
        <v>1234</v>
      </c>
      <c r="L764" s="88" t="s">
        <v>1235</v>
      </c>
      <c r="M764" s="439"/>
      <c r="N764" s="89" t="s">
        <v>1231</v>
      </c>
      <c r="O764" s="439"/>
    </row>
    <row r="765" spans="2:16" ht="22.9" customHeight="1" thickBot="1">
      <c r="B765" s="45"/>
      <c r="C765" s="446"/>
      <c r="D765" s="90" t="s">
        <v>607</v>
      </c>
      <c r="E765" s="90" t="s">
        <v>607</v>
      </c>
      <c r="F765" s="439"/>
      <c r="G765" s="105" t="s">
        <v>608</v>
      </c>
      <c r="H765" s="99" t="s">
        <v>600</v>
      </c>
      <c r="I765" s="238"/>
      <c r="J765" s="446"/>
      <c r="K765" s="92" t="s">
        <v>179</v>
      </c>
      <c r="L765" s="93" t="s">
        <v>198</v>
      </c>
      <c r="M765" s="439"/>
      <c r="N765" s="94" t="s">
        <v>997</v>
      </c>
      <c r="O765" s="439"/>
    </row>
    <row r="766" spans="2:16" ht="22.9" customHeight="1" thickBot="1">
      <c r="B766" s="45"/>
      <c r="C766" s="446"/>
      <c r="D766" s="152" t="s">
        <v>849</v>
      </c>
      <c r="E766" s="152" t="s">
        <v>849</v>
      </c>
      <c r="F766" s="439"/>
      <c r="G766" s="106" t="s">
        <v>609</v>
      </c>
      <c r="H766" s="101" t="s">
        <v>560</v>
      </c>
      <c r="I766" s="238"/>
      <c r="J766" s="446" t="s">
        <v>199</v>
      </c>
      <c r="K766" s="82" t="s">
        <v>97</v>
      </c>
      <c r="L766" s="88" t="s">
        <v>156</v>
      </c>
      <c r="M766" s="439" t="s">
        <v>1232</v>
      </c>
      <c r="N766" s="84" t="s">
        <v>1318</v>
      </c>
      <c r="O766" s="439" t="s">
        <v>937</v>
      </c>
    </row>
    <row r="767" spans="2:16" ht="22.9" customHeight="1" thickBot="1">
      <c r="B767" s="45"/>
      <c r="C767" s="446" t="s">
        <v>199</v>
      </c>
      <c r="D767" s="97" t="s">
        <v>604</v>
      </c>
      <c r="E767" s="97" t="s">
        <v>605</v>
      </c>
      <c r="F767" s="439" t="s">
        <v>844</v>
      </c>
      <c r="G767" s="147" t="s">
        <v>606</v>
      </c>
      <c r="H767" s="97" t="s">
        <v>31</v>
      </c>
      <c r="I767" s="238"/>
      <c r="J767" s="446"/>
      <c r="K767" s="87" t="s">
        <v>1234</v>
      </c>
      <c r="L767" s="88" t="s">
        <v>1233</v>
      </c>
      <c r="M767" s="439"/>
      <c r="N767" s="89" t="s">
        <v>1231</v>
      </c>
      <c r="O767" s="439"/>
    </row>
    <row r="768" spans="2:16" ht="22.9" customHeight="1" thickBot="1">
      <c r="B768" s="45"/>
      <c r="C768" s="446"/>
      <c r="D768" s="90" t="s">
        <v>607</v>
      </c>
      <c r="E768" s="90" t="s">
        <v>607</v>
      </c>
      <c r="F768" s="439"/>
      <c r="G768" s="105" t="s">
        <v>608</v>
      </c>
      <c r="H768" s="99" t="s">
        <v>600</v>
      </c>
      <c r="I768" s="238"/>
      <c r="J768" s="446"/>
      <c r="K768" s="92" t="s">
        <v>179</v>
      </c>
      <c r="L768" s="93" t="s">
        <v>198</v>
      </c>
      <c r="M768" s="439"/>
      <c r="N768" s="94" t="s">
        <v>997</v>
      </c>
      <c r="O768" s="439"/>
    </row>
    <row r="769" spans="2:16" ht="22.9" customHeight="1" thickBot="1">
      <c r="B769" s="45"/>
      <c r="C769" s="446"/>
      <c r="D769" s="152" t="s">
        <v>849</v>
      </c>
      <c r="E769" s="152" t="s">
        <v>849</v>
      </c>
      <c r="F769" s="439"/>
      <c r="G769" s="106" t="s">
        <v>609</v>
      </c>
      <c r="H769" s="101" t="s">
        <v>560</v>
      </c>
      <c r="I769" s="238"/>
      <c r="J769" s="446" t="s">
        <v>200</v>
      </c>
      <c r="K769" s="439" t="s">
        <v>937</v>
      </c>
      <c r="L769" s="439" t="s">
        <v>937</v>
      </c>
      <c r="M769" s="439" t="s">
        <v>1232</v>
      </c>
      <c r="N769" s="84" t="s">
        <v>1319</v>
      </c>
      <c r="O769" s="439" t="s">
        <v>937</v>
      </c>
    </row>
    <row r="770" spans="2:16" ht="22.9" customHeight="1" thickBot="1">
      <c r="B770" s="45"/>
      <c r="C770" s="446" t="s">
        <v>200</v>
      </c>
      <c r="D770" s="97" t="s">
        <v>604</v>
      </c>
      <c r="E770" s="97" t="s">
        <v>605</v>
      </c>
      <c r="F770" s="439" t="s">
        <v>844</v>
      </c>
      <c r="G770" s="147" t="s">
        <v>610</v>
      </c>
      <c r="H770" s="439" t="s">
        <v>844</v>
      </c>
      <c r="I770" s="238"/>
      <c r="J770" s="446"/>
      <c r="K770" s="439"/>
      <c r="L770" s="439"/>
      <c r="M770" s="439"/>
      <c r="N770" s="89" t="s">
        <v>1231</v>
      </c>
      <c r="O770" s="439"/>
    </row>
    <row r="771" spans="2:16" ht="22.9" customHeight="1" thickBot="1">
      <c r="B771" s="45"/>
      <c r="C771" s="446"/>
      <c r="D771" s="90" t="s">
        <v>611</v>
      </c>
      <c r="E771" s="90" t="s">
        <v>611</v>
      </c>
      <c r="F771" s="439"/>
      <c r="G771" s="105" t="s">
        <v>608</v>
      </c>
      <c r="H771" s="439"/>
      <c r="I771" s="238"/>
      <c r="J771" s="446"/>
      <c r="K771" s="439"/>
      <c r="L771" s="439"/>
      <c r="M771" s="439"/>
      <c r="N771" s="94" t="s">
        <v>997</v>
      </c>
      <c r="O771" s="439"/>
    </row>
    <row r="772" spans="2:16" ht="22.9" customHeight="1" thickBot="1">
      <c r="B772" s="45"/>
      <c r="C772" s="446"/>
      <c r="D772" s="152" t="s">
        <v>849</v>
      </c>
      <c r="E772" s="152" t="s">
        <v>849</v>
      </c>
      <c r="F772" s="439"/>
      <c r="G772" s="106" t="s">
        <v>609</v>
      </c>
      <c r="H772" s="439"/>
      <c r="I772" s="238"/>
      <c r="J772" s="446" t="s">
        <v>205</v>
      </c>
      <c r="K772" s="439" t="s">
        <v>937</v>
      </c>
      <c r="L772" s="439" t="s">
        <v>937</v>
      </c>
      <c r="M772" s="439" t="s">
        <v>937</v>
      </c>
      <c r="N772" s="84" t="s">
        <v>1319</v>
      </c>
      <c r="O772" s="439" t="s">
        <v>937</v>
      </c>
    </row>
    <row r="773" spans="2:16" ht="22.9" customHeight="1" thickBot="1">
      <c r="B773" s="45"/>
      <c r="C773" s="446" t="s">
        <v>205</v>
      </c>
      <c r="D773" s="97" t="s">
        <v>604</v>
      </c>
      <c r="E773" s="97" t="s">
        <v>605</v>
      </c>
      <c r="F773" s="439" t="s">
        <v>844</v>
      </c>
      <c r="G773" s="147" t="s">
        <v>610</v>
      </c>
      <c r="H773" s="439" t="s">
        <v>844</v>
      </c>
      <c r="I773" s="238"/>
      <c r="J773" s="446"/>
      <c r="K773" s="439"/>
      <c r="L773" s="439"/>
      <c r="M773" s="439"/>
      <c r="N773" s="89" t="s">
        <v>1231</v>
      </c>
      <c r="O773" s="439"/>
    </row>
    <row r="774" spans="2:16" ht="22.9" customHeight="1" thickBot="1">
      <c r="B774" s="45"/>
      <c r="C774" s="446"/>
      <c r="D774" s="90" t="s">
        <v>611</v>
      </c>
      <c r="E774" s="90" t="s">
        <v>611</v>
      </c>
      <c r="F774" s="439"/>
      <c r="G774" s="105" t="s">
        <v>608</v>
      </c>
      <c r="H774" s="439"/>
      <c r="I774" s="238"/>
      <c r="J774" s="446"/>
      <c r="K774" s="439"/>
      <c r="L774" s="439"/>
      <c r="M774" s="439"/>
      <c r="N774" s="94" t="s">
        <v>997</v>
      </c>
      <c r="O774" s="439"/>
    </row>
    <row r="775" spans="2:16" ht="22.9" customHeight="1" thickBot="1">
      <c r="B775" s="45"/>
      <c r="C775" s="446"/>
      <c r="D775" s="152" t="s">
        <v>849</v>
      </c>
      <c r="E775" s="152" t="s">
        <v>849</v>
      </c>
      <c r="F775" s="439"/>
      <c r="G775" s="106" t="s">
        <v>609</v>
      </c>
      <c r="H775" s="439"/>
      <c r="I775" s="238"/>
      <c r="J775" s="239"/>
      <c r="K775" s="108"/>
      <c r="L775" s="108"/>
      <c r="M775" s="108"/>
      <c r="N775" s="108"/>
      <c r="O775" s="108"/>
    </row>
    <row r="776" spans="2:16" ht="22.9" customHeight="1" thickBot="1">
      <c r="B776" s="45"/>
      <c r="C776" s="239"/>
      <c r="D776" s="108"/>
      <c r="E776" s="108"/>
      <c r="F776" s="108"/>
      <c r="G776" s="108"/>
      <c r="H776" s="108"/>
      <c r="I776" s="238"/>
      <c r="J776" s="239"/>
      <c r="K776" s="108"/>
      <c r="L776" s="108"/>
      <c r="M776" s="108"/>
      <c r="N776" s="108"/>
      <c r="O776" s="108"/>
    </row>
    <row r="777" spans="2:16" ht="22.9" customHeight="1" thickBot="1">
      <c r="B777" s="44">
        <v>26</v>
      </c>
      <c r="C777" s="239"/>
      <c r="D777" s="108"/>
      <c r="E777" s="108"/>
      <c r="F777" s="108"/>
      <c r="G777" s="108"/>
      <c r="H777" s="108"/>
      <c r="I777" s="238"/>
      <c r="J777" s="443" t="s">
        <v>1230</v>
      </c>
      <c r="K777" s="443"/>
      <c r="L777" s="443"/>
      <c r="M777" s="443"/>
      <c r="N777" s="443"/>
      <c r="O777" s="443"/>
    </row>
    <row r="778" spans="2:16" ht="22.9" customHeight="1">
      <c r="B778" s="45"/>
      <c r="C778" s="443" t="str">
        <f>C747</f>
        <v>KOMİTE 4-  ENDOKRİN  ve ÜROGENİTAL SİSTEM</v>
      </c>
      <c r="D778" s="443"/>
      <c r="E778" s="443"/>
      <c r="F778" s="443"/>
      <c r="G778" s="443"/>
      <c r="H778" s="443"/>
      <c r="I778" s="72"/>
      <c r="J778" s="366"/>
      <c r="K778" s="239"/>
      <c r="L778" s="240">
        <f>L747+1</f>
        <v>6</v>
      </c>
      <c r="M778" s="241" t="s">
        <v>151</v>
      </c>
      <c r="N778" s="108"/>
      <c r="O778" s="71"/>
    </row>
    <row r="779" spans="2:16" ht="22.9" customHeight="1" thickBot="1">
      <c r="B779" s="45"/>
      <c r="C779" s="70"/>
      <c r="D779" s="239"/>
      <c r="E779" s="240">
        <f>E748+1</f>
        <v>5</v>
      </c>
      <c r="F779" s="241" t="s">
        <v>150</v>
      </c>
      <c r="G779" s="108"/>
      <c r="H779" s="71"/>
      <c r="I779" s="72"/>
      <c r="J779" s="109"/>
      <c r="K779" s="110"/>
      <c r="L779" s="110" t="str">
        <f>L748:O748</f>
        <v>Committee Chairman:</v>
      </c>
      <c r="M779" s="110" t="str">
        <f>M748:O748</f>
        <v>Dr. Didem Kozacı</v>
      </c>
      <c r="N779" s="110" t="str">
        <f>N748:O748</f>
        <v>Dr. Tuba Sancı</v>
      </c>
      <c r="O779" s="111"/>
    </row>
    <row r="780" spans="2:16" ht="21" customHeight="1" thickBot="1">
      <c r="B780" s="45"/>
      <c r="C780" s="109"/>
      <c r="D780" s="110"/>
      <c r="E780" s="110" t="str">
        <f>E749:I749</f>
        <v>Komite sorumluları:</v>
      </c>
      <c r="F780" s="110" t="str">
        <f>F749:I749</f>
        <v>Dr. Kadir DESTİCİOĞLU</v>
      </c>
      <c r="G780" s="110" t="str">
        <f>G749:I749</f>
        <v>Dr. Merve TUNÇAY</v>
      </c>
      <c r="H780" s="111"/>
      <c r="I780" s="69"/>
      <c r="J780" s="79"/>
      <c r="K780" s="80">
        <f>7+K749</f>
        <v>45369</v>
      </c>
      <c r="L780" s="80">
        <f>7+L749</f>
        <v>45370</v>
      </c>
      <c r="M780" s="80">
        <f>7+M749</f>
        <v>45371</v>
      </c>
      <c r="N780" s="80">
        <f>7+N749</f>
        <v>45372</v>
      </c>
      <c r="O780" s="80">
        <f>7+O749</f>
        <v>45373</v>
      </c>
      <c r="P780" s="217"/>
    </row>
    <row r="781" spans="2:16" s="47" customFormat="1" ht="22.9" customHeight="1" thickBot="1">
      <c r="B781" s="45"/>
      <c r="C781" s="76"/>
      <c r="D781" s="77">
        <f>7+D750</f>
        <v>44627</v>
      </c>
      <c r="E781" s="77">
        <f>7+E750</f>
        <v>44628</v>
      </c>
      <c r="F781" s="77">
        <f>7+F750</f>
        <v>44629</v>
      </c>
      <c r="G781" s="77">
        <f>7+G750</f>
        <v>44630</v>
      </c>
      <c r="H781" s="77">
        <f>7+H750</f>
        <v>44631</v>
      </c>
      <c r="I781" s="78"/>
      <c r="J781" s="445" t="s">
        <v>155</v>
      </c>
      <c r="K781" s="439" t="s">
        <v>937</v>
      </c>
      <c r="L781" s="439" t="s">
        <v>937</v>
      </c>
      <c r="M781" s="439" t="s">
        <v>937</v>
      </c>
      <c r="N781" s="439" t="s">
        <v>937</v>
      </c>
      <c r="O781" s="439" t="s">
        <v>937</v>
      </c>
      <c r="P781" s="220"/>
    </row>
    <row r="782" spans="2:16" ht="22.9" customHeight="1" thickBot="1">
      <c r="B782" s="45"/>
      <c r="C782" s="445" t="s">
        <v>155</v>
      </c>
      <c r="D782" s="84" t="s">
        <v>612</v>
      </c>
      <c r="E782" s="439" t="s">
        <v>844</v>
      </c>
      <c r="F782" s="82" t="s">
        <v>615</v>
      </c>
      <c r="G782" s="84" t="s">
        <v>188</v>
      </c>
      <c r="H782" s="439" t="s">
        <v>844</v>
      </c>
      <c r="I782" s="238"/>
      <c r="J782" s="445"/>
      <c r="K782" s="439"/>
      <c r="L782" s="439"/>
      <c r="M782" s="439"/>
      <c r="N782" s="439"/>
      <c r="O782" s="439"/>
    </row>
    <row r="783" spans="2:16" ht="22.9" customHeight="1" thickBot="1">
      <c r="B783" s="45"/>
      <c r="C783" s="445"/>
      <c r="D783" s="89" t="s">
        <v>613</v>
      </c>
      <c r="E783" s="439"/>
      <c r="F783" s="87" t="s">
        <v>617</v>
      </c>
      <c r="G783" s="89" t="s">
        <v>614</v>
      </c>
      <c r="H783" s="439"/>
      <c r="I783" s="238"/>
      <c r="J783" s="445"/>
      <c r="K783" s="439"/>
      <c r="L783" s="439"/>
      <c r="M783" s="439"/>
      <c r="N783" s="439"/>
      <c r="O783" s="439"/>
    </row>
    <row r="784" spans="2:16" ht="22.9" customHeight="1" thickBot="1">
      <c r="B784" s="45"/>
      <c r="C784" s="445"/>
      <c r="D784" s="94" t="s">
        <v>405</v>
      </c>
      <c r="E784" s="439"/>
      <c r="F784" s="92" t="s">
        <v>618</v>
      </c>
      <c r="G784" s="94" t="s">
        <v>195</v>
      </c>
      <c r="H784" s="439"/>
      <c r="I784" s="238"/>
      <c r="J784" s="446" t="s">
        <v>163</v>
      </c>
      <c r="K784" s="439" t="s">
        <v>937</v>
      </c>
      <c r="L784" s="439" t="s">
        <v>937</v>
      </c>
      <c r="M784" s="439" t="s">
        <v>937</v>
      </c>
      <c r="N784" s="444" t="s">
        <v>318</v>
      </c>
      <c r="O784" s="439" t="s">
        <v>937</v>
      </c>
    </row>
    <row r="785" spans="2:16" ht="22.9" customHeight="1" thickBot="1">
      <c r="B785" s="45"/>
      <c r="C785" s="446" t="s">
        <v>163</v>
      </c>
      <c r="D785" s="84" t="s">
        <v>612</v>
      </c>
      <c r="E785" s="85" t="s">
        <v>33</v>
      </c>
      <c r="F785" s="82" t="s">
        <v>615</v>
      </c>
      <c r="G785" s="84" t="s">
        <v>188</v>
      </c>
      <c r="H785" s="439" t="s">
        <v>844</v>
      </c>
      <c r="I785" s="238"/>
      <c r="J785" s="446"/>
      <c r="K785" s="439"/>
      <c r="L785" s="439"/>
      <c r="M785" s="439"/>
      <c r="N785" s="444"/>
      <c r="O785" s="439"/>
    </row>
    <row r="786" spans="2:16" ht="22.9" customHeight="1" thickBot="1">
      <c r="B786" s="45"/>
      <c r="C786" s="446"/>
      <c r="D786" s="89" t="s">
        <v>613</v>
      </c>
      <c r="E786" s="90" t="s">
        <v>616</v>
      </c>
      <c r="F786" s="87" t="s">
        <v>617</v>
      </c>
      <c r="G786" s="89" t="s">
        <v>614</v>
      </c>
      <c r="H786" s="439"/>
      <c r="I786" s="238"/>
      <c r="J786" s="446"/>
      <c r="K786" s="439"/>
      <c r="L786" s="439"/>
      <c r="M786" s="439"/>
      <c r="N786" s="444"/>
      <c r="O786" s="439"/>
    </row>
    <row r="787" spans="2:16" ht="22.9" customHeight="1" thickBot="1">
      <c r="B787" s="45"/>
      <c r="C787" s="446"/>
      <c r="D787" s="94" t="s">
        <v>405</v>
      </c>
      <c r="E787" s="95" t="s">
        <v>815</v>
      </c>
      <c r="F787" s="92" t="s">
        <v>162</v>
      </c>
      <c r="G787" s="94" t="s">
        <v>195</v>
      </c>
      <c r="H787" s="439"/>
      <c r="I787" s="238"/>
      <c r="J787" s="446" t="s">
        <v>166</v>
      </c>
      <c r="K787" s="439" t="s">
        <v>937</v>
      </c>
      <c r="L787" s="439" t="s">
        <v>937</v>
      </c>
      <c r="M787" s="439" t="s">
        <v>937</v>
      </c>
      <c r="N787" s="444"/>
      <c r="O787" s="439" t="s">
        <v>937</v>
      </c>
    </row>
    <row r="788" spans="2:16" ht="22.9" customHeight="1" thickBot="1">
      <c r="B788" s="45"/>
      <c r="C788" s="446" t="s">
        <v>166</v>
      </c>
      <c r="D788" s="84" t="s">
        <v>619</v>
      </c>
      <c r="E788" s="83" t="s">
        <v>167</v>
      </c>
      <c r="F788" s="83" t="s">
        <v>167</v>
      </c>
      <c r="G788" s="84" t="s">
        <v>201</v>
      </c>
      <c r="H788" s="439" t="s">
        <v>844</v>
      </c>
      <c r="I788" s="238"/>
      <c r="J788" s="446"/>
      <c r="K788" s="439"/>
      <c r="L788" s="439"/>
      <c r="M788" s="439"/>
      <c r="N788" s="444"/>
      <c r="O788" s="439"/>
    </row>
    <row r="789" spans="2:16" ht="22.9" customHeight="1" thickBot="1">
      <c r="B789" s="45"/>
      <c r="C789" s="446"/>
      <c r="D789" s="89" t="s">
        <v>613</v>
      </c>
      <c r="E789" s="88" t="s">
        <v>783</v>
      </c>
      <c r="F789" s="88" t="s">
        <v>620</v>
      </c>
      <c r="G789" s="89" t="s">
        <v>614</v>
      </c>
      <c r="H789" s="439"/>
      <c r="I789" s="238"/>
      <c r="J789" s="446"/>
      <c r="K789" s="439"/>
      <c r="L789" s="439"/>
      <c r="M789" s="439"/>
      <c r="N789" s="444"/>
      <c r="O789" s="439"/>
    </row>
    <row r="790" spans="2:16" ht="22.9" customHeight="1" thickBot="1">
      <c r="B790" s="45"/>
      <c r="C790" s="446"/>
      <c r="D790" s="94" t="s">
        <v>405</v>
      </c>
      <c r="E790" s="93" t="s">
        <v>176</v>
      </c>
      <c r="F790" s="93" t="s">
        <v>176</v>
      </c>
      <c r="G790" s="94" t="s">
        <v>195</v>
      </c>
      <c r="H790" s="439"/>
      <c r="I790" s="238"/>
      <c r="J790" s="446" t="s">
        <v>180</v>
      </c>
      <c r="K790" s="439" t="s">
        <v>937</v>
      </c>
      <c r="L790" s="439" t="s">
        <v>937</v>
      </c>
      <c r="M790" s="439" t="s">
        <v>937</v>
      </c>
      <c r="N790" s="444"/>
      <c r="O790" s="439" t="s">
        <v>937</v>
      </c>
    </row>
    <row r="791" spans="2:16" ht="22.9" customHeight="1" thickBot="1">
      <c r="B791" s="45"/>
      <c r="C791" s="446" t="s">
        <v>180</v>
      </c>
      <c r="D791" s="84" t="s">
        <v>619</v>
      </c>
      <c r="E791" s="88" t="s">
        <v>167</v>
      </c>
      <c r="F791" s="88" t="s">
        <v>167</v>
      </c>
      <c r="G791" s="84" t="s">
        <v>201</v>
      </c>
      <c r="H791" s="439" t="s">
        <v>844</v>
      </c>
      <c r="I791" s="238"/>
      <c r="J791" s="446"/>
      <c r="K791" s="439"/>
      <c r="L791" s="439"/>
      <c r="M791" s="439"/>
      <c r="N791" s="444"/>
      <c r="O791" s="439"/>
    </row>
    <row r="792" spans="2:16" ht="22.9" customHeight="1" thickBot="1">
      <c r="B792" s="45"/>
      <c r="C792" s="446"/>
      <c r="D792" s="89" t="s">
        <v>613</v>
      </c>
      <c r="E792" s="88" t="s">
        <v>784</v>
      </c>
      <c r="F792" s="88" t="s">
        <v>620</v>
      </c>
      <c r="G792" s="89" t="s">
        <v>614</v>
      </c>
      <c r="H792" s="439"/>
      <c r="I792" s="238"/>
      <c r="J792" s="446"/>
      <c r="K792" s="439"/>
      <c r="L792" s="439"/>
      <c r="M792" s="439"/>
      <c r="N792" s="444"/>
      <c r="O792" s="439"/>
    </row>
    <row r="793" spans="2:16" ht="22.9" customHeight="1" thickBot="1">
      <c r="B793" s="45"/>
      <c r="C793" s="446"/>
      <c r="D793" s="94" t="s">
        <v>405</v>
      </c>
      <c r="E793" s="93" t="s">
        <v>176</v>
      </c>
      <c r="F793" s="93" t="s">
        <v>176</v>
      </c>
      <c r="G793" s="94" t="s">
        <v>195</v>
      </c>
      <c r="H793" s="439"/>
      <c r="I793" s="238"/>
      <c r="J793" s="365" t="s">
        <v>184</v>
      </c>
      <c r="K793" s="364" t="s">
        <v>186</v>
      </c>
      <c r="L793" s="363" t="s">
        <v>186</v>
      </c>
      <c r="M793" s="365" t="s">
        <v>186</v>
      </c>
      <c r="N793" s="365" t="s">
        <v>186</v>
      </c>
      <c r="O793" s="363" t="s">
        <v>186</v>
      </c>
    </row>
    <row r="794" spans="2:16" s="46" customFormat="1" ht="22.9" customHeight="1" thickBot="1">
      <c r="B794" s="45"/>
      <c r="C794" s="230" t="s">
        <v>184</v>
      </c>
      <c r="D794" s="231" t="s">
        <v>185</v>
      </c>
      <c r="E794" s="70" t="s">
        <v>185</v>
      </c>
      <c r="F794" s="231" t="s">
        <v>185</v>
      </c>
      <c r="G794" s="231" t="s">
        <v>185</v>
      </c>
      <c r="H794" s="227" t="s">
        <v>185</v>
      </c>
      <c r="I794" s="78"/>
      <c r="J794" s="446" t="s">
        <v>187</v>
      </c>
      <c r="K794" s="439" t="s">
        <v>937</v>
      </c>
      <c r="L794" s="439" t="s">
        <v>937</v>
      </c>
      <c r="M794" s="439" t="s">
        <v>937</v>
      </c>
      <c r="N794" s="439" t="s">
        <v>937</v>
      </c>
      <c r="O794" s="439" t="s">
        <v>937</v>
      </c>
      <c r="P794" s="217"/>
    </row>
    <row r="795" spans="2:16" ht="22.9" customHeight="1" thickBot="1">
      <c r="B795" s="45"/>
      <c r="C795" s="446" t="s">
        <v>187</v>
      </c>
      <c r="D795" s="439" t="s">
        <v>844</v>
      </c>
      <c r="E795" s="439" t="s">
        <v>844</v>
      </c>
      <c r="F795" s="439" t="s">
        <v>844</v>
      </c>
      <c r="G795" s="439" t="s">
        <v>844</v>
      </c>
      <c r="H795" s="439" t="s">
        <v>844</v>
      </c>
      <c r="I795" s="238"/>
      <c r="J795" s="446"/>
      <c r="K795" s="439"/>
      <c r="L795" s="439"/>
      <c r="M795" s="439"/>
      <c r="N795" s="439"/>
      <c r="O795" s="439"/>
    </row>
    <row r="796" spans="2:16" ht="22.9" customHeight="1" thickBot="1">
      <c r="B796" s="45"/>
      <c r="C796" s="446"/>
      <c r="D796" s="439"/>
      <c r="E796" s="439"/>
      <c r="F796" s="439"/>
      <c r="G796" s="439"/>
      <c r="H796" s="439"/>
      <c r="I796" s="238"/>
      <c r="J796" s="446"/>
      <c r="K796" s="439"/>
      <c r="L796" s="439"/>
      <c r="M796" s="439"/>
      <c r="N796" s="439"/>
      <c r="O796" s="439"/>
    </row>
    <row r="797" spans="2:16" ht="22.9" customHeight="1" thickBot="1">
      <c r="B797" s="45"/>
      <c r="C797" s="446"/>
      <c r="D797" s="439"/>
      <c r="E797" s="439"/>
      <c r="F797" s="439"/>
      <c r="G797" s="439"/>
      <c r="H797" s="439"/>
      <c r="I797" s="238"/>
      <c r="J797" s="446" t="s">
        <v>199</v>
      </c>
      <c r="K797" s="439" t="s">
        <v>937</v>
      </c>
      <c r="L797" s="439" t="s">
        <v>937</v>
      </c>
      <c r="M797" s="439" t="s">
        <v>937</v>
      </c>
      <c r="N797" s="439" t="s">
        <v>937</v>
      </c>
      <c r="O797" s="439" t="s">
        <v>937</v>
      </c>
    </row>
    <row r="798" spans="2:16" ht="22.9" customHeight="1" thickBot="1">
      <c r="B798" s="45"/>
      <c r="C798" s="446" t="s">
        <v>199</v>
      </c>
      <c r="D798" s="439" t="s">
        <v>844</v>
      </c>
      <c r="E798" s="439" t="s">
        <v>844</v>
      </c>
      <c r="F798" s="439" t="s">
        <v>844</v>
      </c>
      <c r="G798" s="439" t="s">
        <v>844</v>
      </c>
      <c r="H798" s="439" t="s">
        <v>844</v>
      </c>
      <c r="I798" s="238"/>
      <c r="J798" s="446"/>
      <c r="K798" s="439"/>
      <c r="L798" s="439"/>
      <c r="M798" s="439"/>
      <c r="N798" s="439"/>
      <c r="O798" s="439"/>
    </row>
    <row r="799" spans="2:16" ht="22.9" customHeight="1" thickBot="1">
      <c r="B799" s="45"/>
      <c r="C799" s="446"/>
      <c r="D799" s="439"/>
      <c r="E799" s="439"/>
      <c r="F799" s="439"/>
      <c r="G799" s="439"/>
      <c r="H799" s="439"/>
      <c r="I799" s="238"/>
      <c r="J799" s="446"/>
      <c r="K799" s="439"/>
      <c r="L799" s="439"/>
      <c r="M799" s="439"/>
      <c r="N799" s="439"/>
      <c r="O799" s="439"/>
    </row>
    <row r="800" spans="2:16" ht="22.9" customHeight="1" thickBot="1">
      <c r="B800" s="45"/>
      <c r="C800" s="446"/>
      <c r="D800" s="439"/>
      <c r="E800" s="439"/>
      <c r="F800" s="439"/>
      <c r="G800" s="439"/>
      <c r="H800" s="439"/>
      <c r="I800" s="238"/>
      <c r="J800" s="446" t="s">
        <v>200</v>
      </c>
      <c r="K800" s="439" t="s">
        <v>937</v>
      </c>
      <c r="L800" s="439" t="s">
        <v>937</v>
      </c>
      <c r="M800" s="439" t="s">
        <v>937</v>
      </c>
      <c r="N800" s="439" t="s">
        <v>937</v>
      </c>
      <c r="O800" s="439" t="s">
        <v>937</v>
      </c>
    </row>
    <row r="801" spans="2:16" ht="22.9" customHeight="1" thickBot="1">
      <c r="B801" s="45"/>
      <c r="C801" s="446" t="s">
        <v>200</v>
      </c>
      <c r="D801" s="439" t="s">
        <v>844</v>
      </c>
      <c r="E801" s="439" t="s">
        <v>844</v>
      </c>
      <c r="F801" s="439" t="s">
        <v>844</v>
      </c>
      <c r="G801" s="439" t="s">
        <v>844</v>
      </c>
      <c r="H801" s="439" t="s">
        <v>844</v>
      </c>
      <c r="I801" s="238"/>
      <c r="J801" s="446"/>
      <c r="K801" s="439"/>
      <c r="L801" s="439"/>
      <c r="M801" s="439"/>
      <c r="N801" s="439"/>
      <c r="O801" s="439"/>
    </row>
    <row r="802" spans="2:16" ht="22.9" customHeight="1" thickBot="1">
      <c r="B802" s="45"/>
      <c r="C802" s="446"/>
      <c r="D802" s="439"/>
      <c r="E802" s="439"/>
      <c r="F802" s="439"/>
      <c r="G802" s="439"/>
      <c r="H802" s="439"/>
      <c r="I802" s="238"/>
      <c r="J802" s="446"/>
      <c r="K802" s="439"/>
      <c r="L802" s="439"/>
      <c r="M802" s="439"/>
      <c r="N802" s="439"/>
      <c r="O802" s="439"/>
    </row>
    <row r="803" spans="2:16" ht="22.9" customHeight="1" thickBot="1">
      <c r="B803" s="45"/>
      <c r="C803" s="446"/>
      <c r="D803" s="439"/>
      <c r="E803" s="439"/>
      <c r="F803" s="439"/>
      <c r="G803" s="439"/>
      <c r="H803" s="439"/>
      <c r="I803" s="238"/>
      <c r="J803" s="446" t="s">
        <v>205</v>
      </c>
      <c r="K803" s="439" t="s">
        <v>937</v>
      </c>
      <c r="L803" s="439" t="s">
        <v>937</v>
      </c>
      <c r="M803" s="439" t="s">
        <v>937</v>
      </c>
      <c r="N803" s="439" t="s">
        <v>937</v>
      </c>
      <c r="O803" s="439" t="s">
        <v>937</v>
      </c>
    </row>
    <row r="804" spans="2:16" ht="22.9" customHeight="1" thickBot="1">
      <c r="B804" s="45"/>
      <c r="C804" s="446" t="s">
        <v>205</v>
      </c>
      <c r="D804" s="439" t="s">
        <v>844</v>
      </c>
      <c r="E804" s="439" t="s">
        <v>844</v>
      </c>
      <c r="F804" s="439" t="s">
        <v>844</v>
      </c>
      <c r="G804" s="439" t="s">
        <v>844</v>
      </c>
      <c r="H804" s="439" t="s">
        <v>844</v>
      </c>
      <c r="I804" s="238"/>
      <c r="J804" s="446"/>
      <c r="K804" s="439"/>
      <c r="L804" s="439"/>
      <c r="M804" s="439"/>
      <c r="N804" s="439"/>
      <c r="O804" s="439"/>
    </row>
    <row r="805" spans="2:16" ht="22.9" customHeight="1" thickBot="1">
      <c r="B805" s="45"/>
      <c r="C805" s="446"/>
      <c r="D805" s="439"/>
      <c r="E805" s="439"/>
      <c r="F805" s="439"/>
      <c r="G805" s="439"/>
      <c r="H805" s="439"/>
      <c r="I805" s="238"/>
      <c r="J805" s="446"/>
      <c r="K805" s="439"/>
      <c r="L805" s="439"/>
      <c r="M805" s="439"/>
      <c r="N805" s="439"/>
      <c r="O805" s="439"/>
    </row>
    <row r="806" spans="2:16" ht="22.9" customHeight="1" thickBot="1">
      <c r="B806" s="45"/>
      <c r="C806" s="446"/>
      <c r="D806" s="439"/>
      <c r="E806" s="439"/>
      <c r="F806" s="439"/>
      <c r="G806" s="439"/>
      <c r="H806" s="439"/>
      <c r="I806" s="238"/>
      <c r="J806" s="239"/>
      <c r="K806" s="108"/>
      <c r="L806" s="108"/>
      <c r="M806" s="108"/>
      <c r="N806" s="108"/>
      <c r="O806" s="108"/>
    </row>
    <row r="807" spans="2:16" ht="22.9" customHeight="1" thickBot="1">
      <c r="B807" s="45"/>
      <c r="C807" s="239"/>
      <c r="D807" s="108"/>
      <c r="E807" s="108"/>
      <c r="F807" s="108"/>
      <c r="G807" s="108"/>
      <c r="H807" s="108"/>
      <c r="I807" s="238"/>
      <c r="J807" s="239"/>
      <c r="K807" s="108"/>
      <c r="L807" s="108"/>
      <c r="M807" s="108"/>
      <c r="N807" s="108"/>
      <c r="O807" s="108"/>
    </row>
    <row r="808" spans="2:16" ht="22.9" customHeight="1" thickBot="1">
      <c r="B808" s="44">
        <v>27</v>
      </c>
      <c r="C808" s="239"/>
      <c r="D808" s="108"/>
      <c r="E808" s="108"/>
      <c r="F808" s="108"/>
      <c r="G808" s="108"/>
      <c r="H808" s="108"/>
      <c r="I808" s="238"/>
      <c r="J808" s="443" t="s">
        <v>1172</v>
      </c>
      <c r="K808" s="443"/>
      <c r="L808" s="443"/>
      <c r="M808" s="443"/>
      <c r="N808" s="443"/>
      <c r="O808" s="443"/>
    </row>
    <row r="809" spans="2:16" ht="22.9" customHeight="1">
      <c r="B809" s="45"/>
      <c r="C809" s="443" t="str">
        <f>C778</f>
        <v>KOMİTE 4-  ENDOKRİN  ve ÜROGENİTAL SİSTEM</v>
      </c>
      <c r="D809" s="443"/>
      <c r="E809" s="443"/>
      <c r="F809" s="443"/>
      <c r="G809" s="443"/>
      <c r="H809" s="443"/>
      <c r="I809" s="72"/>
      <c r="J809" s="366"/>
      <c r="K809" s="239"/>
      <c r="L809" s="240">
        <v>1</v>
      </c>
      <c r="M809" s="241" t="s">
        <v>150</v>
      </c>
      <c r="N809" s="108"/>
      <c r="O809" s="71"/>
    </row>
    <row r="810" spans="2:16" ht="22.9" customHeight="1" thickBot="1">
      <c r="B810" s="45"/>
      <c r="C810" s="70"/>
      <c r="D810" s="239"/>
      <c r="E810" s="240">
        <f>E779+1</f>
        <v>6</v>
      </c>
      <c r="F810" s="241" t="s">
        <v>150</v>
      </c>
      <c r="G810" s="108"/>
      <c r="H810" s="71"/>
      <c r="I810" s="72"/>
      <c r="J810" s="73"/>
      <c r="K810" s="74"/>
      <c r="L810" s="74" t="s">
        <v>154</v>
      </c>
      <c r="M810" s="74" t="s">
        <v>555</v>
      </c>
      <c r="N810" s="74" t="s">
        <v>1075</v>
      </c>
      <c r="O810" s="75"/>
    </row>
    <row r="811" spans="2:16" ht="21" customHeight="1" thickBot="1">
      <c r="B811" s="45"/>
      <c r="C811" s="109"/>
      <c r="D811" s="110"/>
      <c r="E811" s="110" t="str">
        <f>E780:I780</f>
        <v>Komite sorumluları:</v>
      </c>
      <c r="F811" s="110" t="str">
        <f>F780:I780</f>
        <v>Dr. Kadir DESTİCİOĞLU</v>
      </c>
      <c r="G811" s="110" t="str">
        <f>G780:I780</f>
        <v>Dr. Merve TUNÇAY</v>
      </c>
      <c r="H811" s="111"/>
      <c r="I811" s="69"/>
      <c r="J811" s="79"/>
      <c r="K811" s="80">
        <f>7+K780</f>
        <v>45376</v>
      </c>
      <c r="L811" s="80">
        <f>7+L780</f>
        <v>45377</v>
      </c>
      <c r="M811" s="186">
        <v>45378</v>
      </c>
      <c r="N811" s="403">
        <v>45379</v>
      </c>
      <c r="O811" s="80">
        <f>7+O780</f>
        <v>45380</v>
      </c>
      <c r="P811" s="217"/>
    </row>
    <row r="812" spans="2:16" s="47" customFormat="1" ht="22.9" customHeight="1" thickBot="1">
      <c r="B812" s="45"/>
      <c r="C812" s="76"/>
      <c r="D812" s="77">
        <f>7+D781</f>
        <v>44634</v>
      </c>
      <c r="E812" s="77">
        <f>7+E781</f>
        <v>44635</v>
      </c>
      <c r="F812" s="77">
        <f>7+F781</f>
        <v>44636</v>
      </c>
      <c r="G812" s="77">
        <f>7+G781</f>
        <v>44637</v>
      </c>
      <c r="H812" s="77">
        <f>7+H781</f>
        <v>44638</v>
      </c>
      <c r="I812" s="78"/>
      <c r="J812" s="445" t="s">
        <v>155</v>
      </c>
      <c r="K812" s="82" t="s">
        <v>97</v>
      </c>
      <c r="L812" s="439" t="s">
        <v>937</v>
      </c>
      <c r="M812" s="439" t="s">
        <v>937</v>
      </c>
      <c r="N812" s="82" t="s">
        <v>97</v>
      </c>
      <c r="O812" s="104" t="s">
        <v>1229</v>
      </c>
      <c r="P812" s="220"/>
    </row>
    <row r="813" spans="2:16" ht="22.9" customHeight="1" thickBot="1">
      <c r="B813" s="45"/>
      <c r="C813" s="445" t="s">
        <v>155</v>
      </c>
      <c r="D813" s="439" t="s">
        <v>844</v>
      </c>
      <c r="E813" s="439" t="s">
        <v>844</v>
      </c>
      <c r="F813" s="439" t="s">
        <v>844</v>
      </c>
      <c r="G813" s="439" t="s">
        <v>844</v>
      </c>
      <c r="H813" s="439"/>
      <c r="I813" s="238"/>
      <c r="J813" s="445"/>
      <c r="K813" s="87" t="s">
        <v>1228</v>
      </c>
      <c r="L813" s="439"/>
      <c r="M813" s="439"/>
      <c r="N813" s="87" t="s">
        <v>1226</v>
      </c>
      <c r="O813" s="89" t="s">
        <v>1220</v>
      </c>
    </row>
    <row r="814" spans="2:16" ht="22.9" customHeight="1" thickBot="1">
      <c r="B814" s="45"/>
      <c r="C814" s="445"/>
      <c r="D814" s="439"/>
      <c r="E814" s="439"/>
      <c r="F814" s="439"/>
      <c r="G814" s="439"/>
      <c r="H814" s="439"/>
      <c r="I814" s="238"/>
      <c r="J814" s="445"/>
      <c r="K814" s="92" t="s">
        <v>179</v>
      </c>
      <c r="L814" s="439"/>
      <c r="M814" s="439"/>
      <c r="N814" s="92" t="s">
        <v>1067</v>
      </c>
      <c r="O814" s="94" t="s">
        <v>997</v>
      </c>
    </row>
    <row r="815" spans="2:16" ht="22.9" customHeight="1" thickBot="1">
      <c r="B815" s="45"/>
      <c r="C815" s="445"/>
      <c r="D815" s="439"/>
      <c r="E815" s="439"/>
      <c r="F815" s="439"/>
      <c r="G815" s="439"/>
      <c r="H815" s="439"/>
      <c r="I815" s="238"/>
      <c r="J815" s="446" t="s">
        <v>163</v>
      </c>
      <c r="K815" s="82" t="s">
        <v>97</v>
      </c>
      <c r="L815" s="439" t="s">
        <v>937</v>
      </c>
      <c r="M815" s="127" t="s">
        <v>627</v>
      </c>
      <c r="N815" s="82" t="s">
        <v>97</v>
      </c>
      <c r="O815" s="104" t="s">
        <v>1229</v>
      </c>
    </row>
    <row r="816" spans="2:16" ht="22.9" customHeight="1" thickBot="1">
      <c r="B816" s="45"/>
      <c r="C816" s="446" t="s">
        <v>163</v>
      </c>
      <c r="D816" s="439" t="s">
        <v>844</v>
      </c>
      <c r="E816" s="439" t="s">
        <v>844</v>
      </c>
      <c r="F816" s="439" t="s">
        <v>844</v>
      </c>
      <c r="G816" s="444" t="s">
        <v>317</v>
      </c>
      <c r="H816" s="439"/>
      <c r="I816" s="238"/>
      <c r="J816" s="446"/>
      <c r="K816" s="87" t="s">
        <v>1228</v>
      </c>
      <c r="L816" s="439"/>
      <c r="M816" s="128" t="s">
        <v>1227</v>
      </c>
      <c r="N816" s="87" t="s">
        <v>1226</v>
      </c>
      <c r="O816" s="89" t="s">
        <v>1220</v>
      </c>
    </row>
    <row r="817" spans="2:16" ht="22.9" customHeight="1" thickBot="1">
      <c r="B817" s="45"/>
      <c r="C817" s="446"/>
      <c r="D817" s="439"/>
      <c r="E817" s="439"/>
      <c r="F817" s="439"/>
      <c r="G817" s="444"/>
      <c r="H817" s="439"/>
      <c r="I817" s="238"/>
      <c r="J817" s="446"/>
      <c r="K817" s="92" t="s">
        <v>179</v>
      </c>
      <c r="L817" s="439"/>
      <c r="M817" s="129" t="s">
        <v>153</v>
      </c>
      <c r="N817" s="92" t="s">
        <v>1067</v>
      </c>
      <c r="O817" s="94" t="s">
        <v>997</v>
      </c>
    </row>
    <row r="818" spans="2:16" ht="22.9" customHeight="1" thickBot="1">
      <c r="B818" s="45"/>
      <c r="C818" s="446"/>
      <c r="D818" s="439"/>
      <c r="E818" s="439"/>
      <c r="F818" s="439"/>
      <c r="G818" s="444"/>
      <c r="H818" s="439"/>
      <c r="I818" s="238"/>
      <c r="J818" s="446" t="s">
        <v>166</v>
      </c>
      <c r="K818" s="83" t="s">
        <v>156</v>
      </c>
      <c r="L818" s="439" t="s">
        <v>937</v>
      </c>
      <c r="M818" s="85" t="s">
        <v>632</v>
      </c>
      <c r="N818" s="85" t="s">
        <v>102</v>
      </c>
      <c r="O818" s="104" t="s">
        <v>1224</v>
      </c>
    </row>
    <row r="819" spans="2:16" ht="22.9" customHeight="1" thickBot="1">
      <c r="B819" s="45"/>
      <c r="C819" s="446" t="s">
        <v>166</v>
      </c>
      <c r="D819" s="439" t="s">
        <v>844</v>
      </c>
      <c r="E819" s="439" t="s">
        <v>844</v>
      </c>
      <c r="F819" s="439" t="s">
        <v>844</v>
      </c>
      <c r="G819" s="444"/>
      <c r="H819" s="439"/>
      <c r="I819" s="238"/>
      <c r="J819" s="446"/>
      <c r="K819" s="88" t="s">
        <v>1223</v>
      </c>
      <c r="L819" s="439"/>
      <c r="M819" s="90" t="s">
        <v>1222</v>
      </c>
      <c r="N819" s="90" t="s">
        <v>1221</v>
      </c>
      <c r="O819" s="89" t="s">
        <v>1225</v>
      </c>
    </row>
    <row r="820" spans="2:16" ht="22.9" customHeight="1" thickBot="1">
      <c r="B820" s="45"/>
      <c r="C820" s="446"/>
      <c r="D820" s="439"/>
      <c r="E820" s="439"/>
      <c r="F820" s="439"/>
      <c r="G820" s="444"/>
      <c r="H820" s="439"/>
      <c r="I820" s="238"/>
      <c r="J820" s="446"/>
      <c r="K820" s="93" t="s">
        <v>636</v>
      </c>
      <c r="L820" s="439"/>
      <c r="M820" s="95" t="s">
        <v>589</v>
      </c>
      <c r="N820" s="95" t="s">
        <v>589</v>
      </c>
      <c r="O820" s="94" t="s">
        <v>997</v>
      </c>
    </row>
    <row r="821" spans="2:16" ht="22.9" customHeight="1" thickBot="1">
      <c r="B821" s="45"/>
      <c r="C821" s="446"/>
      <c r="D821" s="439"/>
      <c r="E821" s="439"/>
      <c r="F821" s="439"/>
      <c r="G821" s="444"/>
      <c r="H821" s="439"/>
      <c r="I821" s="238"/>
      <c r="J821" s="446" t="s">
        <v>180</v>
      </c>
      <c r="K821" s="83" t="s">
        <v>156</v>
      </c>
      <c r="L821" s="439" t="s">
        <v>937</v>
      </c>
      <c r="M821" s="85" t="s">
        <v>632</v>
      </c>
      <c r="N821" s="85" t="s">
        <v>102</v>
      </c>
      <c r="O821" s="104" t="s">
        <v>1224</v>
      </c>
    </row>
    <row r="822" spans="2:16" ht="22.9" customHeight="1" thickBot="1">
      <c r="B822" s="45"/>
      <c r="C822" s="446" t="s">
        <v>180</v>
      </c>
      <c r="D822" s="439" t="s">
        <v>844</v>
      </c>
      <c r="E822" s="439" t="s">
        <v>844</v>
      </c>
      <c r="F822" s="439" t="s">
        <v>844</v>
      </c>
      <c r="G822" s="444"/>
      <c r="H822" s="439"/>
      <c r="I822" s="238"/>
      <c r="J822" s="446"/>
      <c r="K822" s="88" t="s">
        <v>1223</v>
      </c>
      <c r="L822" s="439"/>
      <c r="M822" s="90" t="s">
        <v>1222</v>
      </c>
      <c r="N822" s="90" t="s">
        <v>1221</v>
      </c>
      <c r="O822" s="89" t="s">
        <v>1220</v>
      </c>
    </row>
    <row r="823" spans="2:16" ht="22.9" customHeight="1" thickBot="1">
      <c r="B823" s="45"/>
      <c r="C823" s="446"/>
      <c r="D823" s="439"/>
      <c r="E823" s="439"/>
      <c r="F823" s="439"/>
      <c r="G823" s="444"/>
      <c r="H823" s="439"/>
      <c r="I823" s="238"/>
      <c r="J823" s="446"/>
      <c r="K823" s="93" t="s">
        <v>636</v>
      </c>
      <c r="L823" s="439"/>
      <c r="M823" s="95" t="s">
        <v>589</v>
      </c>
      <c r="N823" s="95" t="s">
        <v>589</v>
      </c>
      <c r="O823" s="94" t="s">
        <v>997</v>
      </c>
    </row>
    <row r="824" spans="2:16" ht="22.9" customHeight="1" thickBot="1">
      <c r="B824" s="45"/>
      <c r="C824" s="446"/>
      <c r="D824" s="439"/>
      <c r="E824" s="439"/>
      <c r="F824" s="439"/>
      <c r="G824" s="444"/>
      <c r="H824" s="439"/>
      <c r="I824" s="238"/>
      <c r="J824" s="365" t="s">
        <v>184</v>
      </c>
      <c r="K824" s="364" t="s">
        <v>186</v>
      </c>
      <c r="L824" s="363" t="s">
        <v>186</v>
      </c>
      <c r="M824" s="365" t="s">
        <v>186</v>
      </c>
      <c r="N824" s="363" t="s">
        <v>186</v>
      </c>
      <c r="O824" s="363" t="s">
        <v>186</v>
      </c>
    </row>
    <row r="825" spans="2:16" s="46" customFormat="1" ht="22.9" customHeight="1" thickBot="1">
      <c r="B825" s="45"/>
      <c r="C825" s="230" t="s">
        <v>184</v>
      </c>
      <c r="D825" s="231" t="s">
        <v>185</v>
      </c>
      <c r="E825" s="70" t="s">
        <v>185</v>
      </c>
      <c r="F825" s="231" t="s">
        <v>185</v>
      </c>
      <c r="G825" s="231" t="s">
        <v>185</v>
      </c>
      <c r="H825" s="231" t="s">
        <v>185</v>
      </c>
      <c r="I825" s="78"/>
      <c r="J825" s="446" t="s">
        <v>187</v>
      </c>
      <c r="K825" s="85" t="s">
        <v>632</v>
      </c>
      <c r="L825" s="83" t="s">
        <v>156</v>
      </c>
      <c r="M825" s="439" t="s">
        <v>937</v>
      </c>
      <c r="N825" s="81" t="s">
        <v>104</v>
      </c>
      <c r="O825" s="82" t="s">
        <v>97</v>
      </c>
      <c r="P825" s="217"/>
    </row>
    <row r="826" spans="2:16" ht="22.9" customHeight="1" thickBot="1">
      <c r="B826" s="45"/>
      <c r="C826" s="446" t="s">
        <v>187</v>
      </c>
      <c r="D826" s="439" t="s">
        <v>844</v>
      </c>
      <c r="E826" s="439" t="s">
        <v>844</v>
      </c>
      <c r="F826" s="439" t="s">
        <v>844</v>
      </c>
      <c r="G826" s="439"/>
      <c r="H826" s="439"/>
      <c r="I826" s="238"/>
      <c r="J826" s="446"/>
      <c r="K826" s="90" t="s">
        <v>1218</v>
      </c>
      <c r="L826" s="88" t="s">
        <v>1217</v>
      </c>
      <c r="M826" s="439"/>
      <c r="N826" s="86" t="s">
        <v>1219</v>
      </c>
      <c r="O826" s="87" t="s">
        <v>1209</v>
      </c>
    </row>
    <row r="827" spans="2:16" ht="22.9" customHeight="1" thickBot="1">
      <c r="B827" s="45"/>
      <c r="C827" s="446"/>
      <c r="D827" s="439"/>
      <c r="E827" s="439"/>
      <c r="F827" s="439"/>
      <c r="G827" s="439"/>
      <c r="H827" s="439"/>
      <c r="I827" s="238"/>
      <c r="J827" s="446"/>
      <c r="K827" s="95" t="s">
        <v>589</v>
      </c>
      <c r="L827" s="93" t="s">
        <v>636</v>
      </c>
      <c r="M827" s="439"/>
      <c r="N827" s="91" t="s">
        <v>442</v>
      </c>
      <c r="O827" s="92" t="s">
        <v>179</v>
      </c>
    </row>
    <row r="828" spans="2:16" ht="22.9" customHeight="1" thickBot="1">
      <c r="B828" s="45"/>
      <c r="C828" s="446"/>
      <c r="D828" s="439"/>
      <c r="E828" s="439"/>
      <c r="F828" s="439"/>
      <c r="G828" s="439"/>
      <c r="H828" s="439"/>
      <c r="I828" s="238"/>
      <c r="J828" s="446" t="s">
        <v>199</v>
      </c>
      <c r="K828" s="85" t="s">
        <v>632</v>
      </c>
      <c r="L828" s="402" t="s">
        <v>156</v>
      </c>
      <c r="M828" s="439" t="s">
        <v>937</v>
      </c>
      <c r="N828" s="85" t="s">
        <v>102</v>
      </c>
      <c r="O828" s="82" t="s">
        <v>97</v>
      </c>
    </row>
    <row r="829" spans="2:16" ht="22.9" customHeight="1" thickBot="1">
      <c r="B829" s="45"/>
      <c r="C829" s="446" t="s">
        <v>199</v>
      </c>
      <c r="D829" s="439" t="s">
        <v>844</v>
      </c>
      <c r="E829" s="439" t="s">
        <v>844</v>
      </c>
      <c r="F829" s="439" t="s">
        <v>844</v>
      </c>
      <c r="G829" s="439"/>
      <c r="H829" s="439"/>
      <c r="I829" s="238"/>
      <c r="J829" s="446"/>
      <c r="K829" s="90" t="s">
        <v>1218</v>
      </c>
      <c r="L829" s="401" t="s">
        <v>1217</v>
      </c>
      <c r="M829" s="439"/>
      <c r="N829" s="90" t="s">
        <v>1216</v>
      </c>
      <c r="O829" s="87" t="s">
        <v>1209</v>
      </c>
    </row>
    <row r="830" spans="2:16" ht="22.9" customHeight="1" thickBot="1">
      <c r="B830" s="45"/>
      <c r="C830" s="446"/>
      <c r="D830" s="439"/>
      <c r="E830" s="439"/>
      <c r="F830" s="439"/>
      <c r="G830" s="439"/>
      <c r="H830" s="439"/>
      <c r="I830" s="238"/>
      <c r="J830" s="446"/>
      <c r="K830" s="95" t="s">
        <v>589</v>
      </c>
      <c r="L830" s="400" t="s">
        <v>636</v>
      </c>
      <c r="M830" s="439"/>
      <c r="N830" s="95" t="s">
        <v>1215</v>
      </c>
      <c r="O830" s="92" t="s">
        <v>179</v>
      </c>
    </row>
    <row r="831" spans="2:16" ht="22.9" customHeight="1" thickBot="1">
      <c r="B831" s="45"/>
      <c r="C831" s="446"/>
      <c r="D831" s="439"/>
      <c r="E831" s="439"/>
      <c r="F831" s="439"/>
      <c r="G831" s="439"/>
      <c r="H831" s="439"/>
      <c r="I831" s="238"/>
      <c r="J831" s="446" t="s">
        <v>200</v>
      </c>
      <c r="K831" s="82" t="s">
        <v>97</v>
      </c>
      <c r="L831" s="82" t="s">
        <v>97</v>
      </c>
      <c r="M831" s="439" t="s">
        <v>937</v>
      </c>
      <c r="N831" s="85" t="s">
        <v>102</v>
      </c>
      <c r="O831" s="439" t="s">
        <v>937</v>
      </c>
    </row>
    <row r="832" spans="2:16" ht="22.9" customHeight="1" thickBot="1">
      <c r="B832" s="45"/>
      <c r="C832" s="446" t="s">
        <v>200</v>
      </c>
      <c r="D832" s="439" t="s">
        <v>844</v>
      </c>
      <c r="E832" s="439" t="s">
        <v>844</v>
      </c>
      <c r="F832" s="439" t="s">
        <v>844</v>
      </c>
      <c r="G832" s="439"/>
      <c r="H832" s="439"/>
      <c r="I832" s="238"/>
      <c r="J832" s="446"/>
      <c r="K832" s="87" t="s">
        <v>1214</v>
      </c>
      <c r="L832" s="87" t="s">
        <v>1213</v>
      </c>
      <c r="M832" s="439"/>
      <c r="N832" s="90" t="s">
        <v>1216</v>
      </c>
      <c r="O832" s="439"/>
    </row>
    <row r="833" spans="2:16" ht="22.9" customHeight="1" thickBot="1">
      <c r="B833" s="45"/>
      <c r="C833" s="446"/>
      <c r="D833" s="439"/>
      <c r="E833" s="439"/>
      <c r="F833" s="439"/>
      <c r="G833" s="439"/>
      <c r="H833" s="439"/>
      <c r="I833" s="238"/>
      <c r="J833" s="446"/>
      <c r="K833" s="92" t="s">
        <v>279</v>
      </c>
      <c r="L833" s="92" t="s">
        <v>1067</v>
      </c>
      <c r="M833" s="439"/>
      <c r="N833" s="95" t="s">
        <v>1215</v>
      </c>
      <c r="O833" s="439"/>
    </row>
    <row r="834" spans="2:16" ht="22.9" customHeight="1" thickBot="1">
      <c r="B834" s="45"/>
      <c r="C834" s="446"/>
      <c r="D834" s="439"/>
      <c r="E834" s="439"/>
      <c r="F834" s="439"/>
      <c r="G834" s="439"/>
      <c r="H834" s="439"/>
      <c r="I834" s="238"/>
      <c r="J834" s="446" t="s">
        <v>205</v>
      </c>
      <c r="K834" s="82" t="s">
        <v>97</v>
      </c>
      <c r="L834" s="82" t="s">
        <v>97</v>
      </c>
      <c r="M834" s="439" t="s">
        <v>937</v>
      </c>
      <c r="N834" s="439" t="s">
        <v>937</v>
      </c>
      <c r="O834" s="439" t="s">
        <v>937</v>
      </c>
    </row>
    <row r="835" spans="2:16" ht="22.9" customHeight="1" thickBot="1">
      <c r="B835" s="45"/>
      <c r="C835" s="446" t="s">
        <v>205</v>
      </c>
      <c r="D835" s="439" t="s">
        <v>844</v>
      </c>
      <c r="E835" s="439" t="s">
        <v>844</v>
      </c>
      <c r="F835" s="439" t="s">
        <v>844</v>
      </c>
      <c r="G835" s="439"/>
      <c r="H835" s="439"/>
      <c r="I835" s="238"/>
      <c r="J835" s="446"/>
      <c r="K835" s="87" t="s">
        <v>1214</v>
      </c>
      <c r="L835" s="87" t="s">
        <v>1213</v>
      </c>
      <c r="M835" s="439"/>
      <c r="N835" s="439"/>
      <c r="O835" s="439"/>
    </row>
    <row r="836" spans="2:16" ht="22.9" customHeight="1" thickBot="1">
      <c r="B836" s="45"/>
      <c r="C836" s="446"/>
      <c r="D836" s="439"/>
      <c r="E836" s="439"/>
      <c r="F836" s="439"/>
      <c r="G836" s="439"/>
      <c r="H836" s="439"/>
      <c r="I836" s="238"/>
      <c r="J836" s="446"/>
      <c r="K836" s="92" t="s">
        <v>279</v>
      </c>
      <c r="L836" s="92" t="s">
        <v>1067</v>
      </c>
      <c r="M836" s="439"/>
      <c r="N836" s="439"/>
      <c r="O836" s="439"/>
    </row>
    <row r="837" spans="2:16" ht="22.9" customHeight="1" thickBot="1">
      <c r="B837" s="45"/>
      <c r="C837" s="446"/>
      <c r="D837" s="439"/>
      <c r="E837" s="439"/>
      <c r="F837" s="439"/>
      <c r="G837" s="439"/>
      <c r="H837" s="439"/>
      <c r="I837" s="238"/>
      <c r="J837" s="239"/>
      <c r="K837" s="108"/>
      <c r="L837" s="108"/>
      <c r="M837" s="108"/>
      <c r="N837" s="108"/>
      <c r="O837" s="108"/>
    </row>
    <row r="838" spans="2:16" ht="22.9" customHeight="1" thickBot="1">
      <c r="B838" s="45"/>
      <c r="C838" s="239"/>
      <c r="D838" s="108"/>
      <c r="E838" s="108"/>
      <c r="F838" s="108"/>
      <c r="G838" s="108"/>
      <c r="H838" s="108"/>
      <c r="I838" s="238"/>
      <c r="J838" s="239"/>
      <c r="K838" s="108"/>
      <c r="L838" s="108"/>
      <c r="M838" s="108"/>
      <c r="N838" s="108"/>
      <c r="O838" s="108"/>
    </row>
    <row r="839" spans="2:16" ht="22.9" customHeight="1" thickBot="1">
      <c r="B839" s="44">
        <v>28</v>
      </c>
      <c r="C839" s="239"/>
      <c r="D839" s="108"/>
      <c r="E839" s="108"/>
      <c r="F839" s="108"/>
      <c r="G839" s="108"/>
      <c r="H839" s="108"/>
      <c r="I839" s="238"/>
      <c r="J839" s="443" t="s">
        <v>1172</v>
      </c>
      <c r="K839" s="443"/>
      <c r="L839" s="443"/>
      <c r="M839" s="443"/>
      <c r="N839" s="443"/>
      <c r="O839" s="443"/>
    </row>
    <row r="840" spans="2:16" ht="22.9" customHeight="1">
      <c r="B840" s="45"/>
      <c r="C840" s="443" t="s">
        <v>621</v>
      </c>
      <c r="D840" s="443"/>
      <c r="E840" s="443"/>
      <c r="F840" s="443"/>
      <c r="G840" s="443"/>
      <c r="H840" s="443"/>
      <c r="I840" s="72"/>
      <c r="J840" s="366"/>
      <c r="K840" s="239"/>
      <c r="L840" s="240">
        <f>L809+1</f>
        <v>2</v>
      </c>
      <c r="M840" s="241" t="s">
        <v>150</v>
      </c>
      <c r="N840" s="108"/>
      <c r="O840" s="71"/>
    </row>
    <row r="841" spans="2:16" ht="22.9" customHeight="1" thickBot="1">
      <c r="B841" s="45"/>
      <c r="C841" s="70"/>
      <c r="D841" s="239"/>
      <c r="E841" s="240">
        <v>1</v>
      </c>
      <c r="F841" s="241" t="s">
        <v>150</v>
      </c>
      <c r="G841" s="108"/>
      <c r="H841" s="71"/>
      <c r="I841" s="72"/>
      <c r="J841" s="109"/>
      <c r="K841" s="110"/>
      <c r="L841" s="110" t="str">
        <f>L810:O810</f>
        <v>Committee Chairman:</v>
      </c>
      <c r="M841" s="110" t="str">
        <f>M810:O810</f>
        <v>Dr. Meltem Özgüner</v>
      </c>
      <c r="N841" s="110" t="str">
        <f>N810:O810</f>
        <v>Dr. Ebru Alimoğulları</v>
      </c>
      <c r="O841" s="111"/>
    </row>
    <row r="842" spans="2:16" ht="22.9" customHeight="1" thickBot="1">
      <c r="B842" s="45"/>
      <c r="C842" s="73"/>
      <c r="D842" s="74"/>
      <c r="E842" s="74" t="s">
        <v>152</v>
      </c>
      <c r="F842" s="74" t="s">
        <v>827</v>
      </c>
      <c r="G842" s="74" t="s">
        <v>828</v>
      </c>
      <c r="H842" s="75"/>
      <c r="I842" s="69"/>
      <c r="J842" s="79"/>
      <c r="K842" s="80">
        <f>7+K811</f>
        <v>45383</v>
      </c>
      <c r="L842" s="80">
        <f>7+L811</f>
        <v>45384</v>
      </c>
      <c r="M842" s="80">
        <v>45385</v>
      </c>
      <c r="N842" s="80">
        <v>45386</v>
      </c>
      <c r="O842" s="80">
        <f>7+O811</f>
        <v>45387</v>
      </c>
      <c r="P842" s="217"/>
    </row>
    <row r="843" spans="2:16" s="47" customFormat="1" ht="22.9" customHeight="1" thickBot="1">
      <c r="B843" s="45"/>
      <c r="C843" s="76"/>
      <c r="D843" s="77">
        <f>7+D812</f>
        <v>44641</v>
      </c>
      <c r="E843" s="77">
        <f>7+E812</f>
        <v>44642</v>
      </c>
      <c r="F843" s="77">
        <f>7+F812</f>
        <v>44643</v>
      </c>
      <c r="G843" s="77">
        <f>7+G812</f>
        <v>44644</v>
      </c>
      <c r="H843" s="77">
        <f>7+H812</f>
        <v>44645</v>
      </c>
      <c r="I843" s="78"/>
      <c r="J843" s="445" t="s">
        <v>155</v>
      </c>
      <c r="K843" s="439" t="s">
        <v>937</v>
      </c>
      <c r="L843" s="104" t="s">
        <v>639</v>
      </c>
      <c r="M843" s="82" t="s">
        <v>97</v>
      </c>
      <c r="N843" s="439" t="s">
        <v>937</v>
      </c>
      <c r="O843" s="82" t="s">
        <v>97</v>
      </c>
      <c r="P843" s="220"/>
    </row>
    <row r="844" spans="2:16" ht="22.9" customHeight="1" thickBot="1">
      <c r="B844" s="45"/>
      <c r="C844" s="445" t="s">
        <v>155</v>
      </c>
      <c r="D844" s="82" t="s">
        <v>17</v>
      </c>
      <c r="E844" s="82" t="s">
        <v>17</v>
      </c>
      <c r="F844" s="82" t="s">
        <v>17</v>
      </c>
      <c r="G844" s="82" t="s">
        <v>17</v>
      </c>
      <c r="H844" s="439" t="s">
        <v>844</v>
      </c>
      <c r="I844" s="238"/>
      <c r="J844" s="445"/>
      <c r="K844" s="439"/>
      <c r="L844" s="105" t="s">
        <v>1203</v>
      </c>
      <c r="M844" s="87" t="s">
        <v>1212</v>
      </c>
      <c r="N844" s="439"/>
      <c r="O844" s="87" t="s">
        <v>1210</v>
      </c>
    </row>
    <row r="845" spans="2:16" ht="22.9" customHeight="1" thickBot="1">
      <c r="B845" s="45"/>
      <c r="C845" s="445"/>
      <c r="D845" s="87" t="s">
        <v>622</v>
      </c>
      <c r="E845" s="87" t="s">
        <v>623</v>
      </c>
      <c r="F845" s="87" t="s">
        <v>624</v>
      </c>
      <c r="G845" s="87" t="s">
        <v>625</v>
      </c>
      <c r="H845" s="439"/>
      <c r="I845" s="238"/>
      <c r="J845" s="445"/>
      <c r="K845" s="439"/>
      <c r="L845" s="106" t="s">
        <v>995</v>
      </c>
      <c r="M845" s="92" t="s">
        <v>279</v>
      </c>
      <c r="N845" s="439"/>
      <c r="O845" s="92" t="s">
        <v>179</v>
      </c>
    </row>
    <row r="846" spans="2:16" ht="22.9" customHeight="1" thickBot="1">
      <c r="B846" s="45"/>
      <c r="C846" s="445"/>
      <c r="D846" s="92" t="s">
        <v>250</v>
      </c>
      <c r="E846" s="92" t="s">
        <v>626</v>
      </c>
      <c r="F846" s="92" t="s">
        <v>626</v>
      </c>
      <c r="G846" s="92" t="s">
        <v>250</v>
      </c>
      <c r="H846" s="439"/>
      <c r="I846" s="238"/>
      <c r="J846" s="446" t="s">
        <v>163</v>
      </c>
      <c r="K846" s="439" t="s">
        <v>937</v>
      </c>
      <c r="L846" s="104" t="s">
        <v>639</v>
      </c>
      <c r="M846" s="399" t="s">
        <v>97</v>
      </c>
      <c r="N846" s="83" t="s">
        <v>156</v>
      </c>
      <c r="O846" s="82" t="s">
        <v>97</v>
      </c>
    </row>
    <row r="847" spans="2:16" ht="22.9" customHeight="1" thickBot="1">
      <c r="B847" s="45"/>
      <c r="C847" s="446" t="s">
        <v>163</v>
      </c>
      <c r="D847" s="82" t="s">
        <v>17</v>
      </c>
      <c r="E847" s="82" t="s">
        <v>17</v>
      </c>
      <c r="F847" s="82" t="s">
        <v>17</v>
      </c>
      <c r="G847" s="82" t="s">
        <v>17</v>
      </c>
      <c r="H847" s="439" t="s">
        <v>844</v>
      </c>
      <c r="I847" s="238"/>
      <c r="J847" s="446"/>
      <c r="K847" s="439"/>
      <c r="L847" s="105" t="s">
        <v>1203</v>
      </c>
      <c r="M847" s="398" t="s">
        <v>1212</v>
      </c>
      <c r="N847" s="88" t="s">
        <v>1211</v>
      </c>
      <c r="O847" s="87" t="s">
        <v>1210</v>
      </c>
    </row>
    <row r="848" spans="2:16" ht="22.9" customHeight="1" thickBot="1">
      <c r="B848" s="45"/>
      <c r="C848" s="446"/>
      <c r="D848" s="87" t="s">
        <v>622</v>
      </c>
      <c r="E848" s="87" t="s">
        <v>623</v>
      </c>
      <c r="F848" s="87" t="s">
        <v>624</v>
      </c>
      <c r="G848" s="87" t="s">
        <v>625</v>
      </c>
      <c r="H848" s="439"/>
      <c r="I848" s="238"/>
      <c r="J848" s="446"/>
      <c r="K848" s="439"/>
      <c r="L848" s="106" t="s">
        <v>995</v>
      </c>
      <c r="M848" s="395" t="s">
        <v>179</v>
      </c>
      <c r="N848" s="93" t="s">
        <v>636</v>
      </c>
      <c r="O848" s="92" t="s">
        <v>179</v>
      </c>
    </row>
    <row r="849" spans="2:16" ht="22.9" customHeight="1" thickBot="1">
      <c r="B849" s="45"/>
      <c r="C849" s="446"/>
      <c r="D849" s="92" t="s">
        <v>250</v>
      </c>
      <c r="E849" s="92" t="s">
        <v>626</v>
      </c>
      <c r="F849" s="92" t="s">
        <v>626</v>
      </c>
      <c r="G849" s="92" t="s">
        <v>250</v>
      </c>
      <c r="H849" s="439"/>
      <c r="I849" s="238"/>
      <c r="J849" s="446" t="s">
        <v>166</v>
      </c>
      <c r="K849" s="82" t="s">
        <v>97</v>
      </c>
      <c r="L849" s="104" t="s">
        <v>641</v>
      </c>
      <c r="M849" s="83" t="s">
        <v>156</v>
      </c>
      <c r="N849" s="82" t="s">
        <v>97</v>
      </c>
      <c r="O849" s="83" t="s">
        <v>156</v>
      </c>
    </row>
    <row r="850" spans="2:16" ht="22.9" customHeight="1" thickBot="1">
      <c r="B850" s="45"/>
      <c r="C850" s="446" t="s">
        <v>166</v>
      </c>
      <c r="D850" s="85" t="s">
        <v>33</v>
      </c>
      <c r="E850" s="83" t="s">
        <v>167</v>
      </c>
      <c r="F850" s="244" t="s">
        <v>33</v>
      </c>
      <c r="G850" s="85" t="s">
        <v>33</v>
      </c>
      <c r="H850" s="83" t="s">
        <v>167</v>
      </c>
      <c r="I850" s="238"/>
      <c r="J850" s="446"/>
      <c r="K850" s="87" t="s">
        <v>1209</v>
      </c>
      <c r="L850" s="105" t="s">
        <v>1203</v>
      </c>
      <c r="M850" s="88" t="s">
        <v>1207</v>
      </c>
      <c r="N850" s="87" t="s">
        <v>1206</v>
      </c>
      <c r="O850" s="88" t="s">
        <v>1201</v>
      </c>
    </row>
    <row r="851" spans="2:16" ht="22.9" customHeight="1" thickBot="1">
      <c r="B851" s="45"/>
      <c r="C851" s="446"/>
      <c r="D851" s="90" t="s">
        <v>628</v>
      </c>
      <c r="E851" s="88" t="s">
        <v>785</v>
      </c>
      <c r="F851" s="245" t="s">
        <v>629</v>
      </c>
      <c r="G851" s="90" t="s">
        <v>638</v>
      </c>
      <c r="H851" s="88" t="s">
        <v>649</v>
      </c>
      <c r="I851" s="238"/>
      <c r="J851" s="446"/>
      <c r="K851" s="92" t="s">
        <v>179</v>
      </c>
      <c r="L851" s="106" t="s">
        <v>995</v>
      </c>
      <c r="M851" s="93" t="s">
        <v>561</v>
      </c>
      <c r="N851" s="92" t="s">
        <v>279</v>
      </c>
      <c r="O851" s="93" t="s">
        <v>1068</v>
      </c>
    </row>
    <row r="852" spans="2:16" ht="22.9" customHeight="1" thickBot="1">
      <c r="B852" s="45"/>
      <c r="C852" s="446"/>
      <c r="D852" s="95" t="s">
        <v>589</v>
      </c>
      <c r="E852" s="93" t="s">
        <v>176</v>
      </c>
      <c r="F852" s="95" t="s">
        <v>589</v>
      </c>
      <c r="G852" s="95" t="s">
        <v>815</v>
      </c>
      <c r="H852" s="93" t="s">
        <v>176</v>
      </c>
      <c r="I852" s="238"/>
      <c r="J852" s="446" t="s">
        <v>180</v>
      </c>
      <c r="K852" s="82" t="s">
        <v>97</v>
      </c>
      <c r="L852" s="104" t="s">
        <v>641</v>
      </c>
      <c r="M852" s="83" t="s">
        <v>156</v>
      </c>
      <c r="N852" s="82" t="s">
        <v>97</v>
      </c>
      <c r="O852" s="83" t="s">
        <v>156</v>
      </c>
    </row>
    <row r="853" spans="2:16" ht="22.9" customHeight="1" thickBot="1">
      <c r="B853" s="45"/>
      <c r="C853" s="446" t="s">
        <v>180</v>
      </c>
      <c r="D853" s="85" t="s">
        <v>33</v>
      </c>
      <c r="E853" s="83" t="s">
        <v>167</v>
      </c>
      <c r="F853" s="244" t="s">
        <v>33</v>
      </c>
      <c r="G853" s="85" t="s">
        <v>33</v>
      </c>
      <c r="H853" s="83" t="s">
        <v>167</v>
      </c>
      <c r="I853" s="238"/>
      <c r="J853" s="446"/>
      <c r="K853" s="87" t="s">
        <v>1202</v>
      </c>
      <c r="L853" s="105" t="s">
        <v>1208</v>
      </c>
      <c r="M853" s="88" t="s">
        <v>1207</v>
      </c>
      <c r="N853" s="87" t="s">
        <v>1206</v>
      </c>
      <c r="O853" s="88" t="s">
        <v>1201</v>
      </c>
    </row>
    <row r="854" spans="2:16" ht="22.9" customHeight="1" thickBot="1">
      <c r="B854" s="45"/>
      <c r="C854" s="446"/>
      <c r="D854" s="90" t="s">
        <v>628</v>
      </c>
      <c r="E854" s="88" t="s">
        <v>786</v>
      </c>
      <c r="F854" s="245" t="s">
        <v>629</v>
      </c>
      <c r="G854" s="90" t="s">
        <v>638</v>
      </c>
      <c r="H854" s="88" t="s">
        <v>649</v>
      </c>
      <c r="I854" s="238"/>
      <c r="J854" s="446"/>
      <c r="K854" s="92" t="s">
        <v>179</v>
      </c>
      <c r="L854" s="106" t="s">
        <v>995</v>
      </c>
      <c r="M854" s="93" t="s">
        <v>561</v>
      </c>
      <c r="N854" s="92" t="s">
        <v>279</v>
      </c>
      <c r="O854" s="93" t="s">
        <v>1068</v>
      </c>
    </row>
    <row r="855" spans="2:16" ht="22.9" customHeight="1" thickBot="1">
      <c r="B855" s="45"/>
      <c r="C855" s="446"/>
      <c r="D855" s="95" t="s">
        <v>589</v>
      </c>
      <c r="E855" s="93" t="s">
        <v>176</v>
      </c>
      <c r="F855" s="95" t="s">
        <v>589</v>
      </c>
      <c r="G855" s="95" t="s">
        <v>815</v>
      </c>
      <c r="H855" s="93" t="s">
        <v>176</v>
      </c>
      <c r="I855" s="238"/>
      <c r="J855" s="365" t="s">
        <v>184</v>
      </c>
      <c r="K855" s="364" t="s">
        <v>186</v>
      </c>
      <c r="L855" s="363" t="s">
        <v>186</v>
      </c>
      <c r="M855" s="365" t="s">
        <v>186</v>
      </c>
      <c r="N855" s="363" t="s">
        <v>186</v>
      </c>
      <c r="O855" s="363" t="s">
        <v>186</v>
      </c>
    </row>
    <row r="856" spans="2:16" s="46" customFormat="1" ht="22.9" customHeight="1" thickBot="1">
      <c r="B856" s="45"/>
      <c r="C856" s="230" t="s">
        <v>184</v>
      </c>
      <c r="D856" s="231" t="s">
        <v>185</v>
      </c>
      <c r="E856" s="227" t="s">
        <v>185</v>
      </c>
      <c r="F856" s="231" t="s">
        <v>185</v>
      </c>
      <c r="G856" s="70" t="s">
        <v>185</v>
      </c>
      <c r="H856" s="227" t="s">
        <v>185</v>
      </c>
      <c r="I856" s="78"/>
      <c r="J856" s="446" t="s">
        <v>187</v>
      </c>
      <c r="K856" s="139" t="s">
        <v>156</v>
      </c>
      <c r="L856" s="397" t="s">
        <v>97</v>
      </c>
      <c r="M856" s="439" t="s">
        <v>937</v>
      </c>
      <c r="N856" s="83" t="s">
        <v>156</v>
      </c>
      <c r="O856" s="104" t="s">
        <v>1168</v>
      </c>
      <c r="P856" s="217"/>
    </row>
    <row r="857" spans="2:16" ht="22.9" customHeight="1" thickBot="1">
      <c r="B857" s="45"/>
      <c r="C857" s="446" t="s">
        <v>187</v>
      </c>
      <c r="D857" s="83" t="s">
        <v>167</v>
      </c>
      <c r="E857" s="85" t="s">
        <v>33</v>
      </c>
      <c r="F857" s="439" t="s">
        <v>844</v>
      </c>
      <c r="G857" s="83" t="s">
        <v>167</v>
      </c>
      <c r="H857" s="104" t="s">
        <v>188</v>
      </c>
      <c r="I857" s="238"/>
      <c r="J857" s="446"/>
      <c r="K857" s="140" t="s">
        <v>1203</v>
      </c>
      <c r="L857" s="354" t="s">
        <v>1202</v>
      </c>
      <c r="M857" s="439"/>
      <c r="N857" s="88" t="s">
        <v>1204</v>
      </c>
      <c r="O857" s="89" t="s">
        <v>1316</v>
      </c>
    </row>
    <row r="858" spans="2:16" ht="22.9" customHeight="1" thickBot="1">
      <c r="B858" s="45"/>
      <c r="C858" s="446"/>
      <c r="D858" s="88" t="s">
        <v>633</v>
      </c>
      <c r="E858" s="90" t="s">
        <v>634</v>
      </c>
      <c r="F858" s="439"/>
      <c r="G858" s="88" t="s">
        <v>630</v>
      </c>
      <c r="H858" s="89" t="s">
        <v>635</v>
      </c>
      <c r="I858" s="238"/>
      <c r="J858" s="446"/>
      <c r="K858" s="126" t="s">
        <v>198</v>
      </c>
      <c r="L858" s="396" t="s">
        <v>179</v>
      </c>
      <c r="M858" s="439"/>
      <c r="N858" s="93" t="s">
        <v>1068</v>
      </c>
      <c r="O858" s="94" t="s">
        <v>997</v>
      </c>
    </row>
    <row r="859" spans="2:16" ht="22.9" customHeight="1" thickBot="1">
      <c r="B859" s="45"/>
      <c r="C859" s="446"/>
      <c r="D859" s="88" t="s">
        <v>631</v>
      </c>
      <c r="E859" s="95" t="s">
        <v>589</v>
      </c>
      <c r="F859" s="439"/>
      <c r="G859" s="93" t="s">
        <v>176</v>
      </c>
      <c r="H859" s="94" t="s">
        <v>195</v>
      </c>
      <c r="I859" s="238"/>
      <c r="J859" s="446" t="s">
        <v>199</v>
      </c>
      <c r="K859" s="83" t="s">
        <v>156</v>
      </c>
      <c r="L859" s="395" t="s">
        <v>97</v>
      </c>
      <c r="M859" s="439" t="s">
        <v>937</v>
      </c>
      <c r="N859" s="83" t="s">
        <v>156</v>
      </c>
      <c r="O859" s="104" t="s">
        <v>1168</v>
      </c>
    </row>
    <row r="860" spans="2:16" ht="22.9" customHeight="1" thickBot="1">
      <c r="B860" s="45"/>
      <c r="C860" s="446" t="s">
        <v>199</v>
      </c>
      <c r="D860" s="83" t="s">
        <v>167</v>
      </c>
      <c r="E860" s="85" t="s">
        <v>33</v>
      </c>
      <c r="F860" s="439" t="s">
        <v>844</v>
      </c>
      <c r="G860" s="83" t="s">
        <v>167</v>
      </c>
      <c r="H860" s="104" t="s">
        <v>188</v>
      </c>
      <c r="I860" s="238"/>
      <c r="J860" s="446"/>
      <c r="K860" s="88" t="s">
        <v>1203</v>
      </c>
      <c r="L860" s="395" t="s">
        <v>1202</v>
      </c>
      <c r="M860" s="439"/>
      <c r="N860" s="88" t="s">
        <v>1205</v>
      </c>
      <c r="O860" s="89" t="s">
        <v>1316</v>
      </c>
    </row>
    <row r="861" spans="2:16" ht="22.9" customHeight="1" thickBot="1">
      <c r="B861" s="45"/>
      <c r="C861" s="446"/>
      <c r="D861" s="88" t="s">
        <v>633</v>
      </c>
      <c r="E861" s="90" t="s">
        <v>634</v>
      </c>
      <c r="F861" s="439"/>
      <c r="G861" s="88" t="s">
        <v>630</v>
      </c>
      <c r="H861" s="89" t="s">
        <v>635</v>
      </c>
      <c r="I861" s="238"/>
      <c r="J861" s="446"/>
      <c r="K861" s="93" t="s">
        <v>198</v>
      </c>
      <c r="L861" s="395" t="s">
        <v>179</v>
      </c>
      <c r="M861" s="439"/>
      <c r="N861" s="93" t="s">
        <v>1068</v>
      </c>
      <c r="O861" s="94" t="s">
        <v>997</v>
      </c>
    </row>
    <row r="862" spans="2:16" ht="22.9" customHeight="1" thickBot="1">
      <c r="B862" s="45"/>
      <c r="C862" s="446"/>
      <c r="D862" s="88" t="s">
        <v>631</v>
      </c>
      <c r="E862" s="95" t="s">
        <v>589</v>
      </c>
      <c r="F862" s="439"/>
      <c r="G862" s="93" t="s">
        <v>176</v>
      </c>
      <c r="H862" s="94" t="s">
        <v>195</v>
      </c>
      <c r="I862" s="238"/>
      <c r="J862" s="446" t="s">
        <v>200</v>
      </c>
      <c r="K862" s="439" t="s">
        <v>937</v>
      </c>
      <c r="L862" s="83" t="s">
        <v>156</v>
      </c>
      <c r="M862" s="439" t="s">
        <v>937</v>
      </c>
      <c r="N862" s="82" t="s">
        <v>97</v>
      </c>
      <c r="O862" s="104" t="s">
        <v>1163</v>
      </c>
    </row>
    <row r="863" spans="2:16" ht="22.9" customHeight="1" thickBot="1">
      <c r="B863" s="45"/>
      <c r="C863" s="446" t="s">
        <v>200</v>
      </c>
      <c r="D863" s="127" t="s">
        <v>23</v>
      </c>
      <c r="E863" s="83" t="s">
        <v>167</v>
      </c>
      <c r="F863" s="439" t="s">
        <v>844</v>
      </c>
      <c r="G863" s="439" t="s">
        <v>844</v>
      </c>
      <c r="H863" s="104" t="s">
        <v>201</v>
      </c>
      <c r="I863" s="238"/>
      <c r="J863" s="446"/>
      <c r="K863" s="439"/>
      <c r="L863" s="88" t="s">
        <v>1200</v>
      </c>
      <c r="M863" s="439"/>
      <c r="N863" s="87" t="s">
        <v>1199</v>
      </c>
      <c r="O863" s="89" t="s">
        <v>1316</v>
      </c>
    </row>
    <row r="864" spans="2:16" ht="22.9" customHeight="1" thickBot="1">
      <c r="B864" s="45"/>
      <c r="C864" s="446"/>
      <c r="D864" s="128" t="s">
        <v>637</v>
      </c>
      <c r="E864" s="88" t="s">
        <v>661</v>
      </c>
      <c r="F864" s="439"/>
      <c r="G864" s="439"/>
      <c r="H864" s="89" t="s">
        <v>635</v>
      </c>
      <c r="I864" s="238"/>
      <c r="J864" s="446"/>
      <c r="K864" s="439"/>
      <c r="L864" s="88" t="s">
        <v>1068</v>
      </c>
      <c r="M864" s="439"/>
      <c r="N864" s="92" t="s">
        <v>279</v>
      </c>
      <c r="O864" s="94" t="s">
        <v>997</v>
      </c>
    </row>
    <row r="865" spans="2:16" ht="22.9" customHeight="1" thickBot="1">
      <c r="B865" s="45"/>
      <c r="C865" s="446"/>
      <c r="D865" s="129" t="s">
        <v>153</v>
      </c>
      <c r="E865" s="88" t="s">
        <v>636</v>
      </c>
      <c r="F865" s="439"/>
      <c r="G865" s="439"/>
      <c r="H865" s="94" t="s">
        <v>195</v>
      </c>
      <c r="I865" s="238"/>
      <c r="J865" s="446" t="s">
        <v>205</v>
      </c>
      <c r="K865" s="439" t="s">
        <v>937</v>
      </c>
      <c r="L865" s="83" t="s">
        <v>156</v>
      </c>
      <c r="M865" s="439" t="s">
        <v>937</v>
      </c>
      <c r="N865" s="82" t="s">
        <v>97</v>
      </c>
      <c r="O865" s="104" t="s">
        <v>1163</v>
      </c>
    </row>
    <row r="866" spans="2:16" ht="22.9" customHeight="1" thickBot="1">
      <c r="B866" s="45"/>
      <c r="C866" s="446" t="s">
        <v>205</v>
      </c>
      <c r="D866" s="439" t="s">
        <v>844</v>
      </c>
      <c r="E866" s="83" t="s">
        <v>167</v>
      </c>
      <c r="F866" s="439" t="s">
        <v>844</v>
      </c>
      <c r="G866" s="439" t="s">
        <v>844</v>
      </c>
      <c r="H866" s="104" t="s">
        <v>201</v>
      </c>
      <c r="I866" s="238"/>
      <c r="J866" s="446"/>
      <c r="K866" s="439"/>
      <c r="L866" s="88" t="s">
        <v>1200</v>
      </c>
      <c r="M866" s="439"/>
      <c r="N866" s="87" t="s">
        <v>1199</v>
      </c>
      <c r="O866" s="89" t="s">
        <v>1316</v>
      </c>
    </row>
    <row r="867" spans="2:16" ht="22.9" customHeight="1" thickBot="1">
      <c r="B867" s="45"/>
      <c r="C867" s="446"/>
      <c r="D867" s="439"/>
      <c r="E867" s="88" t="s">
        <v>661</v>
      </c>
      <c r="F867" s="439"/>
      <c r="G867" s="439"/>
      <c r="H867" s="89" t="s">
        <v>635</v>
      </c>
      <c r="I867" s="238"/>
      <c r="J867" s="446"/>
      <c r="K867" s="439"/>
      <c r="L867" s="93" t="s">
        <v>1068</v>
      </c>
      <c r="M867" s="439"/>
      <c r="N867" s="92" t="s">
        <v>279</v>
      </c>
      <c r="O867" s="94" t="s">
        <v>997</v>
      </c>
    </row>
    <row r="868" spans="2:16" ht="22.9" customHeight="1" thickBot="1">
      <c r="B868" s="45"/>
      <c r="C868" s="446"/>
      <c r="D868" s="439"/>
      <c r="E868" s="185" t="s">
        <v>636</v>
      </c>
      <c r="F868" s="439"/>
      <c r="G868" s="439"/>
      <c r="H868" s="94" t="s">
        <v>195</v>
      </c>
      <c r="I868" s="238"/>
      <c r="J868" s="125"/>
      <c r="K868" s="125"/>
      <c r="L868" s="125"/>
      <c r="M868" s="125"/>
      <c r="N868" s="125"/>
      <c r="O868" s="125"/>
    </row>
    <row r="869" spans="2:16" ht="22.9" customHeight="1" thickBot="1">
      <c r="B869" s="45"/>
      <c r="C869" s="239"/>
      <c r="D869" s="108"/>
      <c r="E869" s="108"/>
      <c r="F869" s="108"/>
      <c r="G869" s="108"/>
      <c r="H869" s="108"/>
      <c r="I869" s="238"/>
      <c r="J869" s="125"/>
      <c r="K869" s="125"/>
      <c r="L869" s="125"/>
      <c r="M869" s="125"/>
      <c r="N869" s="125"/>
      <c r="O869" s="125"/>
    </row>
    <row r="870" spans="2:16" ht="22.9" customHeight="1" thickBot="1">
      <c r="B870" s="44">
        <v>29</v>
      </c>
      <c r="C870" s="239"/>
      <c r="D870" s="108"/>
      <c r="E870" s="108"/>
      <c r="F870" s="108"/>
      <c r="G870" s="108"/>
      <c r="H870" s="108"/>
      <c r="I870" s="238"/>
      <c r="J870" s="443" t="s">
        <v>1172</v>
      </c>
      <c r="K870" s="443"/>
      <c r="L870" s="443"/>
      <c r="M870" s="443"/>
      <c r="N870" s="443"/>
      <c r="O870" s="443"/>
    </row>
    <row r="871" spans="2:16" ht="22.9" customHeight="1">
      <c r="B871" s="45"/>
      <c r="C871" s="443" t="str">
        <f>C840</f>
        <v>KOMİTE 5- SİNİR SİSTEMİ ve MİKOLOJİ</v>
      </c>
      <c r="D871" s="443"/>
      <c r="E871" s="443"/>
      <c r="F871" s="443"/>
      <c r="G871" s="443"/>
      <c r="H871" s="443"/>
      <c r="I871" s="238"/>
      <c r="J871" s="366"/>
      <c r="K871" s="239"/>
      <c r="L871" s="240">
        <f>L840+1</f>
        <v>3</v>
      </c>
      <c r="M871" s="241" t="s">
        <v>150</v>
      </c>
      <c r="N871" s="108"/>
      <c r="O871" s="71"/>
    </row>
    <row r="872" spans="2:16" ht="22.9" customHeight="1" thickBot="1">
      <c r="B872" s="45"/>
      <c r="C872" s="70"/>
      <c r="D872" s="239"/>
      <c r="E872" s="240">
        <f>E841+1</f>
        <v>2</v>
      </c>
      <c r="F872" s="241" t="s">
        <v>150</v>
      </c>
      <c r="G872" s="108"/>
      <c r="H872" s="71"/>
      <c r="I872" s="72"/>
      <c r="J872" s="109"/>
      <c r="K872" s="110"/>
      <c r="L872" s="110" t="str">
        <f>L841:O841</f>
        <v>Committee Chairman:</v>
      </c>
      <c r="M872" s="110" t="str">
        <f>M841:O841</f>
        <v>Dr. Meltem Özgüner</v>
      </c>
      <c r="N872" s="110" t="str">
        <f>N841:O841</f>
        <v>Dr. Ebru Alimoğulları</v>
      </c>
      <c r="O872" s="111"/>
    </row>
    <row r="873" spans="2:16" ht="21" customHeight="1" thickBot="1">
      <c r="B873" s="45"/>
      <c r="C873" s="109"/>
      <c r="D873" s="110"/>
      <c r="E873" s="110" t="str">
        <f>E842:I842</f>
        <v>Komite sorumluları:</v>
      </c>
      <c r="F873" s="110" t="str">
        <f>F842:I842</f>
        <v>Dr. Ceylan BAL</v>
      </c>
      <c r="G873" s="110" t="str">
        <f>G842:I842</f>
        <v>Dr. Ayça BİLGİNOĞLU</v>
      </c>
      <c r="H873" s="111"/>
      <c r="I873" s="69"/>
      <c r="J873" s="79"/>
      <c r="K873" s="80">
        <f>7+K842</f>
        <v>45390</v>
      </c>
      <c r="L873" s="80">
        <f>7+L842</f>
        <v>45391</v>
      </c>
      <c r="M873" s="80">
        <v>45392</v>
      </c>
      <c r="N873" s="80">
        <f>7+N842</f>
        <v>45393</v>
      </c>
      <c r="O873" s="80">
        <f>7+O842</f>
        <v>45394</v>
      </c>
      <c r="P873" s="217"/>
    </row>
    <row r="874" spans="2:16" s="47" customFormat="1" ht="22.9" customHeight="1" thickBot="1">
      <c r="B874" s="45"/>
      <c r="C874" s="79"/>
      <c r="D874" s="77">
        <f>7+D843</f>
        <v>44648</v>
      </c>
      <c r="E874" s="77">
        <f>7+E843</f>
        <v>44649</v>
      </c>
      <c r="F874" s="77">
        <f>7+F843</f>
        <v>44650</v>
      </c>
      <c r="G874" s="77">
        <f>7+G843</f>
        <v>44651</v>
      </c>
      <c r="H874" s="77">
        <f>7+H843</f>
        <v>44652</v>
      </c>
      <c r="I874" s="78"/>
      <c r="J874" s="445" t="s">
        <v>155</v>
      </c>
      <c r="K874" s="439" t="s">
        <v>937</v>
      </c>
      <c r="L874" s="439" t="s">
        <v>937</v>
      </c>
      <c r="M874" s="439" t="s">
        <v>937</v>
      </c>
      <c r="N874" s="439" t="s">
        <v>937</v>
      </c>
      <c r="O874" s="439" t="s">
        <v>937</v>
      </c>
      <c r="P874" s="220"/>
    </row>
    <row r="875" spans="2:16" ht="22.9" customHeight="1" thickBot="1">
      <c r="B875" s="45"/>
      <c r="C875" s="445" t="s">
        <v>155</v>
      </c>
      <c r="D875" s="104" t="s">
        <v>639</v>
      </c>
      <c r="E875" s="439" t="s">
        <v>844</v>
      </c>
      <c r="F875" s="82" t="s">
        <v>17</v>
      </c>
      <c r="G875" s="439" t="s">
        <v>844</v>
      </c>
      <c r="H875" s="439" t="s">
        <v>844</v>
      </c>
      <c r="I875" s="238"/>
      <c r="J875" s="445"/>
      <c r="K875" s="439"/>
      <c r="L875" s="439"/>
      <c r="M875" s="439"/>
      <c r="N875" s="439"/>
      <c r="O875" s="439"/>
    </row>
    <row r="876" spans="2:16" ht="22.9" customHeight="1" thickBot="1">
      <c r="B876" s="45"/>
      <c r="C876" s="445"/>
      <c r="D876" s="105" t="s">
        <v>625</v>
      </c>
      <c r="E876" s="439"/>
      <c r="F876" s="87" t="s">
        <v>640</v>
      </c>
      <c r="G876" s="439"/>
      <c r="H876" s="439"/>
      <c r="I876" s="238"/>
      <c r="J876" s="445"/>
      <c r="K876" s="439"/>
      <c r="L876" s="439"/>
      <c r="M876" s="439"/>
      <c r="N876" s="439"/>
      <c r="O876" s="439"/>
    </row>
    <row r="877" spans="2:16" ht="22.9" customHeight="1" thickBot="1">
      <c r="B877" s="45"/>
      <c r="C877" s="445"/>
      <c r="D877" s="106" t="s">
        <v>260</v>
      </c>
      <c r="E877" s="439"/>
      <c r="F877" s="92" t="s">
        <v>162</v>
      </c>
      <c r="G877" s="439"/>
      <c r="H877" s="439"/>
      <c r="I877" s="238"/>
      <c r="J877" s="446" t="s">
        <v>163</v>
      </c>
      <c r="K877" s="439" t="s">
        <v>937</v>
      </c>
      <c r="L877" s="439" t="s">
        <v>937</v>
      </c>
      <c r="M877" s="439" t="s">
        <v>937</v>
      </c>
      <c r="N877" s="439" t="s">
        <v>937</v>
      </c>
      <c r="O877" s="439" t="s">
        <v>937</v>
      </c>
    </row>
    <row r="878" spans="2:16" ht="22.9" customHeight="1" thickBot="1">
      <c r="B878" s="45"/>
      <c r="C878" s="446" t="s">
        <v>163</v>
      </c>
      <c r="D878" s="104" t="s">
        <v>639</v>
      </c>
      <c r="E878" s="439" t="s">
        <v>844</v>
      </c>
      <c r="F878" s="82" t="s">
        <v>17</v>
      </c>
      <c r="G878" s="83" t="s">
        <v>167</v>
      </c>
      <c r="H878" s="439" t="s">
        <v>844</v>
      </c>
      <c r="I878" s="238"/>
      <c r="J878" s="446"/>
      <c r="K878" s="439"/>
      <c r="L878" s="439"/>
      <c r="M878" s="439"/>
      <c r="N878" s="439"/>
      <c r="O878" s="439"/>
    </row>
    <row r="879" spans="2:16" ht="22.9" customHeight="1" thickBot="1">
      <c r="B879" s="45"/>
      <c r="C879" s="446"/>
      <c r="D879" s="105" t="s">
        <v>625</v>
      </c>
      <c r="E879" s="439"/>
      <c r="F879" s="87" t="s">
        <v>640</v>
      </c>
      <c r="G879" s="88" t="s">
        <v>648</v>
      </c>
      <c r="H879" s="439"/>
      <c r="I879" s="238"/>
      <c r="J879" s="446"/>
      <c r="K879" s="439"/>
      <c r="L879" s="439"/>
      <c r="M879" s="439"/>
      <c r="N879" s="439"/>
      <c r="O879" s="439"/>
    </row>
    <row r="880" spans="2:16" ht="22.9" customHeight="1" thickBot="1">
      <c r="B880" s="45"/>
      <c r="C880" s="446"/>
      <c r="D880" s="106" t="s">
        <v>260</v>
      </c>
      <c r="E880" s="439"/>
      <c r="F880" s="92" t="s">
        <v>162</v>
      </c>
      <c r="G880" s="93" t="s">
        <v>178</v>
      </c>
      <c r="H880" s="439"/>
      <c r="I880" s="238"/>
      <c r="J880" s="446" t="s">
        <v>166</v>
      </c>
      <c r="K880" s="127" t="s">
        <v>115</v>
      </c>
      <c r="L880" s="439" t="s">
        <v>937</v>
      </c>
      <c r="M880" s="439" t="s">
        <v>937</v>
      </c>
      <c r="N880" s="439" t="s">
        <v>937</v>
      </c>
      <c r="O880" s="439" t="s">
        <v>937</v>
      </c>
    </row>
    <row r="881" spans="2:16" ht="22.9" customHeight="1" thickBot="1">
      <c r="B881" s="45"/>
      <c r="C881" s="446" t="s">
        <v>166</v>
      </c>
      <c r="D881" s="104" t="s">
        <v>641</v>
      </c>
      <c r="E881" s="439" t="s">
        <v>844</v>
      </c>
      <c r="F881" s="83" t="s">
        <v>167</v>
      </c>
      <c r="G881" s="82" t="s">
        <v>17</v>
      </c>
      <c r="H881" s="83" t="s">
        <v>167</v>
      </c>
      <c r="I881" s="238"/>
      <c r="J881" s="446"/>
      <c r="K881" s="128" t="s">
        <v>656</v>
      </c>
      <c r="L881" s="439"/>
      <c r="M881" s="439"/>
      <c r="N881" s="439"/>
      <c r="O881" s="439"/>
    </row>
    <row r="882" spans="2:16" ht="22.9" customHeight="1" thickBot="1">
      <c r="B882" s="45"/>
      <c r="C882" s="446"/>
      <c r="D882" s="105" t="s">
        <v>625</v>
      </c>
      <c r="E882" s="439"/>
      <c r="F882" s="88" t="s">
        <v>788</v>
      </c>
      <c r="G882" s="87" t="s">
        <v>643</v>
      </c>
      <c r="H882" s="88" t="s">
        <v>789</v>
      </c>
      <c r="I882" s="238"/>
      <c r="J882" s="446"/>
      <c r="K882" s="129" t="s">
        <v>153</v>
      </c>
      <c r="L882" s="439"/>
      <c r="M882" s="439"/>
      <c r="N882" s="439"/>
      <c r="O882" s="439"/>
    </row>
    <row r="883" spans="2:16" ht="22.9" customHeight="1" thickBot="1">
      <c r="B883" s="45"/>
      <c r="C883" s="446"/>
      <c r="D883" s="106" t="s">
        <v>260</v>
      </c>
      <c r="E883" s="439"/>
      <c r="F883" s="93" t="s">
        <v>176</v>
      </c>
      <c r="G883" s="92" t="s">
        <v>162</v>
      </c>
      <c r="H883" s="93" t="s">
        <v>176</v>
      </c>
      <c r="I883" s="238"/>
      <c r="J883" s="446" t="s">
        <v>180</v>
      </c>
      <c r="K883" s="127" t="s">
        <v>115</v>
      </c>
      <c r="L883" s="439" t="s">
        <v>937</v>
      </c>
      <c r="M883" s="439" t="s">
        <v>937</v>
      </c>
      <c r="N883" s="439" t="s">
        <v>937</v>
      </c>
      <c r="O883" s="439" t="s">
        <v>937</v>
      </c>
    </row>
    <row r="884" spans="2:16" ht="22.9" customHeight="1" thickBot="1">
      <c r="B884" s="45"/>
      <c r="C884" s="446" t="s">
        <v>180</v>
      </c>
      <c r="D884" s="104" t="s">
        <v>641</v>
      </c>
      <c r="E884" s="439" t="s">
        <v>844</v>
      </c>
      <c r="F884" s="83" t="s">
        <v>167</v>
      </c>
      <c r="G884" s="82" t="s">
        <v>17</v>
      </c>
      <c r="H884" s="83" t="s">
        <v>167</v>
      </c>
      <c r="I884" s="238"/>
      <c r="J884" s="446"/>
      <c r="K884" s="128" t="s">
        <v>656</v>
      </c>
      <c r="L884" s="439"/>
      <c r="M884" s="439"/>
      <c r="N884" s="439"/>
      <c r="O884" s="439"/>
    </row>
    <row r="885" spans="2:16" ht="22.9" customHeight="1" thickBot="1">
      <c r="B885" s="45"/>
      <c r="C885" s="446"/>
      <c r="D885" s="105" t="s">
        <v>625</v>
      </c>
      <c r="E885" s="439"/>
      <c r="F885" s="88" t="s">
        <v>788</v>
      </c>
      <c r="G885" s="87" t="s">
        <v>643</v>
      </c>
      <c r="H885" s="88" t="s">
        <v>789</v>
      </c>
      <c r="I885" s="238"/>
      <c r="J885" s="446"/>
      <c r="K885" s="129" t="s">
        <v>153</v>
      </c>
      <c r="L885" s="439"/>
      <c r="M885" s="439"/>
      <c r="N885" s="439"/>
      <c r="O885" s="439"/>
    </row>
    <row r="886" spans="2:16" ht="22.9" customHeight="1" thickBot="1">
      <c r="B886" s="45"/>
      <c r="C886" s="446"/>
      <c r="D886" s="106" t="s">
        <v>260</v>
      </c>
      <c r="E886" s="439"/>
      <c r="F886" s="93" t="s">
        <v>176</v>
      </c>
      <c r="G886" s="92" t="s">
        <v>162</v>
      </c>
      <c r="H886" s="93" t="s">
        <v>176</v>
      </c>
      <c r="I886" s="238"/>
      <c r="J886" s="365" t="s">
        <v>184</v>
      </c>
      <c r="K886" s="364" t="s">
        <v>186</v>
      </c>
      <c r="L886" s="363" t="s">
        <v>186</v>
      </c>
      <c r="M886" s="365" t="s">
        <v>186</v>
      </c>
      <c r="N886" s="363" t="s">
        <v>186</v>
      </c>
      <c r="O886" s="363" t="s">
        <v>186</v>
      </c>
    </row>
    <row r="887" spans="2:16" s="46" customFormat="1" ht="22.9" customHeight="1" thickBot="1">
      <c r="B887" s="45"/>
      <c r="C887" s="230" t="s">
        <v>184</v>
      </c>
      <c r="D887" s="227" t="s">
        <v>185</v>
      </c>
      <c r="E887" s="70" t="s">
        <v>185</v>
      </c>
      <c r="F887" s="231" t="s">
        <v>185</v>
      </c>
      <c r="G887" s="231" t="s">
        <v>185</v>
      </c>
      <c r="H887" s="227" t="s">
        <v>185</v>
      </c>
      <c r="I887" s="78"/>
      <c r="J887" s="446" t="s">
        <v>187</v>
      </c>
      <c r="K887" s="81" t="s">
        <v>104</v>
      </c>
      <c r="L887" s="439" t="s">
        <v>937</v>
      </c>
      <c r="M887" s="439" t="s">
        <v>937</v>
      </c>
      <c r="N887" s="439" t="s">
        <v>937</v>
      </c>
      <c r="O887" s="439" t="s">
        <v>937</v>
      </c>
      <c r="P887" s="217"/>
    </row>
    <row r="888" spans="2:16" ht="22.9" customHeight="1" thickBot="1">
      <c r="B888" s="45"/>
      <c r="C888" s="446" t="s">
        <v>187</v>
      </c>
      <c r="D888" s="82" t="s">
        <v>17</v>
      </c>
      <c r="E888" s="82" t="s">
        <v>17</v>
      </c>
      <c r="F888" s="439" t="s">
        <v>844</v>
      </c>
      <c r="G888" s="104" t="s">
        <v>188</v>
      </c>
      <c r="H888" s="81" t="s">
        <v>28</v>
      </c>
      <c r="I888" s="238"/>
      <c r="J888" s="446"/>
      <c r="K888" s="86" t="s">
        <v>1198</v>
      </c>
      <c r="L888" s="439"/>
      <c r="M888" s="439"/>
      <c r="N888" s="439"/>
      <c r="O888" s="439"/>
    </row>
    <row r="889" spans="2:16" ht="22.9" customHeight="1" thickBot="1">
      <c r="B889" s="45"/>
      <c r="C889" s="446"/>
      <c r="D889" s="87" t="s">
        <v>644</v>
      </c>
      <c r="E889" s="87" t="s">
        <v>645</v>
      </c>
      <c r="F889" s="439"/>
      <c r="G889" s="89" t="s">
        <v>646</v>
      </c>
      <c r="H889" s="86" t="s">
        <v>647</v>
      </c>
      <c r="I889" s="238"/>
      <c r="J889" s="446"/>
      <c r="K889" s="91" t="s">
        <v>442</v>
      </c>
      <c r="L889" s="439"/>
      <c r="M889" s="439"/>
      <c r="N889" s="439"/>
      <c r="O889" s="439"/>
    </row>
    <row r="890" spans="2:16" ht="22.9" customHeight="1" thickBot="1">
      <c r="B890" s="45"/>
      <c r="C890" s="446"/>
      <c r="D890" s="92" t="s">
        <v>250</v>
      </c>
      <c r="E890" s="92" t="s">
        <v>162</v>
      </c>
      <c r="F890" s="439"/>
      <c r="G890" s="94" t="s">
        <v>195</v>
      </c>
      <c r="H890" s="91" t="s">
        <v>538</v>
      </c>
      <c r="I890" s="238"/>
      <c r="J890" s="446" t="s">
        <v>199</v>
      </c>
      <c r="K890" s="81" t="s">
        <v>104</v>
      </c>
      <c r="L890" s="439" t="s">
        <v>937</v>
      </c>
      <c r="M890" s="439" t="s">
        <v>937</v>
      </c>
      <c r="N890" s="439" t="s">
        <v>937</v>
      </c>
      <c r="O890" s="439" t="s">
        <v>937</v>
      </c>
    </row>
    <row r="891" spans="2:16" ht="22.9" customHeight="1" thickBot="1">
      <c r="B891" s="45"/>
      <c r="C891" s="446" t="s">
        <v>199</v>
      </c>
      <c r="D891" s="82" t="s">
        <v>17</v>
      </c>
      <c r="E891" s="82" t="s">
        <v>17</v>
      </c>
      <c r="F891" s="439" t="s">
        <v>844</v>
      </c>
      <c r="G891" s="104" t="s">
        <v>188</v>
      </c>
      <c r="H891" s="439" t="s">
        <v>844</v>
      </c>
      <c r="I891" s="238"/>
      <c r="J891" s="446"/>
      <c r="K891" s="86" t="s">
        <v>1198</v>
      </c>
      <c r="L891" s="439"/>
      <c r="M891" s="439"/>
      <c r="N891" s="439"/>
      <c r="O891" s="439"/>
    </row>
    <row r="892" spans="2:16" ht="22.9" customHeight="1" thickBot="1">
      <c r="B892" s="45"/>
      <c r="C892" s="446"/>
      <c r="D892" s="87" t="s">
        <v>644</v>
      </c>
      <c r="E892" s="87" t="s">
        <v>645</v>
      </c>
      <c r="F892" s="439"/>
      <c r="G892" s="89" t="s">
        <v>646</v>
      </c>
      <c r="H892" s="439"/>
      <c r="I892" s="238"/>
      <c r="J892" s="446"/>
      <c r="K892" s="91" t="s">
        <v>442</v>
      </c>
      <c r="L892" s="439"/>
      <c r="M892" s="439"/>
      <c r="N892" s="439"/>
      <c r="O892" s="439"/>
    </row>
    <row r="893" spans="2:16" ht="22.9" customHeight="1" thickBot="1">
      <c r="B893" s="45"/>
      <c r="C893" s="446"/>
      <c r="D893" s="92" t="s">
        <v>250</v>
      </c>
      <c r="E893" s="92" t="s">
        <v>162</v>
      </c>
      <c r="F893" s="439"/>
      <c r="G893" s="94" t="s">
        <v>195</v>
      </c>
      <c r="H893" s="439"/>
      <c r="I893" s="238"/>
      <c r="J893" s="446" t="s">
        <v>200</v>
      </c>
      <c r="K893" s="439" t="s">
        <v>937</v>
      </c>
      <c r="L893" s="439" t="s">
        <v>937</v>
      </c>
      <c r="M893" s="439" t="s">
        <v>937</v>
      </c>
      <c r="N893" s="439" t="s">
        <v>937</v>
      </c>
      <c r="O893" s="439" t="s">
        <v>937</v>
      </c>
    </row>
    <row r="894" spans="2:16" ht="22.9" customHeight="1" thickBot="1">
      <c r="B894" s="45"/>
      <c r="C894" s="446" t="s">
        <v>200</v>
      </c>
      <c r="D894" s="439" t="s">
        <v>844</v>
      </c>
      <c r="E894" s="83" t="s">
        <v>167</v>
      </c>
      <c r="F894" s="439" t="s">
        <v>844</v>
      </c>
      <c r="G894" s="104" t="s">
        <v>201</v>
      </c>
      <c r="H894" s="439" t="s">
        <v>844</v>
      </c>
      <c r="I894" s="238"/>
      <c r="J894" s="446"/>
      <c r="K894" s="439"/>
      <c r="L894" s="439"/>
      <c r="M894" s="439"/>
      <c r="N894" s="439"/>
      <c r="O894" s="439"/>
    </row>
    <row r="895" spans="2:16" ht="22.9" customHeight="1" thickBot="1">
      <c r="B895" s="45"/>
      <c r="C895" s="446"/>
      <c r="D895" s="439"/>
      <c r="E895" s="88" t="s">
        <v>787</v>
      </c>
      <c r="F895" s="439"/>
      <c r="G895" s="89" t="s">
        <v>646</v>
      </c>
      <c r="H895" s="439"/>
      <c r="I895" s="238"/>
      <c r="J895" s="446"/>
      <c r="K895" s="439"/>
      <c r="L895" s="439"/>
      <c r="M895" s="439"/>
      <c r="N895" s="439"/>
      <c r="O895" s="439"/>
    </row>
    <row r="896" spans="2:16" ht="22.9" customHeight="1" thickBot="1">
      <c r="B896" s="45"/>
      <c r="C896" s="446"/>
      <c r="D896" s="439"/>
      <c r="E896" s="93" t="s">
        <v>176</v>
      </c>
      <c r="F896" s="439"/>
      <c r="G896" s="94" t="s">
        <v>195</v>
      </c>
      <c r="H896" s="439"/>
      <c r="I896" s="238"/>
      <c r="J896" s="446" t="s">
        <v>205</v>
      </c>
      <c r="K896" s="439" t="s">
        <v>937</v>
      </c>
      <c r="L896" s="439" t="s">
        <v>937</v>
      </c>
      <c r="M896" s="439" t="s">
        <v>937</v>
      </c>
      <c r="N896" s="439" t="s">
        <v>937</v>
      </c>
      <c r="O896" s="439" t="s">
        <v>937</v>
      </c>
    </row>
    <row r="897" spans="2:16" ht="22.9" customHeight="1" thickBot="1">
      <c r="B897" s="45"/>
      <c r="C897" s="446" t="s">
        <v>205</v>
      </c>
      <c r="D897" s="439" t="s">
        <v>844</v>
      </c>
      <c r="E897" s="83" t="s">
        <v>167</v>
      </c>
      <c r="F897" s="439" t="s">
        <v>844</v>
      </c>
      <c r="G897" s="104" t="s">
        <v>201</v>
      </c>
      <c r="H897" s="439" t="s">
        <v>844</v>
      </c>
      <c r="I897" s="238"/>
      <c r="J897" s="446"/>
      <c r="K897" s="439"/>
      <c r="L897" s="439"/>
      <c r="M897" s="439"/>
      <c r="N897" s="439"/>
      <c r="O897" s="439"/>
    </row>
    <row r="898" spans="2:16" ht="22.9" customHeight="1" thickBot="1">
      <c r="B898" s="45"/>
      <c r="C898" s="446"/>
      <c r="D898" s="439"/>
      <c r="E898" s="88" t="s">
        <v>642</v>
      </c>
      <c r="F898" s="439"/>
      <c r="G898" s="89" t="s">
        <v>646</v>
      </c>
      <c r="H898" s="439"/>
      <c r="I898" s="238"/>
      <c r="J898" s="446"/>
      <c r="K898" s="439"/>
      <c r="L898" s="439"/>
      <c r="M898" s="439"/>
      <c r="N898" s="439"/>
      <c r="O898" s="439"/>
    </row>
    <row r="899" spans="2:16" ht="22.9" customHeight="1" thickBot="1">
      <c r="B899" s="45"/>
      <c r="C899" s="446"/>
      <c r="D899" s="439"/>
      <c r="E899" s="93" t="s">
        <v>176</v>
      </c>
      <c r="F899" s="439"/>
      <c r="G899" s="94" t="s">
        <v>195</v>
      </c>
      <c r="H899" s="439"/>
      <c r="I899" s="238"/>
      <c r="J899" s="156"/>
      <c r="K899" s="108"/>
      <c r="L899" s="108"/>
      <c r="M899" s="108"/>
      <c r="N899" s="108"/>
      <c r="O899" s="108"/>
    </row>
    <row r="900" spans="2:16" ht="22.9" customHeight="1" thickBot="1">
      <c r="B900" s="45"/>
      <c r="C900" s="125"/>
      <c r="D900" s="125"/>
      <c r="E900" s="125"/>
      <c r="F900" s="125"/>
      <c r="G900" s="125"/>
      <c r="H900" s="125"/>
      <c r="I900" s="238"/>
      <c r="J900" s="156"/>
      <c r="K900" s="108"/>
      <c r="L900" s="108"/>
      <c r="M900" s="108"/>
      <c r="N900" s="108"/>
      <c r="O900" s="108"/>
    </row>
    <row r="901" spans="2:16" ht="22.9" customHeight="1" thickBot="1">
      <c r="B901" s="44">
        <v>30</v>
      </c>
      <c r="C901" s="125"/>
      <c r="D901" s="125"/>
      <c r="E901" s="125"/>
      <c r="F901" s="125"/>
      <c r="G901" s="125"/>
      <c r="H901" s="125"/>
      <c r="I901" s="238"/>
      <c r="J901" s="443" t="s">
        <v>1172</v>
      </c>
      <c r="K901" s="443"/>
      <c r="L901" s="443"/>
      <c r="M901" s="443"/>
      <c r="N901" s="443"/>
      <c r="O901" s="443"/>
    </row>
    <row r="902" spans="2:16" ht="22.9" customHeight="1">
      <c r="B902" s="45"/>
      <c r="C902" s="443" t="str">
        <f>C871</f>
        <v>KOMİTE 5- SİNİR SİSTEMİ ve MİKOLOJİ</v>
      </c>
      <c r="D902" s="443"/>
      <c r="E902" s="443"/>
      <c r="F902" s="443"/>
      <c r="G902" s="443"/>
      <c r="H902" s="443"/>
      <c r="I902" s="72"/>
      <c r="J902" s="366"/>
      <c r="K902" s="239"/>
      <c r="L902" s="240">
        <f>L871+1</f>
        <v>4</v>
      </c>
      <c r="M902" s="241" t="s">
        <v>150</v>
      </c>
      <c r="N902" s="108"/>
      <c r="O902" s="71"/>
    </row>
    <row r="903" spans="2:16" ht="22.9" customHeight="1" thickBot="1">
      <c r="B903" s="45"/>
      <c r="C903" s="70"/>
      <c r="D903" s="239"/>
      <c r="E903" s="240">
        <f>E872+1</f>
        <v>3</v>
      </c>
      <c r="F903" s="241" t="s">
        <v>150</v>
      </c>
      <c r="G903" s="108"/>
      <c r="H903" s="71"/>
      <c r="I903" s="72"/>
      <c r="J903" s="109"/>
      <c r="K903" s="110"/>
      <c r="L903" s="110" t="str">
        <f>L872:O872</f>
        <v>Committee Chairman:</v>
      </c>
      <c r="M903" s="110" t="str">
        <f>M872:O872</f>
        <v>Dr. Meltem Özgüner</v>
      </c>
      <c r="N903" s="110" t="str">
        <f>N872:O872</f>
        <v>Dr. Ebru Alimoğulları</v>
      </c>
      <c r="O903" s="111"/>
    </row>
    <row r="904" spans="2:16" ht="21" customHeight="1" thickBot="1">
      <c r="B904" s="45"/>
      <c r="C904" s="109"/>
      <c r="D904" s="110"/>
      <c r="E904" s="110" t="str">
        <f>E873:I873</f>
        <v>Komite sorumluları:</v>
      </c>
      <c r="F904" s="110" t="str">
        <f>F873:I873</f>
        <v>Dr. Ceylan BAL</v>
      </c>
      <c r="G904" s="110" t="str">
        <f>G873:I873</f>
        <v>Dr. Ayça BİLGİNOĞLU</v>
      </c>
      <c r="H904" s="111"/>
      <c r="I904" s="69"/>
      <c r="J904" s="79"/>
      <c r="K904" s="80">
        <f>7+K873</f>
        <v>45397</v>
      </c>
      <c r="L904" s="80">
        <f>7+L873</f>
        <v>45398</v>
      </c>
      <c r="M904" s="80">
        <v>45399</v>
      </c>
      <c r="N904" s="80">
        <f>7+N873</f>
        <v>45400</v>
      </c>
      <c r="O904" s="80">
        <f>7+O873</f>
        <v>45401</v>
      </c>
      <c r="P904" s="217"/>
    </row>
    <row r="905" spans="2:16" s="47" customFormat="1" ht="22.9" customHeight="1" thickBot="1">
      <c r="B905" s="45"/>
      <c r="C905" s="76"/>
      <c r="D905" s="77">
        <f>7+D874</f>
        <v>44655</v>
      </c>
      <c r="E905" s="77">
        <f>7+E874</f>
        <v>44656</v>
      </c>
      <c r="F905" s="77">
        <f>7+F874</f>
        <v>44657</v>
      </c>
      <c r="G905" s="77">
        <f>7+G874</f>
        <v>44658</v>
      </c>
      <c r="H905" s="77">
        <f>7+H874</f>
        <v>44659</v>
      </c>
      <c r="I905" s="78"/>
      <c r="J905" s="445" t="s">
        <v>155</v>
      </c>
      <c r="K905" s="439" t="s">
        <v>937</v>
      </c>
      <c r="L905" s="82" t="s">
        <v>97</v>
      </c>
      <c r="M905" s="119" t="s">
        <v>650</v>
      </c>
      <c r="N905" s="139" t="s">
        <v>156</v>
      </c>
      <c r="O905" s="117" t="s">
        <v>237</v>
      </c>
      <c r="P905" s="220"/>
    </row>
    <row r="906" spans="2:16" ht="22.9" customHeight="1" thickBot="1">
      <c r="B906" s="45"/>
      <c r="C906" s="445" t="s">
        <v>155</v>
      </c>
      <c r="D906" s="82" t="s">
        <v>17</v>
      </c>
      <c r="E906" s="82" t="s">
        <v>17</v>
      </c>
      <c r="F906" s="81" t="s">
        <v>28</v>
      </c>
      <c r="G906" s="82" t="s">
        <v>17</v>
      </c>
      <c r="H906" s="117" t="s">
        <v>402</v>
      </c>
      <c r="I906" s="238"/>
      <c r="J906" s="445"/>
      <c r="K906" s="439"/>
      <c r="L906" s="87" t="s">
        <v>1197</v>
      </c>
      <c r="M906" s="120" t="s">
        <v>1192</v>
      </c>
      <c r="N906" s="140" t="s">
        <v>1196</v>
      </c>
      <c r="O906" s="112" t="s">
        <v>1182</v>
      </c>
    </row>
    <row r="907" spans="2:16" ht="22.9" customHeight="1" thickBot="1">
      <c r="B907" s="45"/>
      <c r="C907" s="445"/>
      <c r="D907" s="87" t="s">
        <v>651</v>
      </c>
      <c r="E907" s="87" t="s">
        <v>652</v>
      </c>
      <c r="F907" s="86" t="s">
        <v>653</v>
      </c>
      <c r="G907" s="87" t="s">
        <v>654</v>
      </c>
      <c r="H907" s="112" t="s">
        <v>655</v>
      </c>
      <c r="I907" s="238"/>
      <c r="J907" s="445"/>
      <c r="K907" s="439"/>
      <c r="L907" s="92" t="s">
        <v>179</v>
      </c>
      <c r="M907" s="121" t="s">
        <v>995</v>
      </c>
      <c r="N907" s="126" t="s">
        <v>561</v>
      </c>
      <c r="O907" s="113" t="s">
        <v>1006</v>
      </c>
    </row>
    <row r="908" spans="2:16" ht="22.9" customHeight="1" thickBot="1">
      <c r="B908" s="45"/>
      <c r="C908" s="445"/>
      <c r="D908" s="92" t="s">
        <v>162</v>
      </c>
      <c r="E908" s="92" t="s">
        <v>250</v>
      </c>
      <c r="F908" s="91" t="s">
        <v>538</v>
      </c>
      <c r="G908" s="92" t="s">
        <v>250</v>
      </c>
      <c r="H908" s="113" t="s">
        <v>406</v>
      </c>
      <c r="I908" s="238"/>
      <c r="J908" s="446" t="s">
        <v>163</v>
      </c>
      <c r="K908" s="83" t="s">
        <v>156</v>
      </c>
      <c r="L908" s="82" t="s">
        <v>97</v>
      </c>
      <c r="M908" s="119" t="s">
        <v>650</v>
      </c>
      <c r="N908" s="139" t="s">
        <v>156</v>
      </c>
      <c r="O908" s="117" t="s">
        <v>237</v>
      </c>
    </row>
    <row r="909" spans="2:16" ht="22.9" customHeight="1" thickBot="1">
      <c r="B909" s="45"/>
      <c r="C909" s="446" t="s">
        <v>163</v>
      </c>
      <c r="D909" s="82" t="s">
        <v>17</v>
      </c>
      <c r="E909" s="82" t="s">
        <v>17</v>
      </c>
      <c r="F909" s="81" t="s">
        <v>28</v>
      </c>
      <c r="G909" s="82" t="s">
        <v>17</v>
      </c>
      <c r="H909" s="117" t="s">
        <v>402</v>
      </c>
      <c r="I909" s="238"/>
      <c r="J909" s="446"/>
      <c r="K909" s="88" t="s">
        <v>1195</v>
      </c>
      <c r="L909" s="87" t="s">
        <v>1197</v>
      </c>
      <c r="M909" s="120" t="s">
        <v>1192</v>
      </c>
      <c r="N909" s="140" t="s">
        <v>1196</v>
      </c>
      <c r="O909" s="112" t="s">
        <v>1182</v>
      </c>
    </row>
    <row r="910" spans="2:16" ht="22.9" customHeight="1" thickBot="1">
      <c r="B910" s="45"/>
      <c r="C910" s="446"/>
      <c r="D910" s="87" t="s">
        <v>651</v>
      </c>
      <c r="E910" s="87" t="s">
        <v>652</v>
      </c>
      <c r="F910" s="86" t="s">
        <v>657</v>
      </c>
      <c r="G910" s="87" t="s">
        <v>654</v>
      </c>
      <c r="H910" s="112" t="s">
        <v>655</v>
      </c>
      <c r="I910" s="238"/>
      <c r="J910" s="446"/>
      <c r="K910" s="93" t="s">
        <v>198</v>
      </c>
      <c r="L910" s="92" t="s">
        <v>179</v>
      </c>
      <c r="M910" s="121" t="s">
        <v>995</v>
      </c>
      <c r="N910" s="126" t="s">
        <v>561</v>
      </c>
      <c r="O910" s="113" t="s">
        <v>1006</v>
      </c>
    </row>
    <row r="911" spans="2:16" ht="22.9" customHeight="1" thickBot="1">
      <c r="B911" s="45"/>
      <c r="C911" s="446"/>
      <c r="D911" s="92" t="s">
        <v>162</v>
      </c>
      <c r="E911" s="92" t="s">
        <v>250</v>
      </c>
      <c r="F911" s="91" t="s">
        <v>538</v>
      </c>
      <c r="G911" s="92" t="s">
        <v>250</v>
      </c>
      <c r="H911" s="113" t="s">
        <v>406</v>
      </c>
      <c r="I911" s="238"/>
      <c r="J911" s="446" t="s">
        <v>166</v>
      </c>
      <c r="K911" s="83" t="s">
        <v>1157</v>
      </c>
      <c r="L911" s="83" t="s">
        <v>156</v>
      </c>
      <c r="M911" s="119" t="s">
        <v>658</v>
      </c>
      <c r="N911" s="82" t="s">
        <v>97</v>
      </c>
      <c r="O911" s="117" t="s">
        <v>237</v>
      </c>
    </row>
    <row r="912" spans="2:16" ht="22.9" customHeight="1" thickBot="1">
      <c r="B912" s="45"/>
      <c r="C912" s="446" t="s">
        <v>166</v>
      </c>
      <c r="D912" s="127" t="s">
        <v>23</v>
      </c>
      <c r="E912" s="83" t="s">
        <v>167</v>
      </c>
      <c r="F912" s="82" t="s">
        <v>17</v>
      </c>
      <c r="G912" s="142" t="s">
        <v>167</v>
      </c>
      <c r="H912" s="117" t="s">
        <v>402</v>
      </c>
      <c r="I912" s="238"/>
      <c r="J912" s="446"/>
      <c r="K912" s="88" t="s">
        <v>1195</v>
      </c>
      <c r="L912" s="88" t="s">
        <v>1193</v>
      </c>
      <c r="M912" s="120" t="s">
        <v>1192</v>
      </c>
      <c r="N912" s="87" t="s">
        <v>1191</v>
      </c>
      <c r="O912" s="112" t="s">
        <v>1182</v>
      </c>
    </row>
    <row r="913" spans="2:16" ht="22.9" customHeight="1" thickBot="1">
      <c r="B913" s="45"/>
      <c r="C913" s="446"/>
      <c r="D913" s="128" t="s">
        <v>656</v>
      </c>
      <c r="E913" s="88" t="s">
        <v>791</v>
      </c>
      <c r="F913" s="87" t="s">
        <v>659</v>
      </c>
      <c r="G913" s="144" t="s">
        <v>665</v>
      </c>
      <c r="H913" s="112" t="s">
        <v>655</v>
      </c>
      <c r="I913" s="238"/>
      <c r="J913" s="446"/>
      <c r="K913" s="93" t="s">
        <v>561</v>
      </c>
      <c r="L913" s="93" t="s">
        <v>1068</v>
      </c>
      <c r="M913" s="121" t="s">
        <v>995</v>
      </c>
      <c r="N913" s="92" t="s">
        <v>179</v>
      </c>
      <c r="O913" s="113" t="s">
        <v>1006</v>
      </c>
    </row>
    <row r="914" spans="2:16" ht="22.9" customHeight="1" thickBot="1">
      <c r="B914" s="45"/>
      <c r="C914" s="446"/>
      <c r="D914" s="129" t="s">
        <v>346</v>
      </c>
      <c r="E914" s="93" t="s">
        <v>176</v>
      </c>
      <c r="F914" s="92" t="s">
        <v>250</v>
      </c>
      <c r="G914" s="93" t="s">
        <v>176</v>
      </c>
      <c r="H914" s="113" t="s">
        <v>406</v>
      </c>
      <c r="I914" s="238"/>
      <c r="J914" s="446" t="s">
        <v>180</v>
      </c>
      <c r="K914" s="88" t="s">
        <v>1157</v>
      </c>
      <c r="L914" s="83" t="s">
        <v>156</v>
      </c>
      <c r="M914" s="119" t="s">
        <v>658</v>
      </c>
      <c r="N914" s="82" t="s">
        <v>97</v>
      </c>
      <c r="O914" s="117" t="s">
        <v>237</v>
      </c>
    </row>
    <row r="915" spans="2:16" ht="22.9" customHeight="1" thickBot="1">
      <c r="B915" s="45"/>
      <c r="C915" s="446" t="s">
        <v>180</v>
      </c>
      <c r="D915" s="127" t="s">
        <v>23</v>
      </c>
      <c r="E915" s="83" t="s">
        <v>167</v>
      </c>
      <c r="F915" s="82" t="s">
        <v>17</v>
      </c>
      <c r="G915" s="83" t="s">
        <v>167</v>
      </c>
      <c r="H915" s="117" t="s">
        <v>402</v>
      </c>
      <c r="I915" s="238"/>
      <c r="J915" s="446"/>
      <c r="K915" s="88" t="s">
        <v>1194</v>
      </c>
      <c r="L915" s="88" t="s">
        <v>1193</v>
      </c>
      <c r="M915" s="120" t="s">
        <v>1192</v>
      </c>
      <c r="N915" s="87" t="s">
        <v>1191</v>
      </c>
      <c r="O915" s="112" t="s">
        <v>1182</v>
      </c>
    </row>
    <row r="916" spans="2:16" ht="22.9" customHeight="1" thickBot="1">
      <c r="B916" s="45"/>
      <c r="C916" s="446"/>
      <c r="D916" s="128" t="s">
        <v>656</v>
      </c>
      <c r="E916" s="88" t="s">
        <v>791</v>
      </c>
      <c r="F916" s="87" t="s">
        <v>659</v>
      </c>
      <c r="G916" s="88" t="s">
        <v>665</v>
      </c>
      <c r="H916" s="112" t="s">
        <v>655</v>
      </c>
      <c r="I916" s="238"/>
      <c r="J916" s="446"/>
      <c r="K916" s="93" t="s">
        <v>561</v>
      </c>
      <c r="L916" s="93" t="s">
        <v>1068</v>
      </c>
      <c r="M916" s="121" t="s">
        <v>995</v>
      </c>
      <c r="N916" s="92" t="s">
        <v>179</v>
      </c>
      <c r="O916" s="113" t="s">
        <v>1006</v>
      </c>
    </row>
    <row r="917" spans="2:16" ht="22.9" customHeight="1" thickBot="1">
      <c r="B917" s="45"/>
      <c r="C917" s="446"/>
      <c r="D917" s="129" t="s">
        <v>346</v>
      </c>
      <c r="E917" s="93" t="s">
        <v>176</v>
      </c>
      <c r="F917" s="92" t="s">
        <v>250</v>
      </c>
      <c r="G917" s="93" t="s">
        <v>176</v>
      </c>
      <c r="H917" s="113" t="s">
        <v>406</v>
      </c>
      <c r="I917" s="238"/>
      <c r="J917" s="365" t="s">
        <v>184</v>
      </c>
      <c r="K917" s="364" t="s">
        <v>186</v>
      </c>
      <c r="L917" s="364" t="s">
        <v>186</v>
      </c>
      <c r="M917" s="364" t="s">
        <v>186</v>
      </c>
      <c r="N917" s="364" t="s">
        <v>186</v>
      </c>
      <c r="O917" s="364" t="s">
        <v>186</v>
      </c>
    </row>
    <row r="918" spans="2:16" s="46" customFormat="1" ht="22.9" customHeight="1" thickBot="1">
      <c r="B918" s="45"/>
      <c r="C918" s="230" t="s">
        <v>184</v>
      </c>
      <c r="D918" s="231" t="s">
        <v>185</v>
      </c>
      <c r="E918" s="70" t="s">
        <v>185</v>
      </c>
      <c r="F918" s="231" t="s">
        <v>185</v>
      </c>
      <c r="G918" s="231" t="s">
        <v>185</v>
      </c>
      <c r="H918" s="227" t="s">
        <v>185</v>
      </c>
      <c r="I918" s="78"/>
      <c r="J918" s="446" t="s">
        <v>187</v>
      </c>
      <c r="K918" s="82" t="s">
        <v>97</v>
      </c>
      <c r="L918" s="83" t="s">
        <v>156</v>
      </c>
      <c r="M918" s="439" t="s">
        <v>937</v>
      </c>
      <c r="N918" s="81" t="s">
        <v>104</v>
      </c>
      <c r="O918" s="82" t="s">
        <v>97</v>
      </c>
      <c r="P918" s="217"/>
    </row>
    <row r="919" spans="2:16" ht="22.9" customHeight="1" thickBot="1">
      <c r="B919" s="45"/>
      <c r="C919" s="446" t="s">
        <v>187</v>
      </c>
      <c r="D919" s="83" t="s">
        <v>167</v>
      </c>
      <c r="E919" s="81" t="s">
        <v>28</v>
      </c>
      <c r="F919" s="439" t="s">
        <v>844</v>
      </c>
      <c r="G919" s="104" t="s">
        <v>264</v>
      </c>
      <c r="H919" s="117" t="s">
        <v>401</v>
      </c>
      <c r="I919" s="238"/>
      <c r="J919" s="446"/>
      <c r="K919" s="87" t="s">
        <v>1189</v>
      </c>
      <c r="L919" s="88" t="s">
        <v>1188</v>
      </c>
      <c r="M919" s="439"/>
      <c r="N919" s="86" t="s">
        <v>1190</v>
      </c>
      <c r="O919" s="87" t="s">
        <v>1186</v>
      </c>
    </row>
    <row r="920" spans="2:16" ht="22.9" customHeight="1" thickBot="1">
      <c r="B920" s="45"/>
      <c r="C920" s="446"/>
      <c r="D920" s="88" t="s">
        <v>790</v>
      </c>
      <c r="E920" s="86" t="s">
        <v>660</v>
      </c>
      <c r="F920" s="439"/>
      <c r="G920" s="105" t="s">
        <v>661</v>
      </c>
      <c r="H920" s="112" t="s">
        <v>655</v>
      </c>
      <c r="I920" s="238"/>
      <c r="J920" s="446"/>
      <c r="K920" s="92" t="s">
        <v>179</v>
      </c>
      <c r="L920" s="93" t="s">
        <v>561</v>
      </c>
      <c r="M920" s="439"/>
      <c r="N920" s="91" t="s">
        <v>442</v>
      </c>
      <c r="O920" s="92" t="s">
        <v>279</v>
      </c>
    </row>
    <row r="921" spans="2:16" ht="22.9" customHeight="1" thickBot="1">
      <c r="B921" s="45"/>
      <c r="C921" s="446"/>
      <c r="D921" s="88" t="s">
        <v>178</v>
      </c>
      <c r="E921" s="91" t="s">
        <v>538</v>
      </c>
      <c r="F921" s="439"/>
      <c r="G921" s="106" t="s">
        <v>271</v>
      </c>
      <c r="H921" s="113" t="s">
        <v>406</v>
      </c>
      <c r="I921" s="238"/>
      <c r="J921" s="446" t="s">
        <v>199</v>
      </c>
      <c r="K921" s="82" t="s">
        <v>97</v>
      </c>
      <c r="L921" s="83" t="s">
        <v>156</v>
      </c>
      <c r="M921" s="439" t="s">
        <v>937</v>
      </c>
      <c r="N921" s="81" t="s">
        <v>158</v>
      </c>
      <c r="O921" s="82" t="s">
        <v>97</v>
      </c>
    </row>
    <row r="922" spans="2:16" ht="22.9" customHeight="1" thickBot="1">
      <c r="B922" s="45"/>
      <c r="C922" s="446" t="s">
        <v>199</v>
      </c>
      <c r="D922" s="83" t="s">
        <v>167</v>
      </c>
      <c r="E922" s="81" t="s">
        <v>28</v>
      </c>
      <c r="F922" s="439" t="s">
        <v>844</v>
      </c>
      <c r="G922" s="104" t="s">
        <v>264</v>
      </c>
      <c r="H922" s="117" t="s">
        <v>401</v>
      </c>
      <c r="I922" s="238"/>
      <c r="J922" s="446"/>
      <c r="K922" s="87" t="s">
        <v>1189</v>
      </c>
      <c r="L922" s="88" t="s">
        <v>1188</v>
      </c>
      <c r="M922" s="439"/>
      <c r="N922" s="86" t="s">
        <v>1187</v>
      </c>
      <c r="O922" s="87" t="s">
        <v>1186</v>
      </c>
    </row>
    <row r="923" spans="2:16" ht="22.9" customHeight="1" thickBot="1">
      <c r="B923" s="45"/>
      <c r="C923" s="446"/>
      <c r="D923" s="88" t="s">
        <v>790</v>
      </c>
      <c r="E923" s="86" t="s">
        <v>660</v>
      </c>
      <c r="F923" s="439"/>
      <c r="G923" s="105" t="s">
        <v>661</v>
      </c>
      <c r="H923" s="112" t="s">
        <v>655</v>
      </c>
      <c r="I923" s="238"/>
      <c r="J923" s="446"/>
      <c r="K923" s="92" t="s">
        <v>179</v>
      </c>
      <c r="L923" s="93" t="s">
        <v>198</v>
      </c>
      <c r="M923" s="439"/>
      <c r="N923" s="91" t="s">
        <v>442</v>
      </c>
      <c r="O923" s="92" t="s">
        <v>279</v>
      </c>
    </row>
    <row r="924" spans="2:16" ht="22.9" customHeight="1" thickBot="1">
      <c r="B924" s="45"/>
      <c r="C924" s="446"/>
      <c r="D924" s="93" t="s">
        <v>178</v>
      </c>
      <c r="E924" s="91" t="s">
        <v>538</v>
      </c>
      <c r="F924" s="439"/>
      <c r="G924" s="106" t="s">
        <v>271</v>
      </c>
      <c r="H924" s="113" t="s">
        <v>406</v>
      </c>
      <c r="I924" s="238"/>
      <c r="J924" s="446" t="s">
        <v>200</v>
      </c>
      <c r="K924" s="439" t="s">
        <v>937</v>
      </c>
      <c r="L924" s="439" t="s">
        <v>937</v>
      </c>
      <c r="M924" s="439" t="s">
        <v>937</v>
      </c>
      <c r="N924" s="439" t="s">
        <v>937</v>
      </c>
      <c r="O924" s="439" t="s">
        <v>937</v>
      </c>
    </row>
    <row r="925" spans="2:16" ht="22.9" customHeight="1" thickBot="1">
      <c r="B925" s="45"/>
      <c r="C925" s="446" t="s">
        <v>200</v>
      </c>
      <c r="D925" s="439" t="s">
        <v>844</v>
      </c>
      <c r="E925" s="439" t="s">
        <v>844</v>
      </c>
      <c r="F925" s="439" t="s">
        <v>844</v>
      </c>
      <c r="G925" s="104" t="s">
        <v>274</v>
      </c>
      <c r="H925" s="117" t="s">
        <v>401</v>
      </c>
      <c r="I925" s="238"/>
      <c r="J925" s="446"/>
      <c r="K925" s="439"/>
      <c r="L925" s="439"/>
      <c r="M925" s="439"/>
      <c r="N925" s="439"/>
      <c r="O925" s="439"/>
    </row>
    <row r="926" spans="2:16" ht="22.9" customHeight="1" thickBot="1">
      <c r="B926" s="45"/>
      <c r="C926" s="446"/>
      <c r="D926" s="439"/>
      <c r="E926" s="439"/>
      <c r="F926" s="439"/>
      <c r="G926" s="105" t="s">
        <v>661</v>
      </c>
      <c r="H926" s="112" t="s">
        <v>655</v>
      </c>
      <c r="I926" s="238"/>
      <c r="J926" s="446"/>
      <c r="K926" s="439"/>
      <c r="L926" s="439"/>
      <c r="M926" s="439"/>
      <c r="N926" s="439"/>
      <c r="O926" s="439"/>
    </row>
    <row r="927" spans="2:16" ht="22.9" customHeight="1" thickBot="1">
      <c r="B927" s="45"/>
      <c r="C927" s="446"/>
      <c r="D927" s="439"/>
      <c r="E927" s="439"/>
      <c r="F927" s="439"/>
      <c r="G927" s="106" t="s">
        <v>271</v>
      </c>
      <c r="H927" s="113" t="s">
        <v>406</v>
      </c>
      <c r="I927" s="238"/>
      <c r="J927" s="446" t="s">
        <v>205</v>
      </c>
      <c r="K927" s="439" t="s">
        <v>937</v>
      </c>
      <c r="L927" s="439" t="s">
        <v>937</v>
      </c>
      <c r="M927" s="439" t="s">
        <v>937</v>
      </c>
      <c r="N927" s="439" t="s">
        <v>937</v>
      </c>
      <c r="O927" s="439" t="s">
        <v>937</v>
      </c>
    </row>
    <row r="928" spans="2:16" ht="22.9" customHeight="1" thickBot="1">
      <c r="B928" s="45"/>
      <c r="C928" s="446" t="s">
        <v>205</v>
      </c>
      <c r="D928" s="439" t="s">
        <v>844</v>
      </c>
      <c r="E928" s="439" t="s">
        <v>844</v>
      </c>
      <c r="F928" s="439" t="s">
        <v>844</v>
      </c>
      <c r="G928" s="104" t="s">
        <v>274</v>
      </c>
      <c r="H928" s="117" t="s">
        <v>401</v>
      </c>
      <c r="I928" s="238"/>
      <c r="J928" s="446"/>
      <c r="K928" s="439"/>
      <c r="L928" s="439"/>
      <c r="M928" s="439"/>
      <c r="N928" s="439"/>
      <c r="O928" s="439"/>
    </row>
    <row r="929" spans="2:16" ht="22.9" customHeight="1" thickBot="1">
      <c r="B929" s="45"/>
      <c r="C929" s="446"/>
      <c r="D929" s="439"/>
      <c r="E929" s="439"/>
      <c r="F929" s="439"/>
      <c r="G929" s="105" t="s">
        <v>661</v>
      </c>
      <c r="H929" s="112" t="s">
        <v>655</v>
      </c>
      <c r="I929" s="238"/>
      <c r="J929" s="446"/>
      <c r="K929" s="439"/>
      <c r="L929" s="439"/>
      <c r="M929" s="439"/>
      <c r="N929" s="439"/>
      <c r="O929" s="439"/>
    </row>
    <row r="930" spans="2:16" ht="22.9" customHeight="1" thickBot="1">
      <c r="B930" s="45"/>
      <c r="C930" s="446"/>
      <c r="D930" s="439"/>
      <c r="E930" s="439"/>
      <c r="F930" s="439"/>
      <c r="G930" s="106" t="s">
        <v>271</v>
      </c>
      <c r="H930" s="113" t="s">
        <v>406</v>
      </c>
      <c r="I930" s="238"/>
      <c r="J930" s="239"/>
      <c r="K930" s="108"/>
      <c r="L930" s="108"/>
      <c r="M930" s="108"/>
      <c r="N930" s="108"/>
      <c r="O930" s="108"/>
    </row>
    <row r="931" spans="2:16" ht="22.9" customHeight="1" thickBot="1">
      <c r="B931" s="45"/>
      <c r="C931" s="156"/>
      <c r="D931" s="108"/>
      <c r="E931" s="108"/>
      <c r="F931" s="108"/>
      <c r="G931" s="108"/>
      <c r="H931" s="108"/>
      <c r="I931" s="238"/>
      <c r="J931" s="239"/>
      <c r="K931" s="108"/>
      <c r="L931" s="108"/>
      <c r="M931" s="108"/>
      <c r="N931" s="108"/>
      <c r="O931" s="108"/>
    </row>
    <row r="932" spans="2:16" ht="22.9" customHeight="1" thickBot="1">
      <c r="B932" s="44">
        <v>31</v>
      </c>
      <c r="C932" s="156"/>
      <c r="D932" s="108"/>
      <c r="E932" s="108"/>
      <c r="F932" s="108"/>
      <c r="G932" s="108"/>
      <c r="H932" s="108"/>
      <c r="I932" s="238"/>
      <c r="J932" s="443" t="s">
        <v>1172</v>
      </c>
      <c r="K932" s="443"/>
      <c r="L932" s="443"/>
      <c r="M932" s="443"/>
      <c r="N932" s="443"/>
      <c r="O932" s="443"/>
    </row>
    <row r="933" spans="2:16" ht="22.9" customHeight="1">
      <c r="B933" s="45"/>
      <c r="C933" s="443" t="str">
        <f>C902</f>
        <v>KOMİTE 5- SİNİR SİSTEMİ ve MİKOLOJİ</v>
      </c>
      <c r="D933" s="443"/>
      <c r="E933" s="443"/>
      <c r="F933" s="443"/>
      <c r="G933" s="443"/>
      <c r="H933" s="443"/>
      <c r="I933" s="72"/>
      <c r="J933" s="366"/>
      <c r="K933" s="239"/>
      <c r="L933" s="240">
        <f>L902+1</f>
        <v>5</v>
      </c>
      <c r="M933" s="241" t="s">
        <v>150</v>
      </c>
      <c r="N933" s="108"/>
      <c r="O933" s="71"/>
    </row>
    <row r="934" spans="2:16" ht="22.9" customHeight="1" thickBot="1">
      <c r="B934" s="45"/>
      <c r="C934" s="70"/>
      <c r="D934" s="239"/>
      <c r="E934" s="240">
        <f>E903+1</f>
        <v>4</v>
      </c>
      <c r="F934" s="241" t="s">
        <v>150</v>
      </c>
      <c r="G934" s="108"/>
      <c r="H934" s="71"/>
      <c r="I934" s="72"/>
      <c r="J934" s="109"/>
      <c r="K934" s="110"/>
      <c r="L934" s="110" t="str">
        <f>L903:O903</f>
        <v>Committee Chairman:</v>
      </c>
      <c r="M934" s="110" t="str">
        <f>M903:O903</f>
        <v>Dr. Meltem Özgüner</v>
      </c>
      <c r="N934" s="110" t="str">
        <f>N903:O903</f>
        <v>Dr. Ebru Alimoğulları</v>
      </c>
      <c r="O934" s="111"/>
    </row>
    <row r="935" spans="2:16" ht="21" customHeight="1" thickBot="1">
      <c r="B935" s="45"/>
      <c r="C935" s="109"/>
      <c r="D935" s="110"/>
      <c r="E935" s="110" t="str">
        <f>E904:I904</f>
        <v>Komite sorumluları:</v>
      </c>
      <c r="F935" s="110" t="str">
        <f>F904:I904</f>
        <v>Dr. Ceylan BAL</v>
      </c>
      <c r="G935" s="110" t="str">
        <f>G904:I904</f>
        <v>Dr. Ayça BİLGİNOĞLU</v>
      </c>
      <c r="H935" s="111"/>
      <c r="I935" s="69"/>
      <c r="J935" s="79"/>
      <c r="K935" s="80">
        <f>7+K904</f>
        <v>45404</v>
      </c>
      <c r="L935" s="80">
        <f>7+L904</f>
        <v>45405</v>
      </c>
      <c r="M935" s="80">
        <v>45406</v>
      </c>
      <c r="N935" s="80">
        <f>7+N904</f>
        <v>45407</v>
      </c>
      <c r="O935" s="80">
        <f>7+O904</f>
        <v>45408</v>
      </c>
      <c r="P935" s="217"/>
    </row>
    <row r="936" spans="2:16" s="47" customFormat="1" ht="22.9" customHeight="1" thickBot="1">
      <c r="B936" s="45"/>
      <c r="C936" s="76"/>
      <c r="D936" s="77">
        <f>7+D905</f>
        <v>44662</v>
      </c>
      <c r="E936" s="77">
        <f>7+E905</f>
        <v>44663</v>
      </c>
      <c r="F936" s="77">
        <f>7+F905</f>
        <v>44664</v>
      </c>
      <c r="G936" s="77">
        <f>7+G905</f>
        <v>44665</v>
      </c>
      <c r="H936" s="77">
        <f>7+H905</f>
        <v>44666</v>
      </c>
      <c r="I936" s="78"/>
      <c r="J936" s="445" t="s">
        <v>155</v>
      </c>
      <c r="K936" s="83" t="s">
        <v>156</v>
      </c>
      <c r="L936" s="439" t="s">
        <v>937</v>
      </c>
      <c r="M936" s="117" t="s">
        <v>238</v>
      </c>
      <c r="N936" s="439" t="s">
        <v>937</v>
      </c>
      <c r="O936" s="104" t="s">
        <v>190</v>
      </c>
      <c r="P936" s="220"/>
    </row>
    <row r="937" spans="2:16" ht="22.9" customHeight="1" thickBot="1">
      <c r="B937" s="45"/>
      <c r="C937" s="445" t="s">
        <v>155</v>
      </c>
      <c r="D937" s="439" t="s">
        <v>844</v>
      </c>
      <c r="E937" s="439" t="s">
        <v>844</v>
      </c>
      <c r="F937" s="439" t="s">
        <v>844</v>
      </c>
      <c r="G937" s="82" t="s">
        <v>17</v>
      </c>
      <c r="H937" s="439" t="s">
        <v>844</v>
      </c>
      <c r="I937" s="238"/>
      <c r="J937" s="445"/>
      <c r="K937" s="88" t="s">
        <v>1185</v>
      </c>
      <c r="L937" s="439"/>
      <c r="M937" s="112" t="s">
        <v>1182</v>
      </c>
      <c r="N937" s="439"/>
      <c r="O937" s="105" t="s">
        <v>1181</v>
      </c>
    </row>
    <row r="938" spans="2:16" ht="22.9" customHeight="1" thickBot="1">
      <c r="B938" s="45"/>
      <c r="C938" s="445"/>
      <c r="D938" s="439"/>
      <c r="E938" s="439"/>
      <c r="F938" s="439"/>
      <c r="G938" s="87" t="s">
        <v>294</v>
      </c>
      <c r="H938" s="439"/>
      <c r="I938" s="238"/>
      <c r="J938" s="445"/>
      <c r="K938" s="93" t="s">
        <v>1068</v>
      </c>
      <c r="L938" s="439"/>
      <c r="M938" s="113" t="s">
        <v>1006</v>
      </c>
      <c r="N938" s="439"/>
      <c r="O938" s="106" t="s">
        <v>1180</v>
      </c>
    </row>
    <row r="939" spans="2:16" ht="22.9" customHeight="1" thickBot="1">
      <c r="B939" s="45"/>
      <c r="C939" s="445"/>
      <c r="D939" s="439"/>
      <c r="E939" s="439"/>
      <c r="F939" s="439"/>
      <c r="G939" s="92" t="s">
        <v>250</v>
      </c>
      <c r="H939" s="439"/>
      <c r="I939" s="238"/>
      <c r="J939" s="446" t="s">
        <v>163</v>
      </c>
      <c r="K939" s="83" t="s">
        <v>156</v>
      </c>
      <c r="L939" s="439" t="s">
        <v>937</v>
      </c>
      <c r="M939" s="117" t="s">
        <v>238</v>
      </c>
      <c r="N939" s="81" t="s">
        <v>158</v>
      </c>
      <c r="O939" s="104" t="s">
        <v>190</v>
      </c>
    </row>
    <row r="940" spans="2:16" ht="22.9" customHeight="1" thickBot="1">
      <c r="B940" s="45"/>
      <c r="C940" s="446" t="s">
        <v>163</v>
      </c>
      <c r="D940" s="439" t="s">
        <v>844</v>
      </c>
      <c r="E940" s="81" t="s">
        <v>28</v>
      </c>
      <c r="F940" s="439" t="s">
        <v>844</v>
      </c>
      <c r="G940" s="82" t="s">
        <v>17</v>
      </c>
      <c r="H940" s="439" t="s">
        <v>844</v>
      </c>
      <c r="I940" s="238"/>
      <c r="J940" s="446"/>
      <c r="K940" s="88" t="s">
        <v>1185</v>
      </c>
      <c r="L940" s="439"/>
      <c r="M940" s="112" t="s">
        <v>1182</v>
      </c>
      <c r="N940" s="86" t="s">
        <v>1184</v>
      </c>
      <c r="O940" s="105" t="s">
        <v>1181</v>
      </c>
    </row>
    <row r="941" spans="2:16" ht="22.9" customHeight="1" thickBot="1">
      <c r="B941" s="45"/>
      <c r="C941" s="446"/>
      <c r="D941" s="439"/>
      <c r="E941" s="86" t="s">
        <v>663</v>
      </c>
      <c r="F941" s="439"/>
      <c r="G941" s="87" t="s">
        <v>294</v>
      </c>
      <c r="H941" s="439"/>
      <c r="I941" s="238"/>
      <c r="J941" s="446"/>
      <c r="K941" s="93" t="s">
        <v>1068</v>
      </c>
      <c r="L941" s="439"/>
      <c r="M941" s="113" t="s">
        <v>1006</v>
      </c>
      <c r="N941" s="91" t="s">
        <v>442</v>
      </c>
      <c r="O941" s="106" t="s">
        <v>1180</v>
      </c>
    </row>
    <row r="942" spans="2:16" ht="22.9" customHeight="1" thickBot="1">
      <c r="B942" s="45"/>
      <c r="C942" s="446"/>
      <c r="D942" s="439"/>
      <c r="E942" s="91" t="s">
        <v>538</v>
      </c>
      <c r="F942" s="439"/>
      <c r="G942" s="92" t="s">
        <v>250</v>
      </c>
      <c r="H942" s="439"/>
      <c r="I942" s="238"/>
      <c r="J942" s="446" t="s">
        <v>166</v>
      </c>
      <c r="K942" s="81" t="s">
        <v>104</v>
      </c>
      <c r="L942" s="439" t="s">
        <v>937</v>
      </c>
      <c r="M942" s="117" t="s">
        <v>238</v>
      </c>
      <c r="N942" s="127" t="s">
        <v>115</v>
      </c>
      <c r="O942" s="104" t="s">
        <v>203</v>
      </c>
    </row>
    <row r="943" spans="2:16" ht="22.9" customHeight="1" thickBot="1">
      <c r="B943" s="45"/>
      <c r="C943" s="446" t="s">
        <v>166</v>
      </c>
      <c r="D943" s="82" t="s">
        <v>17</v>
      </c>
      <c r="E943" s="83" t="s">
        <v>167</v>
      </c>
      <c r="F943" s="158" t="s">
        <v>23</v>
      </c>
      <c r="G943" s="139" t="s">
        <v>167</v>
      </c>
      <c r="H943" s="439" t="s">
        <v>844</v>
      </c>
      <c r="I943" s="238"/>
      <c r="J943" s="446"/>
      <c r="K943" s="86" t="s">
        <v>1183</v>
      </c>
      <c r="L943" s="439"/>
      <c r="M943" s="112" t="s">
        <v>1182</v>
      </c>
      <c r="N943" s="128" t="s">
        <v>1176</v>
      </c>
      <c r="O943" s="105" t="s">
        <v>1181</v>
      </c>
    </row>
    <row r="944" spans="2:16" ht="22.9" customHeight="1" thickBot="1">
      <c r="B944" s="45"/>
      <c r="C944" s="446"/>
      <c r="D944" s="87" t="s">
        <v>664</v>
      </c>
      <c r="E944" s="88" t="s">
        <v>662</v>
      </c>
      <c r="F944" s="159" t="s">
        <v>666</v>
      </c>
      <c r="G944" s="140" t="s">
        <v>792</v>
      </c>
      <c r="H944" s="439"/>
      <c r="I944" s="238"/>
      <c r="J944" s="446"/>
      <c r="K944" s="91" t="s">
        <v>442</v>
      </c>
      <c r="L944" s="439"/>
      <c r="M944" s="113" t="s">
        <v>1006</v>
      </c>
      <c r="N944" s="332" t="s">
        <v>153</v>
      </c>
      <c r="O944" s="106" t="s">
        <v>1180</v>
      </c>
    </row>
    <row r="945" spans="2:16" ht="22.9" customHeight="1" thickBot="1">
      <c r="B945" s="45"/>
      <c r="C945" s="446"/>
      <c r="D945" s="92" t="s">
        <v>162</v>
      </c>
      <c r="E945" s="93" t="s">
        <v>176</v>
      </c>
      <c r="F945" s="160" t="s">
        <v>346</v>
      </c>
      <c r="G945" s="93" t="s">
        <v>176</v>
      </c>
      <c r="H945" s="439"/>
      <c r="I945" s="238"/>
      <c r="J945" s="446" t="s">
        <v>180</v>
      </c>
      <c r="K945" s="81" t="s">
        <v>158</v>
      </c>
      <c r="L945" s="439" t="s">
        <v>937</v>
      </c>
      <c r="M945" s="117" t="s">
        <v>238</v>
      </c>
      <c r="N945" s="127" t="s">
        <v>115</v>
      </c>
      <c r="O945" s="104" t="s">
        <v>203</v>
      </c>
    </row>
    <row r="946" spans="2:16" ht="22.9" customHeight="1" thickBot="1">
      <c r="B946" s="45"/>
      <c r="C946" s="446" t="s">
        <v>180</v>
      </c>
      <c r="D946" s="82" t="s">
        <v>17</v>
      </c>
      <c r="E946" s="83" t="s">
        <v>167</v>
      </c>
      <c r="F946" s="158" t="s">
        <v>23</v>
      </c>
      <c r="G946" s="83" t="s">
        <v>167</v>
      </c>
      <c r="H946" s="439" t="s">
        <v>844</v>
      </c>
      <c r="I946" s="238"/>
      <c r="J946" s="446"/>
      <c r="K946" s="86" t="s">
        <v>1183</v>
      </c>
      <c r="L946" s="439"/>
      <c r="M946" s="112" t="s">
        <v>1182</v>
      </c>
      <c r="N946" s="128" t="s">
        <v>1176</v>
      </c>
      <c r="O946" s="105" t="s">
        <v>1181</v>
      </c>
    </row>
    <row r="947" spans="2:16" ht="22.9" customHeight="1" thickBot="1">
      <c r="B947" s="45"/>
      <c r="C947" s="446"/>
      <c r="D947" s="87" t="s">
        <v>664</v>
      </c>
      <c r="E947" s="88" t="s">
        <v>662</v>
      </c>
      <c r="F947" s="159" t="s">
        <v>666</v>
      </c>
      <c r="G947" s="88" t="s">
        <v>792</v>
      </c>
      <c r="H947" s="439"/>
      <c r="I947" s="238"/>
      <c r="J947" s="446"/>
      <c r="K947" s="91" t="s">
        <v>442</v>
      </c>
      <c r="L947" s="439"/>
      <c r="M947" s="113" t="s">
        <v>1006</v>
      </c>
      <c r="N947" s="332" t="s">
        <v>153</v>
      </c>
      <c r="O947" s="106" t="s">
        <v>1180</v>
      </c>
    </row>
    <row r="948" spans="2:16" ht="22.9" customHeight="1" thickBot="1">
      <c r="B948" s="45"/>
      <c r="C948" s="446"/>
      <c r="D948" s="92" t="s">
        <v>162</v>
      </c>
      <c r="E948" s="93" t="s">
        <v>176</v>
      </c>
      <c r="F948" s="160" t="s">
        <v>346</v>
      </c>
      <c r="G948" s="93" t="s">
        <v>176</v>
      </c>
      <c r="H948" s="439"/>
      <c r="I948" s="238"/>
      <c r="J948" s="365" t="s">
        <v>184</v>
      </c>
      <c r="K948" s="363" t="s">
        <v>186</v>
      </c>
      <c r="L948" s="365" t="s">
        <v>186</v>
      </c>
      <c r="M948" s="363" t="s">
        <v>186</v>
      </c>
      <c r="N948" s="363" t="s">
        <v>186</v>
      </c>
      <c r="O948" s="363" t="s">
        <v>186</v>
      </c>
    </row>
    <row r="949" spans="2:16" s="46" customFormat="1" ht="22.9" customHeight="1" thickBot="1">
      <c r="B949" s="45"/>
      <c r="C949" s="230" t="s">
        <v>184</v>
      </c>
      <c r="D949" s="70" t="s">
        <v>185</v>
      </c>
      <c r="E949" s="227" t="s">
        <v>185</v>
      </c>
      <c r="F949" s="231" t="s">
        <v>185</v>
      </c>
      <c r="G949" s="231" t="s">
        <v>185</v>
      </c>
      <c r="H949" s="227" t="s">
        <v>185</v>
      </c>
      <c r="I949" s="78"/>
      <c r="J949" s="448" t="s">
        <v>187</v>
      </c>
      <c r="K949" s="83" t="s">
        <v>156</v>
      </c>
      <c r="L949" s="439" t="s">
        <v>937</v>
      </c>
      <c r="M949" s="439" t="s">
        <v>937</v>
      </c>
      <c r="N949" s="117" t="s">
        <v>238</v>
      </c>
      <c r="O949" s="104" t="s">
        <v>1179</v>
      </c>
      <c r="P949" s="217"/>
    </row>
    <row r="950" spans="2:16" ht="22.9" customHeight="1" thickBot="1">
      <c r="B950" s="45"/>
      <c r="C950" s="446" t="s">
        <v>187</v>
      </c>
      <c r="D950" s="104" t="s">
        <v>641</v>
      </c>
      <c r="E950" s="81" t="s">
        <v>28</v>
      </c>
      <c r="F950" s="439" t="s">
        <v>844</v>
      </c>
      <c r="G950" s="81" t="s">
        <v>667</v>
      </c>
      <c r="H950" s="439" t="s">
        <v>844</v>
      </c>
      <c r="I950" s="238"/>
      <c r="J950" s="449"/>
      <c r="K950" s="88" t="s">
        <v>1178</v>
      </c>
      <c r="L950" s="439"/>
      <c r="M950" s="439"/>
      <c r="N950" s="112" t="s">
        <v>1175</v>
      </c>
      <c r="O950" s="394" t="s">
        <v>1174</v>
      </c>
    </row>
    <row r="951" spans="2:16" ht="22.9" customHeight="1" thickBot="1">
      <c r="B951" s="45"/>
      <c r="C951" s="446"/>
      <c r="D951" s="105" t="s">
        <v>668</v>
      </c>
      <c r="E951" s="86" t="s">
        <v>669</v>
      </c>
      <c r="F951" s="439"/>
      <c r="G951" s="105" t="s">
        <v>670</v>
      </c>
      <c r="H951" s="439"/>
      <c r="I951" s="238"/>
      <c r="J951" s="445"/>
      <c r="K951" s="93" t="s">
        <v>198</v>
      </c>
      <c r="L951" s="439"/>
      <c r="M951" s="439"/>
      <c r="N951" s="113" t="s">
        <v>1006</v>
      </c>
      <c r="O951" s="390" t="s">
        <v>1173</v>
      </c>
    </row>
    <row r="952" spans="2:16" ht="22.9" customHeight="1" thickBot="1">
      <c r="B952" s="45"/>
      <c r="C952" s="446"/>
      <c r="D952" s="106" t="s">
        <v>309</v>
      </c>
      <c r="E952" s="91" t="s">
        <v>538</v>
      </c>
      <c r="F952" s="439"/>
      <c r="G952" s="105" t="s">
        <v>671</v>
      </c>
      <c r="H952" s="439"/>
      <c r="I952" s="238"/>
      <c r="J952" s="448" t="s">
        <v>199</v>
      </c>
      <c r="K952" s="83" t="s">
        <v>156</v>
      </c>
      <c r="L952" s="439" t="s">
        <v>937</v>
      </c>
      <c r="M952" s="439" t="s">
        <v>937</v>
      </c>
      <c r="N952" s="117" t="s">
        <v>238</v>
      </c>
      <c r="O952" s="104" t="s">
        <v>1179</v>
      </c>
    </row>
    <row r="953" spans="2:16" ht="22.9" customHeight="1" thickBot="1">
      <c r="B953" s="45"/>
      <c r="C953" s="446" t="s">
        <v>199</v>
      </c>
      <c r="D953" s="104" t="s">
        <v>641</v>
      </c>
      <c r="E953" s="81" t="s">
        <v>28</v>
      </c>
      <c r="F953" s="439" t="s">
        <v>844</v>
      </c>
      <c r="G953" s="81" t="s">
        <v>667</v>
      </c>
      <c r="H953" s="439" t="s">
        <v>844</v>
      </c>
      <c r="I953" s="238"/>
      <c r="J953" s="449"/>
      <c r="K953" s="88" t="s">
        <v>1178</v>
      </c>
      <c r="L953" s="439"/>
      <c r="M953" s="439"/>
      <c r="N953" s="112" t="s">
        <v>1175</v>
      </c>
      <c r="O953" s="391" t="s">
        <v>1174</v>
      </c>
    </row>
    <row r="954" spans="2:16" ht="22.9" customHeight="1" thickBot="1">
      <c r="B954" s="45"/>
      <c r="C954" s="446"/>
      <c r="D954" s="105" t="s">
        <v>668</v>
      </c>
      <c r="E954" s="86" t="s">
        <v>669</v>
      </c>
      <c r="F954" s="439"/>
      <c r="G954" s="105" t="s">
        <v>670</v>
      </c>
      <c r="H954" s="439"/>
      <c r="I954" s="238"/>
      <c r="J954" s="445"/>
      <c r="K954" s="93" t="s">
        <v>198</v>
      </c>
      <c r="L954" s="439"/>
      <c r="M954" s="439"/>
      <c r="N954" s="113" t="s">
        <v>1006</v>
      </c>
      <c r="O954" s="390" t="s">
        <v>1173</v>
      </c>
    </row>
    <row r="955" spans="2:16" ht="22.9" customHeight="1" thickBot="1">
      <c r="B955" s="45"/>
      <c r="C955" s="446"/>
      <c r="D955" s="106" t="s">
        <v>309</v>
      </c>
      <c r="E955" s="91" t="s">
        <v>538</v>
      </c>
      <c r="F955" s="439"/>
      <c r="G955" s="105" t="s">
        <v>671</v>
      </c>
      <c r="H955" s="439"/>
      <c r="I955" s="238"/>
      <c r="J955" s="448" t="s">
        <v>200</v>
      </c>
      <c r="K955" s="332" t="s">
        <v>115</v>
      </c>
      <c r="L955" s="440" t="s">
        <v>937</v>
      </c>
      <c r="M955" s="439" t="s">
        <v>937</v>
      </c>
      <c r="N955" s="117" t="s">
        <v>237</v>
      </c>
      <c r="O955" s="104" t="s">
        <v>1177</v>
      </c>
    </row>
    <row r="956" spans="2:16" ht="22.9" customHeight="1" thickBot="1">
      <c r="B956" s="45"/>
      <c r="C956" s="446" t="s">
        <v>200</v>
      </c>
      <c r="D956" s="104" t="s">
        <v>639</v>
      </c>
      <c r="E956" s="439" t="s">
        <v>844</v>
      </c>
      <c r="F956" s="439" t="s">
        <v>844</v>
      </c>
      <c r="G956" s="81" t="s">
        <v>672</v>
      </c>
      <c r="H956" s="439" t="s">
        <v>844</v>
      </c>
      <c r="I956" s="238"/>
      <c r="J956" s="449"/>
      <c r="K956" s="393" t="s">
        <v>1176</v>
      </c>
      <c r="L956" s="441"/>
      <c r="M956" s="439"/>
      <c r="N956" s="112" t="s">
        <v>1175</v>
      </c>
      <c r="O956" s="391" t="s">
        <v>1174</v>
      </c>
    </row>
    <row r="957" spans="2:16" ht="22.9" customHeight="1" thickBot="1">
      <c r="B957" s="45"/>
      <c r="C957" s="446"/>
      <c r="D957" s="105" t="s">
        <v>668</v>
      </c>
      <c r="E957" s="439"/>
      <c r="F957" s="439"/>
      <c r="G957" s="105" t="s">
        <v>670</v>
      </c>
      <c r="H957" s="439"/>
      <c r="I957" s="238"/>
      <c r="J957" s="445"/>
      <c r="K957" s="392" t="s">
        <v>153</v>
      </c>
      <c r="L957" s="442"/>
      <c r="M957" s="439"/>
      <c r="N957" s="113" t="s">
        <v>1006</v>
      </c>
      <c r="O957" s="390" t="s">
        <v>1173</v>
      </c>
    </row>
    <row r="958" spans="2:16" ht="22.9" customHeight="1" thickBot="1">
      <c r="B958" s="45"/>
      <c r="C958" s="446"/>
      <c r="D958" s="106" t="s">
        <v>309</v>
      </c>
      <c r="E958" s="439"/>
      <c r="F958" s="439"/>
      <c r="G958" s="105" t="s">
        <v>671</v>
      </c>
      <c r="H958" s="439"/>
      <c r="I958" s="238"/>
      <c r="J958" s="448" t="s">
        <v>205</v>
      </c>
      <c r="K958" s="332" t="s">
        <v>115</v>
      </c>
      <c r="L958" s="440" t="s">
        <v>937</v>
      </c>
      <c r="M958" s="439" t="s">
        <v>937</v>
      </c>
      <c r="N958" s="117" t="s">
        <v>237</v>
      </c>
      <c r="O958" s="104" t="s">
        <v>1177</v>
      </c>
    </row>
    <row r="959" spans="2:16" ht="22.9" customHeight="1" thickBot="1">
      <c r="B959" s="45"/>
      <c r="C959" s="446" t="s">
        <v>205</v>
      </c>
      <c r="D959" s="104" t="s">
        <v>639</v>
      </c>
      <c r="E959" s="439" t="s">
        <v>844</v>
      </c>
      <c r="F959" s="439" t="s">
        <v>844</v>
      </c>
      <c r="G959" s="81" t="s">
        <v>672</v>
      </c>
      <c r="H959" s="439" t="s">
        <v>844</v>
      </c>
      <c r="I959" s="238"/>
      <c r="J959" s="449"/>
      <c r="K959" s="332" t="s">
        <v>1176</v>
      </c>
      <c r="L959" s="441"/>
      <c r="M959" s="439"/>
      <c r="N959" s="112" t="s">
        <v>1175</v>
      </c>
      <c r="O959" s="391" t="s">
        <v>1174</v>
      </c>
    </row>
    <row r="960" spans="2:16" ht="22.9" customHeight="1" thickBot="1">
      <c r="B960" s="45"/>
      <c r="C960" s="446"/>
      <c r="D960" s="105" t="s">
        <v>668</v>
      </c>
      <c r="E960" s="439"/>
      <c r="F960" s="439"/>
      <c r="G960" s="105" t="s">
        <v>670</v>
      </c>
      <c r="H960" s="439"/>
      <c r="I960" s="238"/>
      <c r="J960" s="445"/>
      <c r="K960" s="332" t="s">
        <v>153</v>
      </c>
      <c r="L960" s="442"/>
      <c r="M960" s="439"/>
      <c r="N960" s="113" t="s">
        <v>1006</v>
      </c>
      <c r="O960" s="390" t="s">
        <v>1173</v>
      </c>
    </row>
    <row r="961" spans="2:16" ht="22.9" customHeight="1" thickBot="1">
      <c r="B961" s="45"/>
      <c r="C961" s="446"/>
      <c r="D961" s="106" t="s">
        <v>309</v>
      </c>
      <c r="E961" s="439"/>
      <c r="F961" s="439"/>
      <c r="G961" s="106" t="s">
        <v>671</v>
      </c>
      <c r="H961" s="439"/>
      <c r="I961" s="238"/>
      <c r="J961" s="239"/>
      <c r="K961" s="108"/>
      <c r="L961" s="108"/>
      <c r="M961" s="108"/>
      <c r="N961" s="108"/>
      <c r="O961" s="108"/>
    </row>
    <row r="962" spans="2:16" ht="22.9" customHeight="1" thickBot="1">
      <c r="B962" s="45"/>
      <c r="C962" s="239"/>
      <c r="D962" s="108"/>
      <c r="E962" s="108"/>
      <c r="F962" s="108"/>
      <c r="G962" s="108"/>
      <c r="H962" s="108"/>
      <c r="I962" s="238"/>
      <c r="J962" s="239"/>
      <c r="K962" s="108"/>
      <c r="L962" s="108"/>
      <c r="M962" s="108"/>
      <c r="N962" s="108"/>
      <c r="O962" s="108"/>
    </row>
    <row r="963" spans="2:16" ht="22.9" customHeight="1" thickBot="1">
      <c r="B963" s="44">
        <v>32</v>
      </c>
      <c r="C963" s="239"/>
      <c r="D963" s="108"/>
      <c r="E963" s="108"/>
      <c r="F963" s="108"/>
      <c r="G963" s="108"/>
      <c r="H963" s="108"/>
      <c r="I963" s="238"/>
      <c r="J963" s="443" t="s">
        <v>1172</v>
      </c>
      <c r="K963" s="443"/>
      <c r="L963" s="443"/>
      <c r="M963" s="443"/>
      <c r="N963" s="443"/>
      <c r="O963" s="443"/>
    </row>
    <row r="964" spans="2:16" ht="22.9" customHeight="1">
      <c r="B964" s="45"/>
      <c r="C964" s="443" t="str">
        <f>C933</f>
        <v>KOMİTE 5- SİNİR SİSTEMİ ve MİKOLOJİ</v>
      </c>
      <c r="D964" s="443"/>
      <c r="E964" s="443"/>
      <c r="F964" s="443"/>
      <c r="G964" s="443"/>
      <c r="H964" s="443"/>
      <c r="I964" s="72"/>
      <c r="J964" s="161"/>
      <c r="K964" s="246"/>
      <c r="L964" s="246">
        <v>6</v>
      </c>
      <c r="M964" s="246" t="s">
        <v>151</v>
      </c>
      <c r="N964" s="246"/>
      <c r="O964" s="162"/>
    </row>
    <row r="965" spans="2:16" ht="22.9" customHeight="1" thickBot="1">
      <c r="B965" s="45"/>
      <c r="C965" s="70"/>
      <c r="D965" s="239"/>
      <c r="E965" s="240">
        <f>E934+1</f>
        <v>5</v>
      </c>
      <c r="F965" s="241" t="s">
        <v>150</v>
      </c>
      <c r="G965" s="108"/>
      <c r="H965" s="71"/>
      <c r="I965" s="72"/>
      <c r="J965" s="73"/>
      <c r="K965" s="74"/>
      <c r="L965" s="74" t="s">
        <v>154</v>
      </c>
      <c r="M965" s="110" t="str">
        <f>M934:O934</f>
        <v>Dr. Meltem Özgüner</v>
      </c>
      <c r="N965" s="110" t="str">
        <f>N934:O934</f>
        <v>Dr. Ebru Alimoğulları</v>
      </c>
      <c r="O965" s="75"/>
    </row>
    <row r="966" spans="2:16" ht="21" customHeight="1" thickBot="1">
      <c r="B966" s="45"/>
      <c r="C966" s="109"/>
      <c r="D966" s="110"/>
      <c r="E966" s="110" t="str">
        <f>E935:I935</f>
        <v>Komite sorumluları:</v>
      </c>
      <c r="F966" s="110" t="str">
        <f>F935:I935</f>
        <v>Dr. Ceylan BAL</v>
      </c>
      <c r="G966" s="110" t="str">
        <f>G935:I935</f>
        <v>Dr. Ayça BİLGİNOĞLU</v>
      </c>
      <c r="H966" s="111"/>
      <c r="I966" s="69"/>
      <c r="J966" s="79"/>
      <c r="K966" s="80">
        <f>7+K935</f>
        <v>45411</v>
      </c>
      <c r="L966" s="80">
        <f>7+L935</f>
        <v>45412</v>
      </c>
      <c r="M966" s="80">
        <f>7+M935</f>
        <v>45413</v>
      </c>
      <c r="N966" s="80">
        <f>7+N935</f>
        <v>45414</v>
      </c>
      <c r="O966" s="80">
        <f>7+O935</f>
        <v>45415</v>
      </c>
      <c r="P966" s="217"/>
    </row>
    <row r="967" spans="2:16" s="47" customFormat="1" ht="22.9" customHeight="1" thickBot="1">
      <c r="B967" s="45"/>
      <c r="C967" s="76"/>
      <c r="D967" s="77">
        <f>7+D936</f>
        <v>44669</v>
      </c>
      <c r="E967" s="77">
        <f>7+E936</f>
        <v>44670</v>
      </c>
      <c r="F967" s="77">
        <f>7+F936</f>
        <v>44671</v>
      </c>
      <c r="G967" s="77">
        <f>7+G936</f>
        <v>44672</v>
      </c>
      <c r="H967" s="77">
        <f>7+H936</f>
        <v>44673</v>
      </c>
      <c r="I967" s="78"/>
      <c r="J967" s="445" t="s">
        <v>155</v>
      </c>
      <c r="K967" s="439" t="s">
        <v>937</v>
      </c>
      <c r="L967" s="439" t="s">
        <v>937</v>
      </c>
      <c r="M967" s="439" t="s">
        <v>937</v>
      </c>
      <c r="N967" s="439" t="s">
        <v>937</v>
      </c>
      <c r="O967" s="439" t="s">
        <v>937</v>
      </c>
      <c r="P967" s="220"/>
    </row>
    <row r="968" spans="2:16" ht="22.9" customHeight="1" thickBot="1">
      <c r="B968" s="45"/>
      <c r="C968" s="445" t="s">
        <v>155</v>
      </c>
      <c r="D968" s="439" t="s">
        <v>844</v>
      </c>
      <c r="E968" s="439" t="s">
        <v>844</v>
      </c>
      <c r="F968" s="439" t="s">
        <v>844</v>
      </c>
      <c r="G968" s="439" t="s">
        <v>844</v>
      </c>
      <c r="H968" s="464"/>
      <c r="I968" s="238"/>
      <c r="J968" s="445"/>
      <c r="K968" s="439"/>
      <c r="L968" s="439"/>
      <c r="M968" s="439"/>
      <c r="N968" s="439"/>
      <c r="O968" s="439"/>
    </row>
    <row r="969" spans="2:16" ht="22.9" customHeight="1" thickBot="1">
      <c r="B969" s="45"/>
      <c r="C969" s="445"/>
      <c r="D969" s="439"/>
      <c r="E969" s="439"/>
      <c r="F969" s="439"/>
      <c r="G969" s="439"/>
      <c r="H969" s="464"/>
      <c r="I969" s="238"/>
      <c r="J969" s="445"/>
      <c r="K969" s="439"/>
      <c r="L969" s="439"/>
      <c r="M969" s="439"/>
      <c r="N969" s="439"/>
      <c r="O969" s="439"/>
    </row>
    <row r="970" spans="2:16" ht="22.9" customHeight="1" thickBot="1">
      <c r="B970" s="45"/>
      <c r="C970" s="445"/>
      <c r="D970" s="439"/>
      <c r="E970" s="439"/>
      <c r="F970" s="439"/>
      <c r="G970" s="439"/>
      <c r="H970" s="464"/>
      <c r="I970" s="238"/>
      <c r="J970" s="446" t="s">
        <v>163</v>
      </c>
      <c r="K970" s="439" t="s">
        <v>937</v>
      </c>
      <c r="L970" s="439" t="s">
        <v>937</v>
      </c>
      <c r="M970" s="439" t="s">
        <v>937</v>
      </c>
      <c r="N970" s="439" t="s">
        <v>937</v>
      </c>
      <c r="O970" s="439" t="s">
        <v>937</v>
      </c>
    </row>
    <row r="971" spans="2:16" ht="22.9" customHeight="1" thickBot="1">
      <c r="B971" s="45"/>
      <c r="C971" s="446" t="s">
        <v>163</v>
      </c>
      <c r="D971" s="439" t="s">
        <v>844</v>
      </c>
      <c r="E971" s="439" t="s">
        <v>844</v>
      </c>
      <c r="F971" s="439" t="s">
        <v>844</v>
      </c>
      <c r="G971" s="444" t="s">
        <v>317</v>
      </c>
      <c r="H971" s="464"/>
      <c r="I971" s="238"/>
      <c r="J971" s="446"/>
      <c r="K971" s="439"/>
      <c r="L971" s="439"/>
      <c r="M971" s="439"/>
      <c r="N971" s="439"/>
      <c r="O971" s="439"/>
    </row>
    <row r="972" spans="2:16" ht="22.9" customHeight="1" thickBot="1">
      <c r="B972" s="45"/>
      <c r="C972" s="446"/>
      <c r="D972" s="439"/>
      <c r="E972" s="439"/>
      <c r="F972" s="439"/>
      <c r="G972" s="444"/>
      <c r="H972" s="464"/>
      <c r="I972" s="238"/>
      <c r="J972" s="446"/>
      <c r="K972" s="439"/>
      <c r="L972" s="439"/>
      <c r="M972" s="439"/>
      <c r="N972" s="439"/>
      <c r="O972" s="439"/>
    </row>
    <row r="973" spans="2:16" ht="22.9" customHeight="1" thickBot="1">
      <c r="B973" s="45"/>
      <c r="C973" s="446"/>
      <c r="D973" s="439"/>
      <c r="E973" s="439"/>
      <c r="F973" s="439"/>
      <c r="G973" s="444"/>
      <c r="H973" s="464"/>
      <c r="I973" s="238"/>
      <c r="J973" s="446" t="s">
        <v>166</v>
      </c>
      <c r="K973" s="439" t="s">
        <v>937</v>
      </c>
      <c r="L973" s="439" t="s">
        <v>937</v>
      </c>
      <c r="M973" s="439" t="s">
        <v>937</v>
      </c>
      <c r="N973" s="439" t="s">
        <v>937</v>
      </c>
      <c r="O973" s="444" t="s">
        <v>318</v>
      </c>
    </row>
    <row r="974" spans="2:16" ht="22.9" customHeight="1" thickBot="1">
      <c r="B974" s="45"/>
      <c r="C974" s="446" t="s">
        <v>166</v>
      </c>
      <c r="D974" s="439" t="s">
        <v>844</v>
      </c>
      <c r="E974" s="439" t="s">
        <v>844</v>
      </c>
      <c r="F974" s="439" t="s">
        <v>844</v>
      </c>
      <c r="G974" s="444"/>
      <c r="H974" s="464"/>
      <c r="I974" s="238"/>
      <c r="J974" s="446"/>
      <c r="K974" s="439"/>
      <c r="L974" s="439"/>
      <c r="M974" s="439"/>
      <c r="N974" s="439"/>
      <c r="O974" s="444"/>
    </row>
    <row r="975" spans="2:16" ht="22.9" customHeight="1" thickBot="1">
      <c r="B975" s="45"/>
      <c r="C975" s="446"/>
      <c r="D975" s="439"/>
      <c r="E975" s="439"/>
      <c r="F975" s="439"/>
      <c r="G975" s="444"/>
      <c r="H975" s="464"/>
      <c r="I975" s="238"/>
      <c r="J975" s="446"/>
      <c r="K975" s="439"/>
      <c r="L975" s="439"/>
      <c r="M975" s="439"/>
      <c r="N975" s="439"/>
      <c r="O975" s="444"/>
    </row>
    <row r="976" spans="2:16" ht="22.9" customHeight="1" thickBot="1">
      <c r="B976" s="45"/>
      <c r="C976" s="446"/>
      <c r="D976" s="439"/>
      <c r="E976" s="439"/>
      <c r="F976" s="439"/>
      <c r="G976" s="444"/>
      <c r="H976" s="464"/>
      <c r="I976" s="238"/>
      <c r="J976" s="446" t="s">
        <v>180</v>
      </c>
      <c r="K976" s="439" t="s">
        <v>937</v>
      </c>
      <c r="L976" s="439" t="s">
        <v>937</v>
      </c>
      <c r="M976" s="439" t="s">
        <v>937</v>
      </c>
      <c r="N976" s="439" t="s">
        <v>937</v>
      </c>
      <c r="O976" s="444"/>
    </row>
    <row r="977" spans="2:16" ht="22.9" customHeight="1" thickBot="1">
      <c r="B977" s="45"/>
      <c r="C977" s="446" t="s">
        <v>180</v>
      </c>
      <c r="D977" s="439" t="s">
        <v>844</v>
      </c>
      <c r="E977" s="439" t="s">
        <v>844</v>
      </c>
      <c r="F977" s="439" t="s">
        <v>844</v>
      </c>
      <c r="G977" s="444"/>
      <c r="H977" s="464"/>
      <c r="I977" s="238"/>
      <c r="J977" s="446"/>
      <c r="K977" s="439"/>
      <c r="L977" s="439"/>
      <c r="M977" s="439"/>
      <c r="N977" s="439"/>
      <c r="O977" s="444"/>
    </row>
    <row r="978" spans="2:16" ht="22.9" customHeight="1" thickBot="1">
      <c r="B978" s="45"/>
      <c r="C978" s="446"/>
      <c r="D978" s="439"/>
      <c r="E978" s="439"/>
      <c r="F978" s="439"/>
      <c r="G978" s="444"/>
      <c r="H978" s="464"/>
      <c r="I978" s="238"/>
      <c r="J978" s="446"/>
      <c r="K978" s="439"/>
      <c r="L978" s="439"/>
      <c r="M978" s="439"/>
      <c r="N978" s="439"/>
      <c r="O978" s="444"/>
    </row>
    <row r="979" spans="2:16" ht="22.9" customHeight="1" thickBot="1">
      <c r="B979" s="45"/>
      <c r="C979" s="446"/>
      <c r="D979" s="439"/>
      <c r="E979" s="439"/>
      <c r="F979" s="439"/>
      <c r="G979" s="444"/>
      <c r="H979" s="464"/>
      <c r="I979" s="238"/>
      <c r="J979" s="365" t="s">
        <v>184</v>
      </c>
      <c r="K979" s="363" t="s">
        <v>186</v>
      </c>
      <c r="L979" s="363" t="s">
        <v>186</v>
      </c>
      <c r="M979" s="363" t="s">
        <v>186</v>
      </c>
      <c r="N979" s="363" t="s">
        <v>186</v>
      </c>
      <c r="O979" s="444"/>
    </row>
    <row r="980" spans="2:16" s="46" customFormat="1" ht="22.9" customHeight="1" thickBot="1">
      <c r="B980" s="45"/>
      <c r="C980" s="230" t="s">
        <v>184</v>
      </c>
      <c r="D980" s="231" t="s">
        <v>185</v>
      </c>
      <c r="E980" s="70" t="s">
        <v>185</v>
      </c>
      <c r="F980" s="231" t="s">
        <v>185</v>
      </c>
      <c r="G980" s="227" t="s">
        <v>185</v>
      </c>
      <c r="H980" s="227" t="s">
        <v>185</v>
      </c>
      <c r="I980" s="78"/>
      <c r="J980" s="446" t="s">
        <v>187</v>
      </c>
      <c r="K980" s="439" t="s">
        <v>937</v>
      </c>
      <c r="L980" s="439" t="s">
        <v>937</v>
      </c>
      <c r="M980" s="439" t="s">
        <v>937</v>
      </c>
      <c r="N980" s="439" t="s">
        <v>937</v>
      </c>
      <c r="O980" s="444"/>
      <c r="P980" s="217"/>
    </row>
    <row r="981" spans="2:16" ht="22.9" customHeight="1" thickBot="1">
      <c r="B981" s="45"/>
      <c r="C981" s="448" t="s">
        <v>187</v>
      </c>
      <c r="D981" s="440" t="s">
        <v>844</v>
      </c>
      <c r="E981" s="440" t="s">
        <v>844</v>
      </c>
      <c r="F981" s="440" t="s">
        <v>844</v>
      </c>
      <c r="G981" s="465"/>
      <c r="H981" s="465"/>
      <c r="I981" s="238"/>
      <c r="J981" s="446"/>
      <c r="K981" s="439"/>
      <c r="L981" s="439"/>
      <c r="M981" s="439"/>
      <c r="N981" s="439"/>
      <c r="O981" s="444"/>
    </row>
    <row r="982" spans="2:16" ht="22.9" customHeight="1" thickBot="1">
      <c r="B982" s="45"/>
      <c r="C982" s="449"/>
      <c r="D982" s="441"/>
      <c r="E982" s="441"/>
      <c r="F982" s="441"/>
      <c r="G982" s="466"/>
      <c r="H982" s="466"/>
      <c r="I982" s="238"/>
      <c r="J982" s="446"/>
      <c r="K982" s="439"/>
      <c r="L982" s="439"/>
      <c r="M982" s="439"/>
      <c r="N982" s="439"/>
    </row>
    <row r="983" spans="2:16" ht="22.9" customHeight="1" thickBot="1">
      <c r="B983" s="45"/>
      <c r="C983" s="445"/>
      <c r="D983" s="442"/>
      <c r="E983" s="442"/>
      <c r="F983" s="442"/>
      <c r="G983" s="467"/>
      <c r="H983" s="467"/>
      <c r="I983" s="238"/>
      <c r="J983" s="446" t="s">
        <v>199</v>
      </c>
      <c r="K983" s="439" t="s">
        <v>937</v>
      </c>
      <c r="L983" s="439" t="s">
        <v>937</v>
      </c>
      <c r="M983" s="439" t="s">
        <v>937</v>
      </c>
      <c r="N983" s="439" t="s">
        <v>937</v>
      </c>
      <c r="O983" s="439" t="s">
        <v>937</v>
      </c>
    </row>
    <row r="984" spans="2:16" ht="22.9" customHeight="1" thickBot="1">
      <c r="B984" s="45"/>
      <c r="C984" s="448" t="s">
        <v>199</v>
      </c>
      <c r="D984" s="440" t="s">
        <v>844</v>
      </c>
      <c r="E984" s="440" t="s">
        <v>844</v>
      </c>
      <c r="F984" s="440" t="s">
        <v>844</v>
      </c>
      <c r="G984" s="465"/>
      <c r="H984" s="465"/>
      <c r="I984" s="238"/>
      <c r="J984" s="446"/>
      <c r="K984" s="439"/>
      <c r="L984" s="439"/>
      <c r="M984" s="439"/>
      <c r="N984" s="439"/>
      <c r="O984" s="439"/>
    </row>
    <row r="985" spans="2:16" ht="22.9" customHeight="1" thickBot="1">
      <c r="B985" s="45"/>
      <c r="C985" s="449"/>
      <c r="D985" s="441"/>
      <c r="E985" s="441"/>
      <c r="F985" s="441"/>
      <c r="G985" s="466"/>
      <c r="H985" s="466"/>
      <c r="I985" s="238"/>
      <c r="J985" s="446"/>
      <c r="K985" s="439"/>
      <c r="L985" s="439"/>
      <c r="M985" s="439"/>
      <c r="N985" s="439"/>
      <c r="O985" s="439"/>
    </row>
    <row r="986" spans="2:16" ht="22.9" customHeight="1" thickBot="1">
      <c r="B986" s="45"/>
      <c r="C986" s="445"/>
      <c r="D986" s="442"/>
      <c r="E986" s="442"/>
      <c r="F986" s="442"/>
      <c r="G986" s="467"/>
      <c r="H986" s="467"/>
      <c r="I986" s="238"/>
      <c r="J986" s="447" t="s">
        <v>200</v>
      </c>
      <c r="K986" s="439" t="s">
        <v>937</v>
      </c>
      <c r="L986" s="439" t="s">
        <v>937</v>
      </c>
      <c r="M986" s="439" t="s">
        <v>937</v>
      </c>
      <c r="N986" s="439" t="s">
        <v>937</v>
      </c>
      <c r="O986" s="439" t="s">
        <v>937</v>
      </c>
    </row>
    <row r="987" spans="2:16" ht="22.9" customHeight="1" thickBot="1">
      <c r="B987" s="45"/>
      <c r="C987" s="448" t="s">
        <v>200</v>
      </c>
      <c r="D987" s="440" t="s">
        <v>844</v>
      </c>
      <c r="E987" s="440" t="s">
        <v>844</v>
      </c>
      <c r="F987" s="440" t="s">
        <v>844</v>
      </c>
      <c r="G987" s="465"/>
      <c r="H987" s="465"/>
      <c r="I987" s="238"/>
      <c r="J987" s="447"/>
      <c r="K987" s="439"/>
      <c r="L987" s="439"/>
      <c r="M987" s="439"/>
      <c r="N987" s="439"/>
      <c r="O987" s="439"/>
    </row>
    <row r="988" spans="2:16" ht="22.9" customHeight="1" thickBot="1">
      <c r="B988" s="45"/>
      <c r="C988" s="449"/>
      <c r="D988" s="441"/>
      <c r="E988" s="441"/>
      <c r="F988" s="441"/>
      <c r="G988" s="466"/>
      <c r="H988" s="466"/>
      <c r="I988" s="238"/>
      <c r="J988" s="447"/>
      <c r="K988" s="439"/>
      <c r="L988" s="439"/>
      <c r="M988" s="439"/>
      <c r="N988" s="439"/>
      <c r="O988" s="439"/>
    </row>
    <row r="989" spans="2:16" ht="22.9" customHeight="1" thickBot="1">
      <c r="B989" s="45"/>
      <c r="C989" s="445"/>
      <c r="D989" s="442"/>
      <c r="E989" s="442"/>
      <c r="F989" s="442"/>
      <c r="G989" s="467"/>
      <c r="H989" s="467"/>
      <c r="I989" s="238"/>
      <c r="J989" s="446" t="s">
        <v>205</v>
      </c>
      <c r="K989" s="439" t="s">
        <v>937</v>
      </c>
      <c r="L989" s="439" t="s">
        <v>937</v>
      </c>
      <c r="M989" s="439" t="s">
        <v>937</v>
      </c>
      <c r="N989" s="439" t="s">
        <v>937</v>
      </c>
      <c r="O989" s="440" t="s">
        <v>937</v>
      </c>
    </row>
    <row r="990" spans="2:16" ht="22.9" customHeight="1" thickBot="1">
      <c r="B990" s="45"/>
      <c r="C990" s="448" t="s">
        <v>205</v>
      </c>
      <c r="D990" s="440" t="s">
        <v>844</v>
      </c>
      <c r="E990" s="440" t="s">
        <v>844</v>
      </c>
      <c r="F990" s="440" t="s">
        <v>844</v>
      </c>
      <c r="G990" s="465"/>
      <c r="H990" s="465"/>
      <c r="I990" s="238"/>
      <c r="J990" s="446"/>
      <c r="K990" s="439"/>
      <c r="L990" s="439"/>
      <c r="M990" s="439"/>
      <c r="N990" s="439"/>
      <c r="O990" s="441"/>
    </row>
    <row r="991" spans="2:16" ht="22.9" customHeight="1" thickBot="1">
      <c r="B991" s="45"/>
      <c r="C991" s="449"/>
      <c r="D991" s="441"/>
      <c r="E991" s="441"/>
      <c r="F991" s="441"/>
      <c r="G991" s="466"/>
      <c r="H991" s="466"/>
      <c r="I991" s="238"/>
      <c r="J991" s="446"/>
      <c r="K991" s="439"/>
      <c r="L991" s="439"/>
      <c r="M991" s="439"/>
      <c r="N991" s="439"/>
      <c r="O991" s="442"/>
    </row>
    <row r="992" spans="2:16" ht="22.9" customHeight="1" thickBot="1">
      <c r="B992" s="45"/>
      <c r="C992" s="445"/>
      <c r="D992" s="442"/>
      <c r="E992" s="442"/>
      <c r="F992" s="442"/>
      <c r="G992" s="467"/>
      <c r="H992" s="467"/>
      <c r="I992" s="238"/>
      <c r="J992" s="239"/>
      <c r="K992" s="108"/>
      <c r="L992" s="108"/>
      <c r="M992" s="108"/>
      <c r="N992" s="108"/>
      <c r="O992" s="108"/>
    </row>
    <row r="993" spans="2:16" ht="22.9" customHeight="1" thickBot="1">
      <c r="B993" s="45"/>
      <c r="C993" s="239"/>
      <c r="D993" s="108"/>
      <c r="E993" s="108"/>
      <c r="F993" s="108"/>
      <c r="G993" s="108"/>
      <c r="H993" s="108"/>
      <c r="I993" s="238"/>
      <c r="J993" s="239"/>
      <c r="K993" s="108"/>
      <c r="L993" s="108"/>
      <c r="M993" s="108"/>
      <c r="N993" s="108"/>
      <c r="O993" s="108"/>
    </row>
    <row r="994" spans="2:16" ht="22.9" customHeight="1" thickBot="1">
      <c r="B994" s="44">
        <v>33</v>
      </c>
      <c r="C994" s="239"/>
      <c r="D994" s="108"/>
      <c r="E994" s="108"/>
      <c r="F994" s="108"/>
      <c r="G994" s="108"/>
      <c r="H994" s="108"/>
      <c r="I994" s="238"/>
      <c r="J994" s="443" t="s">
        <v>1094</v>
      </c>
      <c r="K994" s="443"/>
      <c r="L994" s="443"/>
      <c r="M994" s="443"/>
      <c r="N994" s="443"/>
      <c r="O994" s="443"/>
    </row>
    <row r="995" spans="2:16" ht="22.9" customHeight="1">
      <c r="B995" s="45"/>
      <c r="C995" s="443" t="s">
        <v>673</v>
      </c>
      <c r="D995" s="443"/>
      <c r="E995" s="443"/>
      <c r="F995" s="443"/>
      <c r="G995" s="443"/>
      <c r="H995" s="443"/>
      <c r="I995" s="238"/>
      <c r="J995" s="366"/>
      <c r="K995" s="246"/>
      <c r="L995" s="240">
        <v>1</v>
      </c>
      <c r="M995" s="246" t="s">
        <v>151</v>
      </c>
      <c r="N995" s="246"/>
      <c r="O995" s="162"/>
    </row>
    <row r="996" spans="2:16" ht="22.9" customHeight="1" thickBot="1">
      <c r="B996" s="45"/>
      <c r="C996" s="161"/>
      <c r="D996" s="246"/>
      <c r="E996" s="246">
        <v>1</v>
      </c>
      <c r="F996" s="246" t="s">
        <v>150</v>
      </c>
      <c r="G996" s="246"/>
      <c r="H996" s="162"/>
      <c r="I996" s="72"/>
      <c r="J996" s="109"/>
      <c r="K996" s="110"/>
      <c r="L996" s="110" t="str">
        <f>L965:O965</f>
        <v>Committee Chairman:</v>
      </c>
      <c r="M996" s="110" t="s">
        <v>1171</v>
      </c>
      <c r="N996" s="110" t="s">
        <v>1076</v>
      </c>
      <c r="O996" s="111"/>
    </row>
    <row r="997" spans="2:16" ht="22.9" customHeight="1" thickBot="1">
      <c r="B997" s="45"/>
      <c r="C997" s="73"/>
      <c r="D997" s="74"/>
      <c r="E997" s="74" t="s">
        <v>152</v>
      </c>
      <c r="F997" s="74" t="s">
        <v>829</v>
      </c>
      <c r="G997" s="74" t="s">
        <v>674</v>
      </c>
      <c r="H997" s="75"/>
      <c r="I997" s="69"/>
      <c r="J997" s="79"/>
      <c r="K997" s="80">
        <f>7+K966</f>
        <v>45418</v>
      </c>
      <c r="L997" s="80">
        <v>45419</v>
      </c>
      <c r="M997" s="80">
        <v>45420</v>
      </c>
      <c r="N997" s="80">
        <f>7+N966</f>
        <v>45421</v>
      </c>
      <c r="O997" s="80">
        <f>7+O966</f>
        <v>45422</v>
      </c>
      <c r="P997" s="217"/>
    </row>
    <row r="998" spans="2:16" s="47" customFormat="1" ht="22.9" customHeight="1" thickBot="1">
      <c r="B998" s="45"/>
      <c r="C998" s="76"/>
      <c r="D998" s="77">
        <f>7+D967</f>
        <v>44676</v>
      </c>
      <c r="E998" s="77">
        <f>7+E967</f>
        <v>44677</v>
      </c>
      <c r="F998" s="77">
        <f>7+F967</f>
        <v>44678</v>
      </c>
      <c r="G998" s="77">
        <f>7+G967</f>
        <v>44679</v>
      </c>
      <c r="H998" s="77">
        <f>7+H967</f>
        <v>44680</v>
      </c>
      <c r="I998" s="78"/>
      <c r="J998" s="445" t="s">
        <v>155</v>
      </c>
      <c r="K998" s="163" t="s">
        <v>1132</v>
      </c>
      <c r="L998" s="82" t="s">
        <v>97</v>
      </c>
      <c r="M998" s="84" t="s">
        <v>1163</v>
      </c>
      <c r="N998" s="81" t="s">
        <v>104</v>
      </c>
      <c r="O998" s="81" t="s">
        <v>158</v>
      </c>
      <c r="P998" s="220"/>
    </row>
    <row r="999" spans="2:16" ht="22.9" customHeight="1" thickBot="1">
      <c r="B999" s="45"/>
      <c r="C999" s="445" t="s">
        <v>155</v>
      </c>
      <c r="D999" s="163" t="s">
        <v>675</v>
      </c>
      <c r="E999" s="164" t="s">
        <v>26</v>
      </c>
      <c r="F999" s="85" t="s">
        <v>33</v>
      </c>
      <c r="G999" s="82" t="s">
        <v>17</v>
      </c>
      <c r="H999" s="163" t="s">
        <v>675</v>
      </c>
      <c r="I999" s="238"/>
      <c r="J999" s="445"/>
      <c r="K999" s="165" t="s">
        <v>1170</v>
      </c>
      <c r="L999" s="87" t="s">
        <v>1166</v>
      </c>
      <c r="M999" s="89" t="s">
        <v>1160</v>
      </c>
      <c r="N999" s="86" t="s">
        <v>1169</v>
      </c>
      <c r="O999" s="86" t="s">
        <v>1148</v>
      </c>
    </row>
    <row r="1000" spans="2:16" ht="22.9" customHeight="1" thickBot="1">
      <c r="B1000" s="45"/>
      <c r="C1000" s="445"/>
      <c r="D1000" s="165" t="s">
        <v>676</v>
      </c>
      <c r="E1000" s="166" t="s">
        <v>677</v>
      </c>
      <c r="F1000" s="90" t="s">
        <v>678</v>
      </c>
      <c r="G1000" s="87" t="s">
        <v>679</v>
      </c>
      <c r="H1000" s="165" t="s">
        <v>704</v>
      </c>
      <c r="I1000" s="238"/>
      <c r="J1000" s="445"/>
      <c r="K1000" s="167" t="s">
        <v>1165</v>
      </c>
      <c r="L1000" s="92" t="s">
        <v>179</v>
      </c>
      <c r="M1000" s="94" t="s">
        <v>997</v>
      </c>
      <c r="N1000" s="91" t="s">
        <v>423</v>
      </c>
      <c r="O1000" s="91" t="s">
        <v>442</v>
      </c>
    </row>
    <row r="1001" spans="2:16" ht="22.9" customHeight="1" thickBot="1">
      <c r="B1001" s="45"/>
      <c r="C1001" s="445"/>
      <c r="D1001" s="167" t="s">
        <v>708</v>
      </c>
      <c r="E1001" s="168" t="s">
        <v>674</v>
      </c>
      <c r="F1001" s="95" t="s">
        <v>815</v>
      </c>
      <c r="G1001" s="92" t="s">
        <v>162</v>
      </c>
      <c r="H1001" s="167" t="s">
        <v>680</v>
      </c>
      <c r="I1001" s="238"/>
      <c r="J1001" s="446" t="s">
        <v>163</v>
      </c>
      <c r="K1001" s="163" t="s">
        <v>1132</v>
      </c>
      <c r="L1001" s="82" t="s">
        <v>97</v>
      </c>
      <c r="M1001" s="84" t="s">
        <v>1163</v>
      </c>
      <c r="N1001" s="114" t="s">
        <v>104</v>
      </c>
      <c r="O1001" s="81" t="s">
        <v>158</v>
      </c>
    </row>
    <row r="1002" spans="2:16" ht="22.9" customHeight="1" thickBot="1">
      <c r="B1002" s="45"/>
      <c r="C1002" s="446" t="s">
        <v>163</v>
      </c>
      <c r="D1002" s="163" t="s">
        <v>675</v>
      </c>
      <c r="E1002" s="166" t="s">
        <v>26</v>
      </c>
      <c r="F1002" s="85" t="s">
        <v>33</v>
      </c>
      <c r="G1002" s="82" t="s">
        <v>17</v>
      </c>
      <c r="H1002" s="163" t="s">
        <v>675</v>
      </c>
      <c r="I1002" s="238"/>
      <c r="J1002" s="446"/>
      <c r="K1002" s="165" t="s">
        <v>1167</v>
      </c>
      <c r="L1002" s="87" t="s">
        <v>1166</v>
      </c>
      <c r="M1002" s="89" t="s">
        <v>1160</v>
      </c>
      <c r="N1002" s="115" t="s">
        <v>1150</v>
      </c>
      <c r="O1002" s="86" t="s">
        <v>1148</v>
      </c>
    </row>
    <row r="1003" spans="2:16" ht="22.9" customHeight="1" thickBot="1">
      <c r="B1003" s="45"/>
      <c r="C1003" s="446"/>
      <c r="D1003" s="165" t="s">
        <v>681</v>
      </c>
      <c r="E1003" s="166" t="s">
        <v>682</v>
      </c>
      <c r="F1003" s="90" t="s">
        <v>678</v>
      </c>
      <c r="G1003" s="87" t="s">
        <v>679</v>
      </c>
      <c r="H1003" s="165" t="s">
        <v>706</v>
      </c>
      <c r="I1003" s="238"/>
      <c r="J1003" s="446"/>
      <c r="K1003" s="167" t="s">
        <v>1165</v>
      </c>
      <c r="L1003" s="87" t="s">
        <v>179</v>
      </c>
      <c r="M1003" s="94" t="s">
        <v>997</v>
      </c>
      <c r="N1003" s="91" t="s">
        <v>423</v>
      </c>
      <c r="O1003" s="91" t="s">
        <v>442</v>
      </c>
    </row>
    <row r="1004" spans="2:16" ht="22.9" customHeight="1" thickBot="1">
      <c r="B1004" s="45"/>
      <c r="C1004" s="446"/>
      <c r="D1004" s="167" t="s">
        <v>680</v>
      </c>
      <c r="E1004" s="168" t="s">
        <v>674</v>
      </c>
      <c r="F1004" s="95" t="s">
        <v>815</v>
      </c>
      <c r="G1004" s="92" t="s">
        <v>162</v>
      </c>
      <c r="H1004" s="167" t="s">
        <v>840</v>
      </c>
      <c r="I1004" s="238"/>
      <c r="J1004" s="446" t="s">
        <v>166</v>
      </c>
      <c r="K1004" s="85" t="s">
        <v>102</v>
      </c>
      <c r="L1004" s="85" t="s">
        <v>102</v>
      </c>
      <c r="M1004" s="389" t="s">
        <v>1168</v>
      </c>
      <c r="N1004" s="163" t="s">
        <v>1132</v>
      </c>
      <c r="O1004" s="127" t="s">
        <v>23</v>
      </c>
    </row>
    <row r="1005" spans="2:16" ht="22.9" customHeight="1" thickBot="1">
      <c r="B1005" s="45"/>
      <c r="C1005" s="446" t="s">
        <v>166</v>
      </c>
      <c r="D1005" s="81" t="s">
        <v>28</v>
      </c>
      <c r="E1005" s="163" t="s">
        <v>675</v>
      </c>
      <c r="F1005" s="127" t="s">
        <v>23</v>
      </c>
      <c r="G1005" s="83" t="s">
        <v>167</v>
      </c>
      <c r="H1005" s="164" t="s">
        <v>26</v>
      </c>
      <c r="I1005" s="238"/>
      <c r="J1005" s="446"/>
      <c r="K1005" s="90" t="s">
        <v>1162</v>
      </c>
      <c r="L1005" s="90" t="s">
        <v>1161</v>
      </c>
      <c r="M1005" s="187" t="s">
        <v>1160</v>
      </c>
      <c r="N1005" s="165" t="s">
        <v>1164</v>
      </c>
      <c r="O1005" s="128" t="s">
        <v>1158</v>
      </c>
    </row>
    <row r="1006" spans="2:16" ht="22.9" customHeight="1" thickBot="1">
      <c r="B1006" s="45"/>
      <c r="C1006" s="446"/>
      <c r="D1006" s="86" t="s">
        <v>683</v>
      </c>
      <c r="E1006" s="165" t="s">
        <v>684</v>
      </c>
      <c r="F1006" s="128" t="s">
        <v>685</v>
      </c>
      <c r="G1006" s="88" t="s">
        <v>794</v>
      </c>
      <c r="H1006" s="166" t="s">
        <v>709</v>
      </c>
      <c r="I1006" s="238"/>
      <c r="J1006" s="446"/>
      <c r="K1006" s="95" t="s">
        <v>815</v>
      </c>
      <c r="L1006" s="95" t="s">
        <v>815</v>
      </c>
      <c r="M1006" s="188" t="s">
        <v>997</v>
      </c>
      <c r="N1006" s="167" t="s">
        <v>1129</v>
      </c>
      <c r="O1006" s="129" t="s">
        <v>348</v>
      </c>
    </row>
    <row r="1007" spans="2:16" ht="22.9" customHeight="1" thickBot="1">
      <c r="B1007" s="45"/>
      <c r="C1007" s="446"/>
      <c r="D1007" s="91" t="s">
        <v>422</v>
      </c>
      <c r="E1007" s="167" t="s">
        <v>686</v>
      </c>
      <c r="F1007" s="129" t="s">
        <v>153</v>
      </c>
      <c r="G1007" s="93" t="s">
        <v>176</v>
      </c>
      <c r="H1007" s="168" t="s">
        <v>674</v>
      </c>
      <c r="I1007" s="238"/>
      <c r="J1007" s="446" t="s">
        <v>180</v>
      </c>
      <c r="K1007" s="85" t="s">
        <v>102</v>
      </c>
      <c r="L1007" s="90" t="s">
        <v>102</v>
      </c>
      <c r="M1007" s="84" t="s">
        <v>1168</v>
      </c>
      <c r="N1007" s="163" t="s">
        <v>1132</v>
      </c>
      <c r="O1007" s="127" t="s">
        <v>23</v>
      </c>
    </row>
    <row r="1008" spans="2:16" ht="22.9" customHeight="1" thickBot="1">
      <c r="B1008" s="45"/>
      <c r="C1008" s="446" t="s">
        <v>180</v>
      </c>
      <c r="D1008" s="81" t="s">
        <v>28</v>
      </c>
      <c r="E1008" s="163" t="s">
        <v>675</v>
      </c>
      <c r="F1008" s="127" t="s">
        <v>23</v>
      </c>
      <c r="G1008" s="83" t="s">
        <v>167</v>
      </c>
      <c r="H1008" s="166" t="s">
        <v>26</v>
      </c>
      <c r="I1008" s="238"/>
      <c r="J1008" s="446"/>
      <c r="K1008" s="90" t="s">
        <v>1162</v>
      </c>
      <c r="L1008" s="95" t="s">
        <v>1161</v>
      </c>
      <c r="M1008" s="89" t="s">
        <v>1160</v>
      </c>
      <c r="N1008" s="165" t="s">
        <v>1159</v>
      </c>
      <c r="O1008" s="128" t="s">
        <v>1158</v>
      </c>
    </row>
    <row r="1009" spans="2:16" ht="22.9" customHeight="1" thickBot="1">
      <c r="B1009" s="45"/>
      <c r="C1009" s="446"/>
      <c r="D1009" s="86" t="s">
        <v>687</v>
      </c>
      <c r="E1009" s="165" t="s">
        <v>688</v>
      </c>
      <c r="F1009" s="128" t="s">
        <v>685</v>
      </c>
      <c r="G1009" s="88" t="s">
        <v>794</v>
      </c>
      <c r="H1009" s="166" t="s">
        <v>709</v>
      </c>
      <c r="I1009" s="238"/>
      <c r="J1009" s="446"/>
      <c r="K1009" s="95" t="s">
        <v>815</v>
      </c>
      <c r="L1009" s="95" t="s">
        <v>815</v>
      </c>
      <c r="M1009" s="94" t="s">
        <v>997</v>
      </c>
      <c r="N1009" s="167" t="s">
        <v>1129</v>
      </c>
      <c r="O1009" s="129" t="s">
        <v>348</v>
      </c>
    </row>
    <row r="1010" spans="2:16" ht="22.9" customHeight="1" thickBot="1">
      <c r="B1010" s="45"/>
      <c r="C1010" s="446"/>
      <c r="D1010" s="91" t="s">
        <v>422</v>
      </c>
      <c r="E1010" s="167" t="s">
        <v>690</v>
      </c>
      <c r="F1010" s="129" t="s">
        <v>153</v>
      </c>
      <c r="G1010" s="93" t="s">
        <v>176</v>
      </c>
      <c r="H1010" s="168" t="s">
        <v>674</v>
      </c>
      <c r="I1010" s="238"/>
      <c r="J1010" s="365" t="s">
        <v>184</v>
      </c>
      <c r="K1010" s="363" t="s">
        <v>186</v>
      </c>
      <c r="L1010" s="364" t="s">
        <v>186</v>
      </c>
      <c r="M1010" s="364" t="s">
        <v>186</v>
      </c>
      <c r="N1010" s="363" t="s">
        <v>186</v>
      </c>
      <c r="O1010" s="363" t="s">
        <v>186</v>
      </c>
    </row>
    <row r="1011" spans="2:16" s="46" customFormat="1" ht="22.9" customHeight="1" thickBot="1">
      <c r="B1011" s="45"/>
      <c r="C1011" s="230" t="s">
        <v>184</v>
      </c>
      <c r="D1011" s="231" t="s">
        <v>185</v>
      </c>
      <c r="E1011" s="70" t="s">
        <v>185</v>
      </c>
      <c r="F1011" s="231" t="s">
        <v>185</v>
      </c>
      <c r="G1011" s="231" t="s">
        <v>185</v>
      </c>
      <c r="H1011" s="227" t="s">
        <v>185</v>
      </c>
      <c r="I1011" s="78"/>
      <c r="J1011" s="446" t="s">
        <v>187</v>
      </c>
      <c r="K1011" s="83" t="s">
        <v>1157</v>
      </c>
      <c r="L1011" s="83" t="s">
        <v>156</v>
      </c>
      <c r="M1011" s="439" t="s">
        <v>937</v>
      </c>
      <c r="N1011" s="163" t="s">
        <v>1132</v>
      </c>
      <c r="O1011" s="439" t="s">
        <v>937</v>
      </c>
      <c r="P1011" s="217"/>
    </row>
    <row r="1012" spans="2:16" ht="22.9" customHeight="1" thickBot="1">
      <c r="B1012" s="45"/>
      <c r="C1012" s="446" t="s">
        <v>187</v>
      </c>
      <c r="D1012" s="164" t="s">
        <v>26</v>
      </c>
      <c r="E1012" s="83" t="s">
        <v>167</v>
      </c>
      <c r="F1012" s="439" t="s">
        <v>844</v>
      </c>
      <c r="G1012" s="81" t="s">
        <v>28</v>
      </c>
      <c r="H1012" s="84" t="s">
        <v>188</v>
      </c>
      <c r="I1012" s="238"/>
      <c r="J1012" s="446"/>
      <c r="K1012" s="88" t="s">
        <v>1155</v>
      </c>
      <c r="L1012" s="88" t="s">
        <v>1154</v>
      </c>
      <c r="M1012" s="439"/>
      <c r="N1012" s="165" t="s">
        <v>1156</v>
      </c>
      <c r="O1012" s="439"/>
    </row>
    <row r="1013" spans="2:16" ht="22.9" customHeight="1" thickBot="1">
      <c r="B1013" s="45"/>
      <c r="C1013" s="446"/>
      <c r="D1013" s="166" t="s">
        <v>691</v>
      </c>
      <c r="E1013" s="88" t="s">
        <v>793</v>
      </c>
      <c r="F1013" s="439"/>
      <c r="G1013" s="86" t="s">
        <v>695</v>
      </c>
      <c r="H1013" s="89" t="s">
        <v>692</v>
      </c>
      <c r="I1013" s="238"/>
      <c r="J1013" s="446"/>
      <c r="K1013" s="93" t="s">
        <v>561</v>
      </c>
      <c r="L1013" s="93" t="s">
        <v>561</v>
      </c>
      <c r="M1013" s="439"/>
      <c r="N1013" s="167" t="s">
        <v>840</v>
      </c>
      <c r="O1013" s="439"/>
    </row>
    <row r="1014" spans="2:16" ht="22.9" customHeight="1" thickBot="1">
      <c r="B1014" s="45"/>
      <c r="C1014" s="446"/>
      <c r="D1014" s="168" t="s">
        <v>817</v>
      </c>
      <c r="E1014" s="93" t="s">
        <v>176</v>
      </c>
      <c r="F1014" s="439"/>
      <c r="G1014" s="91" t="s">
        <v>689</v>
      </c>
      <c r="H1014" s="94" t="s">
        <v>195</v>
      </c>
      <c r="I1014" s="238"/>
      <c r="J1014" s="446" t="s">
        <v>199</v>
      </c>
      <c r="K1014" s="83" t="s">
        <v>156</v>
      </c>
      <c r="L1014" s="83" t="s">
        <v>156</v>
      </c>
      <c r="M1014" s="439" t="s">
        <v>937</v>
      </c>
      <c r="N1014" s="163" t="s">
        <v>1132</v>
      </c>
      <c r="O1014" s="439" t="s">
        <v>937</v>
      </c>
    </row>
    <row r="1015" spans="2:16" ht="22.9" customHeight="1" thickBot="1">
      <c r="B1015" s="45"/>
      <c r="C1015" s="446" t="s">
        <v>199</v>
      </c>
      <c r="D1015" s="166" t="s">
        <v>26</v>
      </c>
      <c r="E1015" s="139" t="s">
        <v>167</v>
      </c>
      <c r="F1015" s="439" t="s">
        <v>844</v>
      </c>
      <c r="G1015" s="81" t="s">
        <v>28</v>
      </c>
      <c r="H1015" s="84" t="s">
        <v>188</v>
      </c>
      <c r="I1015" s="238"/>
      <c r="J1015" s="446"/>
      <c r="K1015" s="88" t="s">
        <v>1155</v>
      </c>
      <c r="L1015" s="88" t="s">
        <v>1154</v>
      </c>
      <c r="M1015" s="439"/>
      <c r="N1015" s="165" t="s">
        <v>1153</v>
      </c>
      <c r="O1015" s="439"/>
    </row>
    <row r="1016" spans="2:16" ht="22.9" customHeight="1" thickBot="1">
      <c r="B1016" s="45"/>
      <c r="C1016" s="446"/>
      <c r="D1016" s="166" t="s">
        <v>691</v>
      </c>
      <c r="E1016" s="140" t="s">
        <v>794</v>
      </c>
      <c r="F1016" s="439"/>
      <c r="G1016" s="86" t="s">
        <v>698</v>
      </c>
      <c r="H1016" s="89" t="s">
        <v>692</v>
      </c>
      <c r="I1016" s="238"/>
      <c r="J1016" s="446"/>
      <c r="K1016" s="93" t="s">
        <v>561</v>
      </c>
      <c r="L1016" s="93" t="s">
        <v>561</v>
      </c>
      <c r="M1016" s="439"/>
      <c r="N1016" s="167" t="s">
        <v>840</v>
      </c>
      <c r="O1016" s="439"/>
    </row>
    <row r="1017" spans="2:16" ht="22.9" customHeight="1" thickBot="1">
      <c r="B1017" s="45"/>
      <c r="C1017" s="446"/>
      <c r="D1017" s="168" t="s">
        <v>818</v>
      </c>
      <c r="E1017" s="93" t="s">
        <v>176</v>
      </c>
      <c r="F1017" s="439"/>
      <c r="G1017" s="91" t="s">
        <v>689</v>
      </c>
      <c r="H1017" s="94" t="s">
        <v>195</v>
      </c>
      <c r="I1017" s="238"/>
      <c r="J1017" s="446" t="s">
        <v>200</v>
      </c>
      <c r="K1017" s="83" t="s">
        <v>156</v>
      </c>
      <c r="L1017" s="164" t="s">
        <v>1104</v>
      </c>
      <c r="M1017" s="439" t="s">
        <v>937</v>
      </c>
      <c r="N1017" s="114" t="s">
        <v>104</v>
      </c>
      <c r="O1017" s="439" t="s">
        <v>937</v>
      </c>
    </row>
    <row r="1018" spans="2:16" ht="22.9" customHeight="1" thickBot="1">
      <c r="B1018" s="45"/>
      <c r="C1018" s="446" t="s">
        <v>200</v>
      </c>
      <c r="D1018" s="127" t="s">
        <v>23</v>
      </c>
      <c r="E1018" s="85" t="s">
        <v>33</v>
      </c>
      <c r="F1018" s="439" t="s">
        <v>844</v>
      </c>
      <c r="G1018" s="83" t="s">
        <v>167</v>
      </c>
      <c r="H1018" s="84" t="s">
        <v>201</v>
      </c>
      <c r="I1018" s="238"/>
      <c r="J1018" s="446"/>
      <c r="K1018" s="88" t="s">
        <v>1152</v>
      </c>
      <c r="L1018" s="166" t="s">
        <v>1151</v>
      </c>
      <c r="M1018" s="439"/>
      <c r="N1018" s="115" t="s">
        <v>1150</v>
      </c>
      <c r="O1018" s="439"/>
    </row>
    <row r="1019" spans="2:16" ht="22.9" customHeight="1" thickBot="1">
      <c r="B1019" s="45"/>
      <c r="C1019" s="446"/>
      <c r="D1019" s="128" t="s">
        <v>693</v>
      </c>
      <c r="E1019" s="90" t="s">
        <v>694</v>
      </c>
      <c r="F1019" s="439"/>
      <c r="G1019" s="88" t="s">
        <v>795</v>
      </c>
      <c r="H1019" s="89" t="s">
        <v>692</v>
      </c>
      <c r="I1019" s="238"/>
      <c r="J1019" s="446"/>
      <c r="K1019" s="93" t="s">
        <v>561</v>
      </c>
      <c r="L1019" s="168" t="s">
        <v>818</v>
      </c>
      <c r="M1019" s="439"/>
      <c r="N1019" s="91" t="s">
        <v>423</v>
      </c>
      <c r="O1019" s="439"/>
    </row>
    <row r="1020" spans="2:16" ht="22.9" customHeight="1" thickBot="1">
      <c r="B1020" s="45"/>
      <c r="C1020" s="446"/>
      <c r="D1020" s="129" t="s">
        <v>153</v>
      </c>
      <c r="E1020" s="95" t="s">
        <v>815</v>
      </c>
      <c r="F1020" s="439"/>
      <c r="G1020" s="88" t="s">
        <v>178</v>
      </c>
      <c r="H1020" s="94" t="s">
        <v>195</v>
      </c>
      <c r="I1020" s="238"/>
      <c r="J1020" s="446" t="s">
        <v>205</v>
      </c>
      <c r="K1020" s="439" t="s">
        <v>937</v>
      </c>
      <c r="L1020" s="166" t="s">
        <v>1104</v>
      </c>
      <c r="M1020" s="439" t="s">
        <v>937</v>
      </c>
      <c r="N1020" s="114" t="s">
        <v>104</v>
      </c>
      <c r="O1020" s="439" t="s">
        <v>937</v>
      </c>
    </row>
    <row r="1021" spans="2:16" ht="22.9" customHeight="1" thickBot="1">
      <c r="B1021" s="45"/>
      <c r="C1021" s="446" t="s">
        <v>205</v>
      </c>
      <c r="D1021" s="127" t="s">
        <v>23</v>
      </c>
      <c r="E1021" s="85" t="s">
        <v>33</v>
      </c>
      <c r="F1021" s="439" t="s">
        <v>844</v>
      </c>
      <c r="G1021" s="83" t="s">
        <v>167</v>
      </c>
      <c r="H1021" s="84" t="s">
        <v>201</v>
      </c>
      <c r="I1021" s="238"/>
      <c r="J1021" s="446"/>
      <c r="K1021" s="439"/>
      <c r="L1021" s="166" t="s">
        <v>1151</v>
      </c>
      <c r="M1021" s="439"/>
      <c r="N1021" s="115" t="s">
        <v>1150</v>
      </c>
      <c r="O1021" s="439"/>
    </row>
    <row r="1022" spans="2:16" ht="22.9" customHeight="1" thickBot="1">
      <c r="B1022" s="45"/>
      <c r="C1022" s="446"/>
      <c r="D1022" s="128" t="s">
        <v>693</v>
      </c>
      <c r="E1022" s="90" t="s">
        <v>694</v>
      </c>
      <c r="F1022" s="439"/>
      <c r="G1022" s="88" t="s">
        <v>795</v>
      </c>
      <c r="H1022" s="89" t="s">
        <v>692</v>
      </c>
      <c r="I1022" s="238"/>
      <c r="J1022" s="446"/>
      <c r="K1022" s="439"/>
      <c r="L1022" s="168" t="s">
        <v>818</v>
      </c>
      <c r="M1022" s="439"/>
      <c r="N1022" s="91" t="s">
        <v>423</v>
      </c>
      <c r="O1022" s="439"/>
    </row>
    <row r="1023" spans="2:16" ht="22.9" customHeight="1" thickBot="1">
      <c r="B1023" s="45"/>
      <c r="C1023" s="446"/>
      <c r="D1023" s="129" t="s">
        <v>153</v>
      </c>
      <c r="E1023" s="95" t="s">
        <v>815</v>
      </c>
      <c r="F1023" s="439"/>
      <c r="G1023" s="93" t="s">
        <v>178</v>
      </c>
      <c r="H1023" s="94" t="s">
        <v>195</v>
      </c>
      <c r="I1023" s="238"/>
      <c r="J1023" s="125"/>
      <c r="K1023" s="125"/>
      <c r="L1023" s="125"/>
      <c r="M1023" s="125"/>
      <c r="N1023" s="125"/>
      <c r="O1023" s="125"/>
    </row>
    <row r="1024" spans="2:16" ht="22.9" customHeight="1" thickBot="1">
      <c r="B1024" s="45"/>
      <c r="C1024" s="239"/>
      <c r="D1024" s="108"/>
      <c r="E1024" s="108"/>
      <c r="F1024" s="108"/>
      <c r="G1024" s="108"/>
      <c r="H1024" s="108"/>
      <c r="I1024" s="238"/>
      <c r="J1024" s="125"/>
      <c r="K1024" s="125"/>
      <c r="L1024" s="125"/>
      <c r="M1024" s="125"/>
      <c r="N1024" s="125"/>
      <c r="O1024" s="125"/>
    </row>
    <row r="1025" spans="2:16" ht="22.9" customHeight="1" thickBot="1">
      <c r="B1025" s="44">
        <v>34</v>
      </c>
      <c r="C1025" s="239"/>
      <c r="D1025" s="108"/>
      <c r="E1025" s="108"/>
      <c r="F1025" s="108"/>
      <c r="G1025" s="108"/>
      <c r="H1025" s="108"/>
      <c r="I1025" s="238"/>
      <c r="J1025" s="443" t="s">
        <v>1094</v>
      </c>
      <c r="K1025" s="443"/>
      <c r="L1025" s="443"/>
      <c r="M1025" s="443"/>
      <c r="N1025" s="443"/>
      <c r="O1025" s="443"/>
    </row>
    <row r="1026" spans="2:16" ht="22.9" customHeight="1">
      <c r="B1026" s="45"/>
      <c r="C1026" s="443" t="str">
        <f>C995</f>
        <v>KOMİTE 6-  KLİNİK BİLİMLERE GİRİŞ, DUYU ORGANLARI ve PARAZİTOLOJİ</v>
      </c>
      <c r="D1026" s="443"/>
      <c r="E1026" s="443"/>
      <c r="F1026" s="443"/>
      <c r="G1026" s="443"/>
      <c r="H1026" s="443"/>
      <c r="I1026" s="72"/>
      <c r="J1026" s="366"/>
      <c r="K1026" s="246"/>
      <c r="L1026" s="240">
        <f>L995+1</f>
        <v>2</v>
      </c>
      <c r="M1026" s="246" t="s">
        <v>151</v>
      </c>
      <c r="N1026" s="246"/>
      <c r="O1026" s="162"/>
    </row>
    <row r="1027" spans="2:16" ht="22.9" customHeight="1" thickBot="1">
      <c r="B1027" s="45"/>
      <c r="C1027" s="70"/>
      <c r="D1027" s="239"/>
      <c r="E1027" s="240">
        <f>E996+1</f>
        <v>2</v>
      </c>
      <c r="F1027" s="241" t="s">
        <v>150</v>
      </c>
      <c r="G1027" s="108"/>
      <c r="H1027" s="71"/>
      <c r="I1027" s="72"/>
      <c r="J1027" s="109"/>
      <c r="K1027" s="110"/>
      <c r="L1027" s="110" t="str">
        <f>L996:O996</f>
        <v>Committee Chairman:</v>
      </c>
      <c r="M1027" s="110" t="str">
        <f>M996:O996</f>
        <v>Dr. S Oktay Arslan</v>
      </c>
      <c r="N1027" s="110" t="str">
        <f>N996:O996</f>
        <v>Dr. İlkay Pişkin</v>
      </c>
      <c r="O1027" s="111"/>
    </row>
    <row r="1028" spans="2:16" ht="21" customHeight="1" thickBot="1">
      <c r="B1028" s="45"/>
      <c r="C1028" s="109"/>
      <c r="D1028" s="110"/>
      <c r="E1028" s="110" t="str">
        <f>E997:I997</f>
        <v>Komite sorumluları:</v>
      </c>
      <c r="F1028" s="110" t="str">
        <f>F997:I997</f>
        <v>Dr. Hayriye T. DOĞAN</v>
      </c>
      <c r="G1028" s="110" t="str">
        <f>G997:I997</f>
        <v>Dr. Ayşenur Çam</v>
      </c>
      <c r="H1028" s="111"/>
      <c r="I1028" s="69"/>
      <c r="J1028" s="79"/>
      <c r="K1028" s="80">
        <f>7+K997</f>
        <v>45425</v>
      </c>
      <c r="L1028" s="80">
        <f>7+L997</f>
        <v>45426</v>
      </c>
      <c r="M1028" s="80">
        <v>45427</v>
      </c>
      <c r="N1028" s="80">
        <f>7+N997</f>
        <v>45428</v>
      </c>
      <c r="O1028" s="80">
        <f>7+O997</f>
        <v>45429</v>
      </c>
      <c r="P1028" s="217"/>
    </row>
    <row r="1029" spans="2:16" s="47" customFormat="1" ht="22.9" customHeight="1" thickBot="1">
      <c r="B1029" s="45"/>
      <c r="C1029" s="76"/>
      <c r="D1029" s="77">
        <f>7+D998</f>
        <v>44683</v>
      </c>
      <c r="E1029" s="77">
        <f>7+E998</f>
        <v>44684</v>
      </c>
      <c r="F1029" s="77">
        <f>7+F998</f>
        <v>44685</v>
      </c>
      <c r="G1029" s="77">
        <f>7+G998</f>
        <v>44686</v>
      </c>
      <c r="H1029" s="77">
        <f>7+H998</f>
        <v>44687</v>
      </c>
      <c r="I1029" s="78"/>
      <c r="J1029" s="445" t="s">
        <v>155</v>
      </c>
      <c r="K1029" s="439" t="s">
        <v>937</v>
      </c>
      <c r="L1029" s="127" t="s">
        <v>115</v>
      </c>
      <c r="M1029" s="439" t="s">
        <v>937</v>
      </c>
      <c r="N1029" s="439" t="s">
        <v>937</v>
      </c>
      <c r="O1029" s="388" t="s">
        <v>1144</v>
      </c>
      <c r="P1029" s="220"/>
    </row>
    <row r="1030" spans="2:16" ht="22.9" customHeight="1" thickBot="1">
      <c r="B1030" s="45"/>
      <c r="C1030" s="445" t="s">
        <v>155</v>
      </c>
      <c r="D1030" s="440" t="s">
        <v>846</v>
      </c>
      <c r="E1030" s="440" t="s">
        <v>846</v>
      </c>
      <c r="F1030" s="440" t="s">
        <v>846</v>
      </c>
      <c r="G1030" s="439" t="s">
        <v>844</v>
      </c>
      <c r="H1030" s="439" t="s">
        <v>844</v>
      </c>
      <c r="I1030" s="238"/>
      <c r="J1030" s="445"/>
      <c r="K1030" s="439"/>
      <c r="L1030" s="128" t="s">
        <v>1147</v>
      </c>
      <c r="M1030" s="439"/>
      <c r="N1030" s="439"/>
      <c r="O1030" s="371" t="s">
        <v>1139</v>
      </c>
    </row>
    <row r="1031" spans="2:16" ht="22.9" customHeight="1" thickBot="1">
      <c r="B1031" s="45"/>
      <c r="C1031" s="445"/>
      <c r="D1031" s="441"/>
      <c r="E1031" s="441"/>
      <c r="F1031" s="441"/>
      <c r="G1031" s="439"/>
      <c r="H1031" s="439"/>
      <c r="I1031" s="238"/>
      <c r="J1031" s="445"/>
      <c r="K1031" s="439"/>
      <c r="L1031" s="129" t="s">
        <v>348</v>
      </c>
      <c r="M1031" s="439"/>
      <c r="N1031" s="439"/>
      <c r="O1031" s="371" t="s">
        <v>1137</v>
      </c>
    </row>
    <row r="1032" spans="2:16" ht="22.9" customHeight="1" thickBot="1">
      <c r="B1032" s="45"/>
      <c r="C1032" s="445"/>
      <c r="D1032" s="441"/>
      <c r="E1032" s="441"/>
      <c r="F1032" s="441"/>
      <c r="G1032" s="439"/>
      <c r="H1032" s="439"/>
      <c r="I1032" s="238"/>
      <c r="J1032" s="446" t="s">
        <v>163</v>
      </c>
      <c r="K1032" s="81" t="s">
        <v>158</v>
      </c>
      <c r="L1032" s="127" t="s">
        <v>115</v>
      </c>
      <c r="M1032" s="164" t="s">
        <v>1104</v>
      </c>
      <c r="N1032" s="81" t="s">
        <v>104</v>
      </c>
      <c r="O1032" s="388" t="s">
        <v>1144</v>
      </c>
    </row>
    <row r="1033" spans="2:16" ht="22.9" customHeight="1" thickBot="1">
      <c r="B1033" s="45"/>
      <c r="C1033" s="446" t="s">
        <v>163</v>
      </c>
      <c r="D1033" s="441"/>
      <c r="E1033" s="441"/>
      <c r="F1033" s="441"/>
      <c r="G1033" s="439" t="s">
        <v>844</v>
      </c>
      <c r="H1033" s="439" t="s">
        <v>844</v>
      </c>
      <c r="I1033" s="238"/>
      <c r="J1033" s="446"/>
      <c r="K1033" s="86" t="s">
        <v>1148</v>
      </c>
      <c r="L1033" s="128" t="s">
        <v>1147</v>
      </c>
      <c r="M1033" s="166" t="s">
        <v>1146</v>
      </c>
      <c r="N1033" s="86" t="s">
        <v>1140</v>
      </c>
      <c r="O1033" s="371" t="s">
        <v>1139</v>
      </c>
    </row>
    <row r="1034" spans="2:16" ht="22.9" customHeight="1" thickBot="1">
      <c r="B1034" s="45"/>
      <c r="C1034" s="446"/>
      <c r="D1034" s="441"/>
      <c r="E1034" s="441"/>
      <c r="F1034" s="441"/>
      <c r="G1034" s="439"/>
      <c r="H1034" s="439"/>
      <c r="I1034" s="238"/>
      <c r="J1034" s="446"/>
      <c r="K1034" s="91" t="s">
        <v>442</v>
      </c>
      <c r="L1034" s="129" t="s">
        <v>348</v>
      </c>
      <c r="M1034" s="168" t="s">
        <v>1099</v>
      </c>
      <c r="N1034" s="91" t="s">
        <v>442</v>
      </c>
      <c r="O1034" s="371" t="s">
        <v>1137</v>
      </c>
    </row>
    <row r="1035" spans="2:16" ht="22.9" customHeight="1" thickBot="1">
      <c r="B1035" s="45"/>
      <c r="C1035" s="446"/>
      <c r="D1035" s="441"/>
      <c r="E1035" s="441"/>
      <c r="F1035" s="441"/>
      <c r="G1035" s="439"/>
      <c r="H1035" s="439"/>
      <c r="I1035" s="238"/>
      <c r="J1035" s="446" t="s">
        <v>166</v>
      </c>
      <c r="K1035" s="81" t="s">
        <v>158</v>
      </c>
      <c r="L1035" s="81" t="s">
        <v>158</v>
      </c>
      <c r="M1035" s="163" t="s">
        <v>1132</v>
      </c>
      <c r="N1035" s="81" t="s">
        <v>104</v>
      </c>
      <c r="O1035" s="388" t="s">
        <v>1149</v>
      </c>
    </row>
    <row r="1036" spans="2:16" ht="22.9" customHeight="1" thickBot="1">
      <c r="B1036" s="45"/>
      <c r="C1036" s="446" t="s">
        <v>166</v>
      </c>
      <c r="D1036" s="441"/>
      <c r="E1036" s="441"/>
      <c r="F1036" s="441"/>
      <c r="G1036" s="439" t="s">
        <v>844</v>
      </c>
      <c r="H1036" s="439" t="s">
        <v>844</v>
      </c>
      <c r="I1036" s="238"/>
      <c r="J1036" s="446"/>
      <c r="K1036" s="86" t="s">
        <v>1143</v>
      </c>
      <c r="L1036" s="86" t="s">
        <v>1142</v>
      </c>
      <c r="M1036" s="165" t="s">
        <v>1145</v>
      </c>
      <c r="N1036" s="86" t="s">
        <v>1140</v>
      </c>
      <c r="O1036" s="371" t="s">
        <v>1139</v>
      </c>
    </row>
    <row r="1037" spans="2:16" ht="22.9" customHeight="1" thickBot="1">
      <c r="B1037" s="45"/>
      <c r="C1037" s="446"/>
      <c r="D1037" s="441"/>
      <c r="E1037" s="441"/>
      <c r="F1037" s="441"/>
      <c r="G1037" s="439"/>
      <c r="H1037" s="439"/>
      <c r="I1037" s="238"/>
      <c r="J1037" s="446"/>
      <c r="K1037" s="91" t="s">
        <v>442</v>
      </c>
      <c r="L1037" s="91" t="s">
        <v>442</v>
      </c>
      <c r="M1037" s="167" t="s">
        <v>840</v>
      </c>
      <c r="N1037" s="91" t="s">
        <v>442</v>
      </c>
      <c r="O1037" s="371" t="s">
        <v>1137</v>
      </c>
    </row>
    <row r="1038" spans="2:16" ht="22.9" customHeight="1" thickBot="1">
      <c r="B1038" s="45"/>
      <c r="C1038" s="446"/>
      <c r="D1038" s="441"/>
      <c r="E1038" s="441"/>
      <c r="F1038" s="441"/>
      <c r="G1038" s="439"/>
      <c r="H1038" s="439"/>
      <c r="I1038" s="238"/>
      <c r="J1038" s="446" t="s">
        <v>180</v>
      </c>
      <c r="K1038" s="81" t="s">
        <v>158</v>
      </c>
      <c r="L1038" s="81" t="s">
        <v>158</v>
      </c>
      <c r="M1038" s="163" t="s">
        <v>1098</v>
      </c>
      <c r="N1038" s="81" t="s">
        <v>104</v>
      </c>
      <c r="O1038" s="388" t="s">
        <v>1149</v>
      </c>
    </row>
    <row r="1039" spans="2:16" ht="22.9" customHeight="1" thickBot="1">
      <c r="B1039" s="45"/>
      <c r="C1039" s="446" t="s">
        <v>180</v>
      </c>
      <c r="D1039" s="441"/>
      <c r="E1039" s="441"/>
      <c r="F1039" s="441"/>
      <c r="G1039" s="439" t="s">
        <v>844</v>
      </c>
      <c r="H1039" s="439" t="s">
        <v>844</v>
      </c>
      <c r="I1039" s="238"/>
      <c r="J1039" s="446"/>
      <c r="K1039" s="86" t="s">
        <v>1143</v>
      </c>
      <c r="L1039" s="86" t="s">
        <v>1142</v>
      </c>
      <c r="M1039" s="165" t="s">
        <v>1141</v>
      </c>
      <c r="N1039" s="86" t="s">
        <v>1140</v>
      </c>
      <c r="O1039" s="371" t="s">
        <v>1139</v>
      </c>
    </row>
    <row r="1040" spans="2:16" ht="22.9" customHeight="1" thickBot="1">
      <c r="B1040" s="45"/>
      <c r="C1040" s="446"/>
      <c r="D1040" s="441"/>
      <c r="E1040" s="441"/>
      <c r="F1040" s="441"/>
      <c r="G1040" s="439"/>
      <c r="H1040" s="439"/>
      <c r="I1040" s="238"/>
      <c r="J1040" s="446"/>
      <c r="K1040" s="91" t="s">
        <v>442</v>
      </c>
      <c r="L1040" s="91" t="s">
        <v>442</v>
      </c>
      <c r="M1040" s="165" t="s">
        <v>1138</v>
      </c>
      <c r="N1040" s="91" t="s">
        <v>442</v>
      </c>
      <c r="O1040" s="371" t="s">
        <v>1137</v>
      </c>
    </row>
    <row r="1041" spans="2:16" ht="22.9" customHeight="1" thickBot="1">
      <c r="B1041" s="45"/>
      <c r="C1041" s="446"/>
      <c r="D1041" s="442"/>
      <c r="E1041" s="442"/>
      <c r="F1041" s="442"/>
      <c r="G1041" s="439"/>
      <c r="H1041" s="439"/>
      <c r="I1041" s="238"/>
      <c r="J1041" s="365" t="s">
        <v>184</v>
      </c>
      <c r="K1041" s="364" t="s">
        <v>186</v>
      </c>
      <c r="L1041" s="363" t="s">
        <v>186</v>
      </c>
      <c r="M1041" s="365" t="s">
        <v>186</v>
      </c>
      <c r="N1041" s="363" t="s">
        <v>186</v>
      </c>
      <c r="O1041" s="363" t="s">
        <v>186</v>
      </c>
    </row>
    <row r="1042" spans="2:16" s="46" customFormat="1" ht="22.9" customHeight="1" thickBot="1">
      <c r="B1042" s="45"/>
      <c r="C1042" s="230" t="s">
        <v>184</v>
      </c>
      <c r="D1042" s="227" t="s">
        <v>185</v>
      </c>
      <c r="E1042" s="227" t="s">
        <v>185</v>
      </c>
      <c r="F1042" s="231" t="s">
        <v>185</v>
      </c>
      <c r="G1042" s="227" t="s">
        <v>185</v>
      </c>
      <c r="H1042" s="227" t="s">
        <v>185</v>
      </c>
      <c r="I1042" s="78"/>
      <c r="J1042" s="446" t="s">
        <v>187</v>
      </c>
      <c r="K1042" s="163" t="s">
        <v>1132</v>
      </c>
      <c r="L1042" s="163" t="s">
        <v>1098</v>
      </c>
      <c r="M1042" s="439" t="s">
        <v>937</v>
      </c>
      <c r="N1042" s="166" t="s">
        <v>1104</v>
      </c>
      <c r="O1042" s="81" t="s">
        <v>1127</v>
      </c>
      <c r="P1042" s="217"/>
    </row>
    <row r="1043" spans="2:16" ht="22.9" customHeight="1" thickBot="1">
      <c r="B1043" s="45"/>
      <c r="C1043" s="446" t="s">
        <v>187</v>
      </c>
      <c r="D1043" s="440" t="s">
        <v>846</v>
      </c>
      <c r="E1043" s="440" t="s">
        <v>846</v>
      </c>
      <c r="F1043" s="440" t="s">
        <v>846</v>
      </c>
      <c r="G1043" s="440" t="s">
        <v>844</v>
      </c>
      <c r="H1043" s="440" t="s">
        <v>844</v>
      </c>
      <c r="I1043" s="238"/>
      <c r="J1043" s="446"/>
      <c r="K1043" s="165" t="s">
        <v>1135</v>
      </c>
      <c r="L1043" s="165" t="s">
        <v>1134</v>
      </c>
      <c r="M1043" s="439"/>
      <c r="N1043" s="166" t="s">
        <v>1133</v>
      </c>
      <c r="O1043" s="371" t="s">
        <v>1124</v>
      </c>
    </row>
    <row r="1044" spans="2:16" ht="22.9" customHeight="1" thickBot="1">
      <c r="B1044" s="45"/>
      <c r="C1044" s="446"/>
      <c r="D1044" s="441"/>
      <c r="E1044" s="441"/>
      <c r="F1044" s="441"/>
      <c r="G1044" s="441"/>
      <c r="H1044" s="441"/>
      <c r="I1044" s="238"/>
      <c r="J1044" s="446"/>
      <c r="K1044" s="167" t="s">
        <v>1129</v>
      </c>
      <c r="L1044" s="167" t="s">
        <v>1317</v>
      </c>
      <c r="M1044" s="439"/>
      <c r="N1044" s="168" t="s">
        <v>1100</v>
      </c>
      <c r="O1044" s="371" t="s">
        <v>1123</v>
      </c>
    </row>
    <row r="1045" spans="2:16" ht="22.9" customHeight="1" thickBot="1">
      <c r="B1045" s="45"/>
      <c r="C1045" s="446"/>
      <c r="D1045" s="441"/>
      <c r="E1045" s="441"/>
      <c r="F1045" s="441"/>
      <c r="G1045" s="442"/>
      <c r="H1045" s="442"/>
      <c r="I1045" s="238"/>
      <c r="J1045" s="446" t="s">
        <v>199</v>
      </c>
      <c r="K1045" s="163" t="s">
        <v>1132</v>
      </c>
      <c r="L1045" s="163" t="s">
        <v>1132</v>
      </c>
      <c r="M1045" s="439" t="s">
        <v>937</v>
      </c>
      <c r="N1045" s="164" t="s">
        <v>1104</v>
      </c>
      <c r="O1045" s="81" t="s">
        <v>1327</v>
      </c>
    </row>
    <row r="1046" spans="2:16" ht="22.9" customHeight="1" thickBot="1">
      <c r="B1046" s="45"/>
      <c r="C1046" s="446" t="s">
        <v>199</v>
      </c>
      <c r="D1046" s="441"/>
      <c r="E1046" s="441"/>
      <c r="F1046" s="441"/>
      <c r="G1046" s="440" t="s">
        <v>844</v>
      </c>
      <c r="H1046" s="440" t="s">
        <v>844</v>
      </c>
      <c r="I1046" s="238"/>
      <c r="J1046" s="446"/>
      <c r="K1046" s="165" t="s">
        <v>1131</v>
      </c>
      <c r="L1046" s="165" t="s">
        <v>1130</v>
      </c>
      <c r="M1046" s="439"/>
      <c r="N1046" s="166" t="s">
        <v>1128</v>
      </c>
      <c r="O1046" s="371" t="s">
        <v>1124</v>
      </c>
    </row>
    <row r="1047" spans="2:16" ht="22.9" customHeight="1" thickBot="1">
      <c r="B1047" s="45"/>
      <c r="C1047" s="446"/>
      <c r="D1047" s="441"/>
      <c r="E1047" s="441"/>
      <c r="F1047" s="441"/>
      <c r="G1047" s="441"/>
      <c r="H1047" s="441"/>
      <c r="I1047" s="238"/>
      <c r="J1047" s="446"/>
      <c r="K1047" s="167" t="s">
        <v>1129</v>
      </c>
      <c r="L1047" s="167" t="s">
        <v>840</v>
      </c>
      <c r="M1047" s="439"/>
      <c r="N1047" s="168" t="s">
        <v>1100</v>
      </c>
      <c r="O1047" s="371" t="s">
        <v>1123</v>
      </c>
    </row>
    <row r="1048" spans="2:16" ht="22.9" customHeight="1" thickBot="1">
      <c r="B1048" s="45"/>
      <c r="C1048" s="446"/>
      <c r="D1048" s="441"/>
      <c r="E1048" s="441"/>
      <c r="F1048" s="441"/>
      <c r="G1048" s="442"/>
      <c r="H1048" s="442"/>
      <c r="I1048" s="238"/>
      <c r="J1048" s="446" t="s">
        <v>200</v>
      </c>
      <c r="K1048" s="82" t="s">
        <v>97</v>
      </c>
      <c r="L1048" s="83" t="s">
        <v>156</v>
      </c>
      <c r="M1048" s="439" t="s">
        <v>937</v>
      </c>
      <c r="N1048" s="166" t="s">
        <v>1104</v>
      </c>
      <c r="O1048" s="81" t="s">
        <v>1136</v>
      </c>
    </row>
    <row r="1049" spans="2:16" ht="22.9" customHeight="1" thickBot="1">
      <c r="B1049" s="45"/>
      <c r="C1049" s="446" t="s">
        <v>200</v>
      </c>
      <c r="D1049" s="441"/>
      <c r="E1049" s="441"/>
      <c r="F1049" s="441"/>
      <c r="G1049" s="440" t="s">
        <v>844</v>
      </c>
      <c r="H1049" s="440" t="s">
        <v>844</v>
      </c>
      <c r="I1049" s="238"/>
      <c r="J1049" s="446"/>
      <c r="K1049" s="87" t="s">
        <v>1126</v>
      </c>
      <c r="L1049" s="88" t="s">
        <v>1125</v>
      </c>
      <c r="M1049" s="439"/>
      <c r="N1049" s="166" t="s">
        <v>1128</v>
      </c>
      <c r="O1049" s="371" t="s">
        <v>1124</v>
      </c>
    </row>
    <row r="1050" spans="2:16" ht="22.9" customHeight="1" thickBot="1">
      <c r="B1050" s="45"/>
      <c r="C1050" s="446"/>
      <c r="D1050" s="441"/>
      <c r="E1050" s="441"/>
      <c r="F1050" s="441"/>
      <c r="G1050" s="441"/>
      <c r="H1050" s="441"/>
      <c r="I1050" s="238"/>
      <c r="J1050" s="446"/>
      <c r="K1050" s="92" t="s">
        <v>179</v>
      </c>
      <c r="L1050" s="93" t="s">
        <v>1068</v>
      </c>
      <c r="M1050" s="439"/>
      <c r="N1050" s="168" t="s">
        <v>1100</v>
      </c>
      <c r="O1050" s="371" t="s">
        <v>1123</v>
      </c>
    </row>
    <row r="1051" spans="2:16" ht="22.9" customHeight="1" thickBot="1">
      <c r="B1051" s="45"/>
      <c r="C1051" s="446"/>
      <c r="D1051" s="441"/>
      <c r="E1051" s="441"/>
      <c r="F1051" s="441"/>
      <c r="G1051" s="442"/>
      <c r="H1051" s="442"/>
      <c r="I1051" s="238"/>
      <c r="J1051" s="446" t="s">
        <v>205</v>
      </c>
      <c r="K1051" s="82" t="s">
        <v>97</v>
      </c>
      <c r="L1051" s="83" t="s">
        <v>156</v>
      </c>
      <c r="M1051" s="439" t="s">
        <v>937</v>
      </c>
      <c r="N1051" s="439" t="s">
        <v>937</v>
      </c>
      <c r="O1051" s="81" t="s">
        <v>1136</v>
      </c>
    </row>
    <row r="1052" spans="2:16" ht="22.9" customHeight="1" thickBot="1">
      <c r="B1052" s="45"/>
      <c r="C1052" s="446" t="s">
        <v>205</v>
      </c>
      <c r="D1052" s="441"/>
      <c r="E1052" s="441"/>
      <c r="F1052" s="441"/>
      <c r="G1052" s="440" t="s">
        <v>844</v>
      </c>
      <c r="H1052" s="440" t="s">
        <v>844</v>
      </c>
      <c r="I1052" s="238"/>
      <c r="J1052" s="446"/>
      <c r="K1052" s="87" t="s">
        <v>1126</v>
      </c>
      <c r="L1052" s="88" t="s">
        <v>1125</v>
      </c>
      <c r="M1052" s="439"/>
      <c r="N1052" s="439"/>
      <c r="O1052" s="371" t="s">
        <v>1124</v>
      </c>
    </row>
    <row r="1053" spans="2:16" ht="22.9" customHeight="1" thickBot="1">
      <c r="B1053" s="45"/>
      <c r="C1053" s="446"/>
      <c r="D1053" s="441"/>
      <c r="E1053" s="441"/>
      <c r="F1053" s="441"/>
      <c r="G1053" s="441"/>
      <c r="H1053" s="441"/>
      <c r="I1053" s="238"/>
      <c r="J1053" s="446"/>
      <c r="K1053" s="92" t="s">
        <v>179</v>
      </c>
      <c r="L1053" s="93" t="s">
        <v>1068</v>
      </c>
      <c r="M1053" s="439"/>
      <c r="N1053" s="439"/>
      <c r="O1053" s="371" t="s">
        <v>1123</v>
      </c>
    </row>
    <row r="1054" spans="2:16" ht="22.9" customHeight="1" thickBot="1">
      <c r="B1054" s="45"/>
      <c r="C1054" s="446"/>
      <c r="D1054" s="442"/>
      <c r="E1054" s="442"/>
      <c r="F1054" s="442"/>
      <c r="G1054" s="442"/>
      <c r="H1054" s="442"/>
      <c r="I1054" s="238"/>
      <c r="J1054" s="107"/>
      <c r="K1054" s="108"/>
      <c r="L1054" s="108"/>
      <c r="M1054" s="108"/>
      <c r="N1054" s="108"/>
      <c r="O1054" s="108"/>
    </row>
    <row r="1055" spans="2:16" ht="22.9" customHeight="1" thickBot="1">
      <c r="B1055" s="45"/>
      <c r="C1055" s="125"/>
      <c r="D1055" s="125"/>
      <c r="E1055" s="125"/>
      <c r="F1055" s="125"/>
      <c r="G1055" s="125"/>
      <c r="H1055" s="125"/>
      <c r="I1055" s="238"/>
      <c r="J1055" s="107"/>
      <c r="K1055" s="108"/>
      <c r="L1055" s="108"/>
      <c r="M1055" s="108"/>
      <c r="N1055" s="108"/>
      <c r="O1055" s="108"/>
    </row>
    <row r="1056" spans="2:16" ht="22.9" customHeight="1" thickBot="1">
      <c r="B1056" s="44">
        <v>35</v>
      </c>
      <c r="C1056" s="125"/>
      <c r="D1056" s="125"/>
      <c r="E1056" s="125"/>
      <c r="F1056" s="125"/>
      <c r="G1056" s="125"/>
      <c r="H1056" s="125"/>
      <c r="I1056" s="238"/>
      <c r="J1056" s="443" t="s">
        <v>1094</v>
      </c>
      <c r="K1056" s="443"/>
      <c r="L1056" s="443"/>
      <c r="M1056" s="443"/>
      <c r="N1056" s="443"/>
      <c r="O1056" s="443"/>
    </row>
    <row r="1057" spans="2:16" ht="22.9" customHeight="1">
      <c r="B1057" s="45"/>
      <c r="C1057" s="443" t="str">
        <f>C1026</f>
        <v>KOMİTE 6-  KLİNİK BİLİMLERE GİRİŞ, DUYU ORGANLARI ve PARAZİTOLOJİ</v>
      </c>
      <c r="D1057" s="443"/>
      <c r="E1057" s="443"/>
      <c r="F1057" s="443"/>
      <c r="G1057" s="443"/>
      <c r="H1057" s="443"/>
      <c r="I1057" s="72"/>
      <c r="J1057" s="366"/>
      <c r="K1057" s="246"/>
      <c r="L1057" s="240">
        <f>L1026+1</f>
        <v>3</v>
      </c>
      <c r="M1057" s="246" t="s">
        <v>151</v>
      </c>
      <c r="N1057" s="246"/>
      <c r="O1057" s="162"/>
    </row>
    <row r="1058" spans="2:16" ht="22.9" customHeight="1" thickBot="1">
      <c r="B1058" s="45"/>
      <c r="C1058" s="70"/>
      <c r="D1058" s="239"/>
      <c r="E1058" s="240">
        <f>E1027+1</f>
        <v>3</v>
      </c>
      <c r="F1058" s="241" t="s">
        <v>150</v>
      </c>
      <c r="G1058" s="108"/>
      <c r="H1058" s="71"/>
      <c r="I1058" s="72"/>
      <c r="J1058" s="109"/>
      <c r="K1058" s="110"/>
      <c r="L1058" s="110" t="str">
        <f>L1027:O1027</f>
        <v>Committee Chairman:</v>
      </c>
      <c r="M1058" s="110" t="str">
        <f>M1027:O1027</f>
        <v>Dr. S Oktay Arslan</v>
      </c>
      <c r="N1058" s="110" t="str">
        <f>N1027:O1027</f>
        <v>Dr. İlkay Pişkin</v>
      </c>
      <c r="O1058" s="111"/>
    </row>
    <row r="1059" spans="2:16" ht="21" customHeight="1" thickBot="1">
      <c r="B1059" s="45"/>
      <c r="C1059" s="109"/>
      <c r="D1059" s="110"/>
      <c r="E1059" s="110" t="str">
        <f>E1028:I1028</f>
        <v>Komite sorumluları:</v>
      </c>
      <c r="F1059" s="110" t="str">
        <f>F1028:I1028</f>
        <v>Dr. Hayriye T. DOĞAN</v>
      </c>
      <c r="G1059" s="110" t="str">
        <f>G1028:I1028</f>
        <v>Dr. Ayşenur Çam</v>
      </c>
      <c r="H1059" s="111"/>
      <c r="I1059" s="69"/>
      <c r="J1059" s="79"/>
      <c r="K1059" s="80">
        <f>7+K1028</f>
        <v>45432</v>
      </c>
      <c r="L1059" s="80">
        <f>7+L1028</f>
        <v>45433</v>
      </c>
      <c r="M1059" s="80">
        <v>45434</v>
      </c>
      <c r="N1059" s="186">
        <f>7+N1028</f>
        <v>45435</v>
      </c>
      <c r="O1059" s="80">
        <f>7+O1028</f>
        <v>45436</v>
      </c>
      <c r="P1059" s="217"/>
    </row>
    <row r="1060" spans="2:16" s="47" customFormat="1" ht="22.9" customHeight="1" thickBot="1">
      <c r="B1060" s="45"/>
      <c r="C1060" s="76"/>
      <c r="D1060" s="77">
        <f>7+D1029</f>
        <v>44690</v>
      </c>
      <c r="E1060" s="77">
        <f>7+E1029</f>
        <v>44691</v>
      </c>
      <c r="F1060" s="77">
        <f>7+F1029</f>
        <v>44692</v>
      </c>
      <c r="G1060" s="77">
        <f>7+G1029</f>
        <v>44693</v>
      </c>
      <c r="H1060" s="77">
        <f>7+H1029</f>
        <v>44694</v>
      </c>
      <c r="I1060" s="78"/>
      <c r="J1060" s="445" t="s">
        <v>155</v>
      </c>
      <c r="K1060" s="439" t="s">
        <v>937</v>
      </c>
      <c r="L1060" s="83" t="s">
        <v>156</v>
      </c>
      <c r="M1060" s="164" t="s">
        <v>1104</v>
      </c>
      <c r="N1060" s="439" t="s">
        <v>937</v>
      </c>
      <c r="O1060" s="84" t="s">
        <v>1114</v>
      </c>
      <c r="P1060" s="220"/>
    </row>
    <row r="1061" spans="2:16" ht="22.9" customHeight="1" thickBot="1">
      <c r="B1061" s="45"/>
      <c r="C1061" s="445" t="s">
        <v>155</v>
      </c>
      <c r="D1061" s="82" t="s">
        <v>17</v>
      </c>
      <c r="E1061" s="164" t="s">
        <v>26</v>
      </c>
      <c r="F1061" s="81" t="s">
        <v>711</v>
      </c>
      <c r="G1061" s="163" t="s">
        <v>675</v>
      </c>
      <c r="H1061" s="163" t="s">
        <v>675</v>
      </c>
      <c r="I1061" s="238"/>
      <c r="J1061" s="445"/>
      <c r="K1061" s="439"/>
      <c r="L1061" s="88" t="s">
        <v>1102</v>
      </c>
      <c r="M1061" s="166" t="s">
        <v>1121</v>
      </c>
      <c r="N1061" s="439"/>
      <c r="O1061" s="112" t="s">
        <v>1109</v>
      </c>
    </row>
    <row r="1062" spans="2:16" ht="22.9" customHeight="1" thickBot="1">
      <c r="B1062" s="45"/>
      <c r="C1062" s="445"/>
      <c r="D1062" s="87" t="s">
        <v>710</v>
      </c>
      <c r="E1062" s="166" t="s">
        <v>716</v>
      </c>
      <c r="F1062" s="89" t="s">
        <v>714</v>
      </c>
      <c r="G1062" s="165" t="s">
        <v>696</v>
      </c>
      <c r="H1062" s="165" t="s">
        <v>712</v>
      </c>
      <c r="I1062" s="238"/>
      <c r="J1062" s="445"/>
      <c r="K1062" s="439"/>
      <c r="L1062" s="93" t="s">
        <v>1068</v>
      </c>
      <c r="M1062" s="168" t="s">
        <v>674</v>
      </c>
      <c r="N1062" s="439"/>
      <c r="O1062" s="113" t="s">
        <v>1116</v>
      </c>
    </row>
    <row r="1063" spans="2:16" ht="22.9" customHeight="1" thickBot="1">
      <c r="B1063" s="45"/>
      <c r="C1063" s="445"/>
      <c r="D1063" s="92" t="s">
        <v>250</v>
      </c>
      <c r="E1063" s="168" t="s">
        <v>674</v>
      </c>
      <c r="F1063" s="89" t="s">
        <v>821</v>
      </c>
      <c r="G1063" s="167" t="s">
        <v>680</v>
      </c>
      <c r="H1063" s="167" t="s">
        <v>708</v>
      </c>
      <c r="I1063" s="238"/>
      <c r="J1063" s="446" t="s">
        <v>163</v>
      </c>
      <c r="K1063" s="439" t="s">
        <v>937</v>
      </c>
      <c r="L1063" s="83" t="s">
        <v>156</v>
      </c>
      <c r="M1063" s="379" t="s">
        <v>1104</v>
      </c>
      <c r="N1063" s="163" t="s">
        <v>1098</v>
      </c>
      <c r="O1063" s="84" t="s">
        <v>1328</v>
      </c>
    </row>
    <row r="1064" spans="2:16" ht="22.9" customHeight="1" thickBot="1">
      <c r="B1064" s="45"/>
      <c r="C1064" s="446" t="s">
        <v>163</v>
      </c>
      <c r="D1064" s="82" t="s">
        <v>17</v>
      </c>
      <c r="E1064" s="164" t="s">
        <v>26</v>
      </c>
      <c r="F1064" s="81" t="s">
        <v>711</v>
      </c>
      <c r="G1064" s="163" t="s">
        <v>675</v>
      </c>
      <c r="H1064" s="163" t="s">
        <v>675</v>
      </c>
      <c r="I1064" s="238"/>
      <c r="J1064" s="446"/>
      <c r="K1064" s="439"/>
      <c r="L1064" s="88" t="s">
        <v>1102</v>
      </c>
      <c r="M1064" s="377" t="s">
        <v>1120</v>
      </c>
      <c r="N1064" s="165" t="s">
        <v>1117</v>
      </c>
      <c r="O1064" s="112" t="s">
        <v>1109</v>
      </c>
    </row>
    <row r="1065" spans="2:16" ht="22.9" customHeight="1" thickBot="1">
      <c r="B1065" s="45"/>
      <c r="C1065" s="446"/>
      <c r="D1065" s="87" t="s">
        <v>710</v>
      </c>
      <c r="E1065" s="166" t="s">
        <v>732</v>
      </c>
      <c r="F1065" s="89" t="s">
        <v>714</v>
      </c>
      <c r="G1065" s="165" t="s">
        <v>699</v>
      </c>
      <c r="H1065" s="165" t="s">
        <v>715</v>
      </c>
      <c r="I1065" s="238"/>
      <c r="J1065" s="446"/>
      <c r="K1065" s="439"/>
      <c r="L1065" s="88" t="s">
        <v>1068</v>
      </c>
      <c r="M1065" s="168" t="s">
        <v>674</v>
      </c>
      <c r="N1065" s="167" t="s">
        <v>840</v>
      </c>
      <c r="O1065" s="113" t="s">
        <v>1119</v>
      </c>
    </row>
    <row r="1066" spans="2:16" ht="22.9" customHeight="1" thickBot="1">
      <c r="B1066" s="45"/>
      <c r="C1066" s="446"/>
      <c r="D1066" s="92" t="s">
        <v>250</v>
      </c>
      <c r="E1066" s="168" t="s">
        <v>674</v>
      </c>
      <c r="F1066" s="89" t="s">
        <v>821</v>
      </c>
      <c r="G1066" s="167" t="s">
        <v>680</v>
      </c>
      <c r="H1066" s="167" t="s">
        <v>708</v>
      </c>
      <c r="I1066" s="238"/>
      <c r="J1066" s="446" t="s">
        <v>166</v>
      </c>
      <c r="K1066" s="127" t="s">
        <v>115</v>
      </c>
      <c r="L1066" s="387" t="s">
        <v>1104</v>
      </c>
      <c r="M1066" s="374" t="s">
        <v>1104</v>
      </c>
      <c r="N1066" s="163" t="s">
        <v>1098</v>
      </c>
      <c r="O1066" s="84" t="s">
        <v>1122</v>
      </c>
    </row>
    <row r="1067" spans="2:16" ht="22.9" customHeight="1" thickBot="1">
      <c r="B1067" s="45"/>
      <c r="C1067" s="446" t="s">
        <v>166</v>
      </c>
      <c r="D1067" s="164" t="s">
        <v>26</v>
      </c>
      <c r="E1067" s="81" t="s">
        <v>28</v>
      </c>
      <c r="F1067" s="81" t="s">
        <v>718</v>
      </c>
      <c r="G1067" s="163" t="s">
        <v>675</v>
      </c>
      <c r="H1067" s="81" t="s">
        <v>28</v>
      </c>
      <c r="I1067" s="238"/>
      <c r="J1067" s="446"/>
      <c r="K1067" s="128" t="s">
        <v>1113</v>
      </c>
      <c r="L1067" s="384" t="s">
        <v>1112</v>
      </c>
      <c r="M1067" s="374" t="s">
        <v>1118</v>
      </c>
      <c r="N1067" s="165" t="s">
        <v>1117</v>
      </c>
      <c r="O1067" s="112" t="s">
        <v>1109</v>
      </c>
    </row>
    <row r="1068" spans="2:16" ht="22.9" customHeight="1" thickBot="1">
      <c r="B1068" s="45"/>
      <c r="C1068" s="446"/>
      <c r="D1068" s="166" t="s">
        <v>705</v>
      </c>
      <c r="E1068" s="86" t="s">
        <v>701</v>
      </c>
      <c r="F1068" s="89" t="s">
        <v>714</v>
      </c>
      <c r="G1068" s="165" t="s">
        <v>700</v>
      </c>
      <c r="H1068" s="86" t="s">
        <v>719</v>
      </c>
      <c r="I1068" s="238"/>
      <c r="J1068" s="446"/>
      <c r="K1068" s="129" t="s">
        <v>1108</v>
      </c>
      <c r="L1068" s="386" t="s">
        <v>1100</v>
      </c>
      <c r="M1068" s="374" t="s">
        <v>674</v>
      </c>
      <c r="N1068" s="167" t="s">
        <v>840</v>
      </c>
      <c r="O1068" s="113" t="s">
        <v>1116</v>
      </c>
    </row>
    <row r="1069" spans="2:16" ht="22.9" customHeight="1" thickBot="1">
      <c r="B1069" s="45"/>
      <c r="C1069" s="446"/>
      <c r="D1069" s="168" t="s">
        <v>674</v>
      </c>
      <c r="E1069" s="91" t="s">
        <v>538</v>
      </c>
      <c r="F1069" s="89" t="s">
        <v>821</v>
      </c>
      <c r="G1069" s="167" t="s">
        <v>690</v>
      </c>
      <c r="H1069" s="91" t="s">
        <v>421</v>
      </c>
      <c r="I1069" s="238"/>
      <c r="J1069" s="446" t="s">
        <v>180</v>
      </c>
      <c r="K1069" s="127" t="s">
        <v>115</v>
      </c>
      <c r="L1069" s="164" t="s">
        <v>1104</v>
      </c>
      <c r="M1069" s="385" t="s">
        <v>1115</v>
      </c>
      <c r="N1069" s="164" t="s">
        <v>1104</v>
      </c>
      <c r="O1069" s="84" t="s">
        <v>1122</v>
      </c>
    </row>
    <row r="1070" spans="2:16" ht="22.9" customHeight="1" thickBot="1">
      <c r="B1070" s="45"/>
      <c r="C1070" s="446" t="s">
        <v>180</v>
      </c>
      <c r="D1070" s="166" t="s">
        <v>26</v>
      </c>
      <c r="E1070" s="81" t="s">
        <v>28</v>
      </c>
      <c r="F1070" s="81" t="s">
        <v>718</v>
      </c>
      <c r="G1070" s="81" t="s">
        <v>28</v>
      </c>
      <c r="H1070" s="81" t="s">
        <v>28</v>
      </c>
      <c r="I1070" s="238"/>
      <c r="J1070" s="446"/>
      <c r="K1070" s="128" t="s">
        <v>1113</v>
      </c>
      <c r="L1070" s="384" t="s">
        <v>1112</v>
      </c>
      <c r="M1070" s="383" t="s">
        <v>1111</v>
      </c>
      <c r="N1070" s="166" t="s">
        <v>1110</v>
      </c>
      <c r="O1070" s="112" t="s">
        <v>1109</v>
      </c>
    </row>
    <row r="1071" spans="2:16" ht="22.9" customHeight="1" thickBot="1">
      <c r="B1071" s="45"/>
      <c r="C1071" s="446"/>
      <c r="D1071" s="166" t="s">
        <v>707</v>
      </c>
      <c r="E1071" s="86" t="s">
        <v>703</v>
      </c>
      <c r="F1071" s="89" t="s">
        <v>714</v>
      </c>
      <c r="G1071" s="86" t="s">
        <v>697</v>
      </c>
      <c r="H1071" s="86" t="s">
        <v>719</v>
      </c>
      <c r="I1071" s="238"/>
      <c r="J1071" s="446"/>
      <c r="K1071" s="129" t="s">
        <v>1108</v>
      </c>
      <c r="L1071" s="382" t="s">
        <v>1100</v>
      </c>
      <c r="M1071" s="381" t="s">
        <v>442</v>
      </c>
      <c r="N1071" s="168" t="s">
        <v>1099</v>
      </c>
      <c r="O1071" s="113" t="s">
        <v>1107</v>
      </c>
    </row>
    <row r="1072" spans="2:16" ht="22.9" customHeight="1" thickBot="1">
      <c r="B1072" s="45"/>
      <c r="C1072" s="446"/>
      <c r="D1072" s="168" t="s">
        <v>674</v>
      </c>
      <c r="E1072" s="91" t="s">
        <v>538</v>
      </c>
      <c r="F1072" s="89" t="s">
        <v>821</v>
      </c>
      <c r="G1072" s="91" t="s">
        <v>538</v>
      </c>
      <c r="H1072" s="91" t="s">
        <v>421</v>
      </c>
      <c r="I1072" s="238"/>
      <c r="J1072" s="365" t="s">
        <v>184</v>
      </c>
      <c r="K1072" s="46"/>
      <c r="L1072" s="363" t="s">
        <v>186</v>
      </c>
      <c r="M1072" s="365" t="s">
        <v>186</v>
      </c>
      <c r="N1072" s="365" t="s">
        <v>186</v>
      </c>
      <c r="O1072" s="380" t="s">
        <v>186</v>
      </c>
    </row>
    <row r="1073" spans="2:16" s="46" customFormat="1" ht="22.9" customHeight="1" thickBot="1">
      <c r="B1073" s="45"/>
      <c r="C1073" s="230" t="s">
        <v>184</v>
      </c>
      <c r="D1073" s="70" t="s">
        <v>185</v>
      </c>
      <c r="E1073" s="70" t="s">
        <v>185</v>
      </c>
      <c r="F1073" s="227" t="s">
        <v>185</v>
      </c>
      <c r="G1073" s="231" t="s">
        <v>185</v>
      </c>
      <c r="H1073" s="231" t="s">
        <v>185</v>
      </c>
      <c r="I1073" s="78"/>
      <c r="J1073" s="446" t="s">
        <v>187</v>
      </c>
      <c r="K1073" s="379" t="s">
        <v>1104</v>
      </c>
      <c r="L1073" s="374" t="s">
        <v>1104</v>
      </c>
      <c r="M1073" s="439" t="s">
        <v>937</v>
      </c>
      <c r="N1073" s="378" t="s">
        <v>1104</v>
      </c>
      <c r="O1073" s="372" t="s">
        <v>740</v>
      </c>
      <c r="P1073" s="217"/>
    </row>
    <row r="1074" spans="2:16" ht="22.9" customHeight="1" thickBot="1">
      <c r="B1074" s="45"/>
      <c r="C1074" s="446" t="s">
        <v>187</v>
      </c>
      <c r="D1074" s="84" t="s">
        <v>723</v>
      </c>
      <c r="E1074" s="81" t="s">
        <v>711</v>
      </c>
      <c r="F1074" s="440" t="s">
        <v>844</v>
      </c>
      <c r="G1074" s="83" t="s">
        <v>167</v>
      </c>
      <c r="H1074" s="164" t="s">
        <v>26</v>
      </c>
      <c r="I1074" s="238"/>
      <c r="J1074" s="446"/>
      <c r="K1074" s="377" t="s">
        <v>1106</v>
      </c>
      <c r="L1074" s="376" t="s">
        <v>1105</v>
      </c>
      <c r="M1074" s="439"/>
      <c r="N1074" s="375" t="s">
        <v>1101</v>
      </c>
      <c r="O1074" s="371" t="s">
        <v>1096</v>
      </c>
    </row>
    <row r="1075" spans="2:16" ht="22.9" customHeight="1" thickBot="1">
      <c r="B1075" s="45"/>
      <c r="C1075" s="446"/>
      <c r="D1075" s="112" t="s">
        <v>724</v>
      </c>
      <c r="E1075" s="89" t="s">
        <v>725</v>
      </c>
      <c r="F1075" s="441"/>
      <c r="G1075" s="88" t="s">
        <v>795</v>
      </c>
      <c r="H1075" s="166" t="s">
        <v>713</v>
      </c>
      <c r="I1075" s="238"/>
      <c r="J1075" s="446"/>
      <c r="K1075" s="168" t="s">
        <v>1100</v>
      </c>
      <c r="L1075" s="374" t="s">
        <v>1100</v>
      </c>
      <c r="M1075" s="439"/>
      <c r="N1075" s="373" t="s">
        <v>1099</v>
      </c>
      <c r="O1075" s="370" t="s">
        <v>1095</v>
      </c>
    </row>
    <row r="1076" spans="2:16" ht="22.9" customHeight="1" thickBot="1">
      <c r="B1076" s="45"/>
      <c r="C1076" s="446"/>
      <c r="D1076" s="113" t="s">
        <v>728</v>
      </c>
      <c r="E1076" s="89" t="s">
        <v>729</v>
      </c>
      <c r="F1076" s="442"/>
      <c r="G1076" s="93" t="s">
        <v>178</v>
      </c>
      <c r="H1076" s="168" t="s">
        <v>674</v>
      </c>
      <c r="I1076" s="238"/>
      <c r="J1076" s="446" t="s">
        <v>199</v>
      </c>
      <c r="K1076" s="164" t="s">
        <v>1104</v>
      </c>
      <c r="L1076" s="83" t="s">
        <v>156</v>
      </c>
      <c r="M1076" s="439" t="s">
        <v>937</v>
      </c>
      <c r="N1076" s="166" t="s">
        <v>1104</v>
      </c>
      <c r="O1076" s="372" t="s">
        <v>740</v>
      </c>
    </row>
    <row r="1077" spans="2:16" ht="22.9" customHeight="1" thickBot="1">
      <c r="B1077" s="45"/>
      <c r="C1077" s="446" t="s">
        <v>199</v>
      </c>
      <c r="D1077" s="84" t="s">
        <v>730</v>
      </c>
      <c r="E1077" s="81" t="s">
        <v>711</v>
      </c>
      <c r="F1077" s="440" t="s">
        <v>844</v>
      </c>
      <c r="G1077" s="127" t="s">
        <v>23</v>
      </c>
      <c r="H1077" s="166" t="s">
        <v>26</v>
      </c>
      <c r="I1077" s="238"/>
      <c r="J1077" s="446"/>
      <c r="K1077" s="166" t="s">
        <v>1103</v>
      </c>
      <c r="L1077" s="88" t="s">
        <v>1102</v>
      </c>
      <c r="M1077" s="439"/>
      <c r="N1077" s="166" t="s">
        <v>1101</v>
      </c>
      <c r="O1077" s="371" t="s">
        <v>1096</v>
      </c>
    </row>
    <row r="1078" spans="2:16" ht="22.9" customHeight="1" thickBot="1">
      <c r="B1078" s="45"/>
      <c r="C1078" s="446"/>
      <c r="D1078" s="112" t="s">
        <v>724</v>
      </c>
      <c r="E1078" s="89" t="s">
        <v>725</v>
      </c>
      <c r="F1078" s="441"/>
      <c r="G1078" s="128" t="s">
        <v>702</v>
      </c>
      <c r="H1078" s="166" t="s">
        <v>713</v>
      </c>
      <c r="I1078" s="238"/>
      <c r="J1078" s="446"/>
      <c r="K1078" s="168" t="s">
        <v>1100</v>
      </c>
      <c r="L1078" s="88" t="s">
        <v>1068</v>
      </c>
      <c r="M1078" s="439"/>
      <c r="N1078" s="168" t="s">
        <v>1099</v>
      </c>
      <c r="O1078" s="370" t="s">
        <v>1095</v>
      </c>
    </row>
    <row r="1079" spans="2:16" ht="22.9" customHeight="1" thickBot="1">
      <c r="B1079" s="45"/>
      <c r="C1079" s="446"/>
      <c r="D1079" s="113" t="s">
        <v>728</v>
      </c>
      <c r="E1079" s="89" t="s">
        <v>729</v>
      </c>
      <c r="F1079" s="442"/>
      <c r="G1079" s="129" t="s">
        <v>153</v>
      </c>
      <c r="H1079" s="168" t="s">
        <v>674</v>
      </c>
      <c r="I1079" s="238"/>
      <c r="J1079" s="447" t="s">
        <v>200</v>
      </c>
      <c r="K1079" s="439" t="s">
        <v>937</v>
      </c>
      <c r="L1079" s="163" t="s">
        <v>1098</v>
      </c>
      <c r="M1079" s="439" t="s">
        <v>937</v>
      </c>
      <c r="N1079" s="439" t="s">
        <v>937</v>
      </c>
      <c r="O1079" s="369" t="s">
        <v>737</v>
      </c>
    </row>
    <row r="1080" spans="2:16" ht="22.9" customHeight="1" thickBot="1">
      <c r="B1080" s="45"/>
      <c r="C1080" s="446" t="s">
        <v>200</v>
      </c>
      <c r="D1080" s="84" t="s">
        <v>731</v>
      </c>
      <c r="E1080" s="81" t="s">
        <v>718</v>
      </c>
      <c r="F1080" s="440" t="s">
        <v>844</v>
      </c>
      <c r="G1080" s="127" t="s">
        <v>23</v>
      </c>
      <c r="H1080" s="81" t="s">
        <v>28</v>
      </c>
      <c r="I1080" s="238"/>
      <c r="J1080" s="447"/>
      <c r="K1080" s="439"/>
      <c r="L1080" s="165" t="s">
        <v>1097</v>
      </c>
      <c r="M1080" s="439"/>
      <c r="N1080" s="439"/>
      <c r="O1080" s="368" t="s">
        <v>1096</v>
      </c>
    </row>
    <row r="1081" spans="2:16" ht="22.9" customHeight="1" thickBot="1">
      <c r="B1081" s="45"/>
      <c r="C1081" s="446"/>
      <c r="D1081" s="112" t="s">
        <v>724</v>
      </c>
      <c r="E1081" s="89" t="s">
        <v>725</v>
      </c>
      <c r="F1081" s="441"/>
      <c r="G1081" s="128" t="s">
        <v>702</v>
      </c>
      <c r="H1081" s="86" t="s">
        <v>720</v>
      </c>
      <c r="I1081" s="238"/>
      <c r="J1081" s="447"/>
      <c r="K1081" s="439"/>
      <c r="L1081" s="167" t="s">
        <v>840</v>
      </c>
      <c r="M1081" s="439"/>
      <c r="N1081" s="439"/>
      <c r="O1081" s="367" t="s">
        <v>1095</v>
      </c>
    </row>
    <row r="1082" spans="2:16" ht="22.9" customHeight="1" thickBot="1">
      <c r="B1082" s="45"/>
      <c r="C1082" s="446"/>
      <c r="D1082" s="113" t="s">
        <v>728</v>
      </c>
      <c r="E1082" s="89" t="s">
        <v>729</v>
      </c>
      <c r="F1082" s="442"/>
      <c r="G1082" s="129" t="s">
        <v>153</v>
      </c>
      <c r="H1082" s="91" t="s">
        <v>538</v>
      </c>
      <c r="I1082" s="238"/>
      <c r="J1082" s="447" t="s">
        <v>205</v>
      </c>
      <c r="K1082" s="439" t="s">
        <v>937</v>
      </c>
      <c r="L1082" s="439" t="s">
        <v>937</v>
      </c>
      <c r="M1082" s="439" t="s">
        <v>937</v>
      </c>
      <c r="N1082" s="439" t="s">
        <v>937</v>
      </c>
      <c r="O1082" s="369" t="s">
        <v>737</v>
      </c>
    </row>
    <row r="1083" spans="2:16" ht="22.9" customHeight="1" thickBot="1">
      <c r="B1083" s="45"/>
      <c r="C1083" s="446" t="s">
        <v>205</v>
      </c>
      <c r="D1083" s="84" t="s">
        <v>731</v>
      </c>
      <c r="E1083" s="81" t="s">
        <v>718</v>
      </c>
      <c r="F1083" s="440" t="s">
        <v>844</v>
      </c>
      <c r="G1083" s="127" t="s">
        <v>23</v>
      </c>
      <c r="H1083" s="81" t="s">
        <v>28</v>
      </c>
      <c r="I1083" s="238"/>
      <c r="J1083" s="447"/>
      <c r="K1083" s="439"/>
      <c r="L1083" s="439"/>
      <c r="M1083" s="439"/>
      <c r="N1083" s="439"/>
      <c r="O1083" s="368" t="s">
        <v>1096</v>
      </c>
    </row>
    <row r="1084" spans="2:16" ht="22.9" customHeight="1" thickBot="1">
      <c r="B1084" s="45"/>
      <c r="C1084" s="446"/>
      <c r="D1084" s="112" t="s">
        <v>724</v>
      </c>
      <c r="E1084" s="89" t="s">
        <v>725</v>
      </c>
      <c r="F1084" s="441"/>
      <c r="G1084" s="128" t="s">
        <v>702</v>
      </c>
      <c r="H1084" s="86" t="s">
        <v>720</v>
      </c>
      <c r="I1084" s="238"/>
      <c r="J1084" s="447"/>
      <c r="K1084" s="439"/>
      <c r="L1084" s="439"/>
      <c r="M1084" s="439"/>
      <c r="N1084" s="439"/>
      <c r="O1084" s="367" t="s">
        <v>1095</v>
      </c>
    </row>
    <row r="1085" spans="2:16" ht="22.9" customHeight="1" thickBot="1">
      <c r="B1085" s="45"/>
      <c r="C1085" s="446"/>
      <c r="D1085" s="113" t="s">
        <v>728</v>
      </c>
      <c r="E1085" s="94" t="s">
        <v>729</v>
      </c>
      <c r="F1085" s="442"/>
      <c r="G1085" s="129" t="s">
        <v>153</v>
      </c>
      <c r="H1085" s="91" t="s">
        <v>538</v>
      </c>
      <c r="I1085" s="238"/>
      <c r="J1085" s="239"/>
      <c r="K1085" s="108"/>
      <c r="L1085" s="108"/>
      <c r="M1085" s="108"/>
      <c r="N1085" s="108"/>
      <c r="O1085" s="108"/>
    </row>
    <row r="1086" spans="2:16" ht="22.9" customHeight="1" thickBot="1">
      <c r="B1086" s="45"/>
      <c r="C1086" s="107"/>
      <c r="D1086" s="108"/>
      <c r="E1086" s="108"/>
      <c r="F1086" s="108"/>
      <c r="G1086" s="108"/>
      <c r="H1086" s="108"/>
      <c r="I1086" s="238"/>
      <c r="J1086" s="239"/>
      <c r="K1086" s="108"/>
      <c r="L1086" s="108"/>
      <c r="M1086" s="108"/>
      <c r="N1086" s="108"/>
      <c r="O1086" s="108"/>
    </row>
    <row r="1087" spans="2:16" ht="22.9" customHeight="1" thickBot="1">
      <c r="B1087" s="44">
        <v>36</v>
      </c>
      <c r="C1087" s="107"/>
      <c r="D1087" s="108"/>
      <c r="E1087" s="108"/>
      <c r="F1087" s="108"/>
      <c r="G1087" s="108"/>
      <c r="H1087" s="108"/>
      <c r="I1087" s="238"/>
      <c r="J1087" s="443" t="s">
        <v>1094</v>
      </c>
      <c r="K1087" s="443"/>
      <c r="L1087" s="443"/>
      <c r="M1087" s="443"/>
      <c r="N1087" s="443"/>
      <c r="O1087" s="443"/>
    </row>
    <row r="1088" spans="2:16" ht="22.9" customHeight="1">
      <c r="B1088" s="45"/>
      <c r="C1088" s="443" t="str">
        <f>C1057</f>
        <v>KOMİTE 6-  KLİNİK BİLİMLERE GİRİŞ, DUYU ORGANLARI ve PARAZİTOLOJİ</v>
      </c>
      <c r="D1088" s="443"/>
      <c r="E1088" s="443"/>
      <c r="F1088" s="443"/>
      <c r="G1088" s="443"/>
      <c r="H1088" s="443"/>
      <c r="I1088" s="72"/>
      <c r="J1088" s="366"/>
      <c r="K1088" s="246"/>
      <c r="L1088" s="240">
        <f>L1057+1</f>
        <v>4</v>
      </c>
      <c r="M1088" s="246" t="s">
        <v>151</v>
      </c>
      <c r="N1088" s="246"/>
      <c r="O1088" s="162"/>
    </row>
    <row r="1089" spans="2:16" ht="22.9" customHeight="1" thickBot="1">
      <c r="B1089" s="45"/>
      <c r="C1089" s="70"/>
      <c r="D1089" s="239"/>
      <c r="E1089" s="240">
        <f>E1058+1</f>
        <v>4</v>
      </c>
      <c r="F1089" s="241" t="s">
        <v>150</v>
      </c>
      <c r="G1089" s="108"/>
      <c r="H1089" s="71"/>
      <c r="I1089" s="72"/>
      <c r="J1089" s="109"/>
      <c r="K1089" s="110"/>
      <c r="L1089" s="110" t="str">
        <f>L1058:O1058</f>
        <v>Committee Chairman:</v>
      </c>
      <c r="M1089" s="110" t="str">
        <f>M1058:O1058</f>
        <v>Dr. S Oktay Arslan</v>
      </c>
      <c r="N1089" s="110" t="str">
        <f>N1058:O1058</f>
        <v>Dr. İlkay Pişkin</v>
      </c>
      <c r="O1089" s="111"/>
    </row>
    <row r="1090" spans="2:16" ht="21" customHeight="1" thickBot="1">
      <c r="B1090" s="45"/>
      <c r="C1090" s="109"/>
      <c r="D1090" s="110"/>
      <c r="E1090" s="110" t="str">
        <f>E1059:I1059</f>
        <v>Komite sorumluları:</v>
      </c>
      <c r="F1090" s="110" t="str">
        <f>F1059:I1059</f>
        <v>Dr. Hayriye T. DOĞAN</v>
      </c>
      <c r="G1090" s="110" t="str">
        <f>G1059:I1059</f>
        <v>Dr. Ayşenur Çam</v>
      </c>
      <c r="H1090" s="111"/>
      <c r="I1090" s="69"/>
      <c r="J1090" s="79"/>
      <c r="K1090" s="80">
        <f>7+K1059</f>
        <v>45439</v>
      </c>
      <c r="L1090" s="80">
        <f>7+L1059</f>
        <v>45440</v>
      </c>
      <c r="M1090" s="80">
        <v>45441</v>
      </c>
      <c r="N1090" s="80">
        <f>7+N1059</f>
        <v>45442</v>
      </c>
      <c r="O1090" s="80">
        <f>7+O1059</f>
        <v>45443</v>
      </c>
      <c r="P1090" s="217"/>
    </row>
    <row r="1091" spans="2:16" s="47" customFormat="1" ht="22.9" customHeight="1" thickBot="1">
      <c r="B1091" s="45"/>
      <c r="C1091" s="76"/>
      <c r="D1091" s="77">
        <f>7+D1060</f>
        <v>44697</v>
      </c>
      <c r="E1091" s="77">
        <f>7+E1060</f>
        <v>44698</v>
      </c>
      <c r="F1091" s="77">
        <f>7+F1060</f>
        <v>44699</v>
      </c>
      <c r="G1091" s="186">
        <f>7+G1060</f>
        <v>44700</v>
      </c>
      <c r="H1091" s="77">
        <f>7+H1060</f>
        <v>44701</v>
      </c>
      <c r="I1091" s="78"/>
      <c r="J1091" s="445" t="s">
        <v>155</v>
      </c>
      <c r="K1091" s="439" t="s">
        <v>937</v>
      </c>
      <c r="L1091" s="439" t="s">
        <v>937</v>
      </c>
      <c r="M1091" s="439" t="s">
        <v>937</v>
      </c>
      <c r="N1091" s="439" t="s">
        <v>937</v>
      </c>
      <c r="O1091" s="439" t="s">
        <v>937</v>
      </c>
      <c r="P1091" s="220"/>
    </row>
    <row r="1092" spans="2:16" ht="22.9" customHeight="1" thickBot="1">
      <c r="B1092" s="45"/>
      <c r="C1092" s="445" t="s">
        <v>155</v>
      </c>
      <c r="D1092" s="163" t="s">
        <v>675</v>
      </c>
      <c r="E1092" s="169" t="s">
        <v>737</v>
      </c>
      <c r="F1092" s="164" t="s">
        <v>26</v>
      </c>
      <c r="G1092" s="440" t="s">
        <v>846</v>
      </c>
      <c r="H1092" s="439" t="s">
        <v>844</v>
      </c>
      <c r="I1092" s="238"/>
      <c r="J1092" s="445"/>
      <c r="K1092" s="439"/>
      <c r="L1092" s="439"/>
      <c r="M1092" s="439"/>
      <c r="N1092" s="439"/>
      <c r="O1092" s="439"/>
    </row>
    <row r="1093" spans="2:16" ht="22.9" customHeight="1" thickBot="1">
      <c r="B1093" s="45"/>
      <c r="C1093" s="445"/>
      <c r="D1093" s="165" t="s">
        <v>727</v>
      </c>
      <c r="E1093" s="89" t="s">
        <v>738</v>
      </c>
      <c r="F1093" s="166" t="s">
        <v>736</v>
      </c>
      <c r="G1093" s="441"/>
      <c r="H1093" s="439"/>
      <c r="I1093" s="238"/>
      <c r="J1093" s="445"/>
      <c r="K1093" s="439"/>
      <c r="L1093" s="439"/>
      <c r="M1093" s="439"/>
      <c r="N1093" s="439"/>
      <c r="O1093" s="439"/>
    </row>
    <row r="1094" spans="2:16" ht="22.9" customHeight="1" thickBot="1">
      <c r="B1094" s="45"/>
      <c r="C1094" s="445"/>
      <c r="D1094" s="167" t="s">
        <v>708</v>
      </c>
      <c r="E1094" s="94" t="s">
        <v>739</v>
      </c>
      <c r="F1094" s="168" t="s">
        <v>748</v>
      </c>
      <c r="G1094" s="441"/>
      <c r="H1094" s="439"/>
      <c r="I1094" s="238"/>
      <c r="J1094" s="446" t="s">
        <v>163</v>
      </c>
      <c r="K1094" s="439" t="s">
        <v>937</v>
      </c>
      <c r="L1094" s="439" t="s">
        <v>937</v>
      </c>
      <c r="M1094" s="439" t="s">
        <v>937</v>
      </c>
      <c r="N1094" s="444" t="s">
        <v>318</v>
      </c>
      <c r="O1094" s="439" t="s">
        <v>937</v>
      </c>
    </row>
    <row r="1095" spans="2:16" ht="22.9" customHeight="1" thickBot="1">
      <c r="B1095" s="45"/>
      <c r="C1095" s="446" t="s">
        <v>163</v>
      </c>
      <c r="D1095" s="163" t="s">
        <v>675</v>
      </c>
      <c r="E1095" s="169" t="s">
        <v>737</v>
      </c>
      <c r="F1095" s="164" t="s">
        <v>26</v>
      </c>
      <c r="G1095" s="441"/>
      <c r="H1095" s="439" t="s">
        <v>844</v>
      </c>
      <c r="I1095" s="238"/>
      <c r="J1095" s="446"/>
      <c r="K1095" s="439"/>
      <c r="L1095" s="439"/>
      <c r="M1095" s="439"/>
      <c r="N1095" s="444"/>
      <c r="O1095" s="439"/>
    </row>
    <row r="1096" spans="2:16" ht="22.9" customHeight="1" thickBot="1">
      <c r="B1096" s="45"/>
      <c r="C1096" s="446"/>
      <c r="D1096" s="165" t="s">
        <v>841</v>
      </c>
      <c r="E1096" s="89" t="s">
        <v>738</v>
      </c>
      <c r="F1096" s="166" t="s">
        <v>735</v>
      </c>
      <c r="G1096" s="441"/>
      <c r="H1096" s="439"/>
      <c r="I1096" s="238"/>
      <c r="J1096" s="446"/>
      <c r="K1096" s="439"/>
      <c r="L1096" s="439"/>
      <c r="M1096" s="439"/>
      <c r="N1096" s="444"/>
      <c r="O1096" s="439"/>
    </row>
    <row r="1097" spans="2:16" ht="22.9" customHeight="1" thickBot="1">
      <c r="B1097" s="45"/>
      <c r="C1097" s="446"/>
      <c r="D1097" s="167" t="s">
        <v>708</v>
      </c>
      <c r="E1097" s="94" t="s">
        <v>739</v>
      </c>
      <c r="F1097" s="168" t="s">
        <v>819</v>
      </c>
      <c r="G1097" s="441"/>
      <c r="H1097" s="439"/>
      <c r="I1097" s="238"/>
      <c r="J1097" s="446" t="s">
        <v>166</v>
      </c>
      <c r="K1097" s="439" t="s">
        <v>937</v>
      </c>
      <c r="L1097" s="439" t="s">
        <v>937</v>
      </c>
      <c r="M1097" s="439" t="s">
        <v>937</v>
      </c>
      <c r="N1097" s="444"/>
      <c r="O1097" s="439" t="s">
        <v>937</v>
      </c>
    </row>
    <row r="1098" spans="2:16" ht="22.9" customHeight="1" thickBot="1">
      <c r="B1098" s="45"/>
      <c r="C1098" s="446" t="s">
        <v>166</v>
      </c>
      <c r="D1098" s="81" t="s">
        <v>28</v>
      </c>
      <c r="E1098" s="169" t="s">
        <v>740</v>
      </c>
      <c r="F1098" s="164" t="s">
        <v>26</v>
      </c>
      <c r="G1098" s="441"/>
      <c r="H1098" s="439" t="s">
        <v>844</v>
      </c>
      <c r="I1098" s="238"/>
      <c r="J1098" s="446"/>
      <c r="K1098" s="439"/>
      <c r="L1098" s="439"/>
      <c r="M1098" s="439"/>
      <c r="N1098" s="444"/>
      <c r="O1098" s="439"/>
    </row>
    <row r="1099" spans="2:16" ht="22.9" customHeight="1" thickBot="1">
      <c r="B1099" s="45"/>
      <c r="C1099" s="446"/>
      <c r="D1099" s="86" t="s">
        <v>721</v>
      </c>
      <c r="E1099" s="89" t="s">
        <v>738</v>
      </c>
      <c r="F1099" s="166" t="s">
        <v>735</v>
      </c>
      <c r="G1099" s="441"/>
      <c r="H1099" s="439"/>
      <c r="I1099" s="238"/>
      <c r="J1099" s="446"/>
      <c r="K1099" s="439"/>
      <c r="L1099" s="439"/>
      <c r="M1099" s="439"/>
      <c r="N1099" s="444"/>
      <c r="O1099" s="439"/>
    </row>
    <row r="1100" spans="2:16" ht="22.9" customHeight="1" thickBot="1">
      <c r="B1100" s="45"/>
      <c r="C1100" s="446"/>
      <c r="D1100" s="91" t="s">
        <v>421</v>
      </c>
      <c r="E1100" s="94" t="s">
        <v>739</v>
      </c>
      <c r="F1100" s="168" t="s">
        <v>819</v>
      </c>
      <c r="G1100" s="441"/>
      <c r="H1100" s="439"/>
      <c r="I1100" s="238"/>
      <c r="J1100" s="446" t="s">
        <v>180</v>
      </c>
      <c r="K1100" s="439" t="s">
        <v>937</v>
      </c>
      <c r="L1100" s="439" t="s">
        <v>937</v>
      </c>
      <c r="M1100" s="439" t="s">
        <v>937</v>
      </c>
      <c r="N1100" s="444"/>
      <c r="O1100" s="439" t="s">
        <v>937</v>
      </c>
    </row>
    <row r="1101" spans="2:16" ht="22.9" customHeight="1" thickBot="1">
      <c r="B1101" s="45"/>
      <c r="C1101" s="446" t="s">
        <v>180</v>
      </c>
      <c r="D1101" s="81" t="s">
        <v>28</v>
      </c>
      <c r="E1101" s="169" t="s">
        <v>740</v>
      </c>
      <c r="F1101" s="439" t="s">
        <v>844</v>
      </c>
      <c r="G1101" s="441"/>
      <c r="H1101" s="439" t="s">
        <v>844</v>
      </c>
      <c r="I1101" s="238"/>
      <c r="J1101" s="446"/>
      <c r="K1101" s="439"/>
      <c r="L1101" s="439"/>
      <c r="M1101" s="439"/>
      <c r="N1101" s="444"/>
      <c r="O1101" s="439"/>
    </row>
    <row r="1102" spans="2:16" ht="22.9" customHeight="1" thickBot="1">
      <c r="B1102" s="45"/>
      <c r="C1102" s="446"/>
      <c r="D1102" s="86" t="s">
        <v>722</v>
      </c>
      <c r="E1102" s="89" t="s">
        <v>738</v>
      </c>
      <c r="F1102" s="439"/>
      <c r="G1102" s="441"/>
      <c r="H1102" s="439"/>
      <c r="I1102" s="238"/>
      <c r="J1102" s="446"/>
      <c r="K1102" s="439"/>
      <c r="L1102" s="439"/>
      <c r="M1102" s="439"/>
      <c r="N1102" s="444"/>
      <c r="O1102" s="439"/>
    </row>
    <row r="1103" spans="2:16" ht="22.9" customHeight="1" thickBot="1">
      <c r="B1103" s="45"/>
      <c r="C1103" s="446"/>
      <c r="D1103" s="91" t="s">
        <v>421</v>
      </c>
      <c r="E1103" s="94" t="s">
        <v>739</v>
      </c>
      <c r="F1103" s="439"/>
      <c r="G1103" s="442"/>
      <c r="H1103" s="439"/>
      <c r="I1103" s="238"/>
      <c r="J1103" s="365" t="s">
        <v>184</v>
      </c>
      <c r="K1103" s="364" t="s">
        <v>186</v>
      </c>
      <c r="L1103" s="363" t="s">
        <v>186</v>
      </c>
      <c r="M1103" s="365" t="s">
        <v>186</v>
      </c>
      <c r="N1103" s="363" t="s">
        <v>186</v>
      </c>
      <c r="O1103" s="363" t="s">
        <v>186</v>
      </c>
    </row>
    <row r="1104" spans="2:16" s="46" customFormat="1" ht="22.9" customHeight="1" thickBot="1">
      <c r="B1104" s="45"/>
      <c r="C1104" s="230" t="s">
        <v>184</v>
      </c>
      <c r="D1104" s="231" t="s">
        <v>185</v>
      </c>
      <c r="E1104" s="231" t="s">
        <v>185</v>
      </c>
      <c r="F1104" s="231" t="s">
        <v>185</v>
      </c>
      <c r="G1104" s="231" t="s">
        <v>185</v>
      </c>
      <c r="H1104" s="227" t="s">
        <v>186</v>
      </c>
      <c r="I1104" s="78"/>
      <c r="J1104" s="446" t="s">
        <v>187</v>
      </c>
      <c r="K1104" s="439" t="s">
        <v>937</v>
      </c>
      <c r="L1104" s="439" t="s">
        <v>937</v>
      </c>
      <c r="M1104" s="439" t="s">
        <v>937</v>
      </c>
      <c r="N1104" s="439" t="s">
        <v>937</v>
      </c>
      <c r="O1104" s="439" t="s">
        <v>937</v>
      </c>
      <c r="P1104" s="217"/>
    </row>
    <row r="1105" spans="2:15" ht="22.9" customHeight="1" thickBot="1">
      <c r="B1105" s="45"/>
      <c r="C1105" s="446" t="s">
        <v>187</v>
      </c>
      <c r="D1105" s="164" t="s">
        <v>26</v>
      </c>
      <c r="E1105" s="163" t="s">
        <v>675</v>
      </c>
      <c r="F1105" s="439" t="s">
        <v>844</v>
      </c>
      <c r="G1105" s="440" t="s">
        <v>846</v>
      </c>
      <c r="H1105" s="439" t="s">
        <v>844</v>
      </c>
      <c r="I1105" s="238"/>
      <c r="J1105" s="446"/>
      <c r="K1105" s="439"/>
      <c r="L1105" s="439"/>
      <c r="M1105" s="439"/>
      <c r="N1105" s="439"/>
      <c r="O1105" s="439"/>
    </row>
    <row r="1106" spans="2:15" ht="22.9" customHeight="1" thickBot="1">
      <c r="B1106" s="45"/>
      <c r="C1106" s="446"/>
      <c r="D1106" s="166" t="s">
        <v>733</v>
      </c>
      <c r="E1106" s="165" t="s">
        <v>726</v>
      </c>
      <c r="F1106" s="439"/>
      <c r="G1106" s="441"/>
      <c r="H1106" s="439"/>
      <c r="I1106" s="238"/>
      <c r="J1106" s="446"/>
      <c r="K1106" s="439"/>
      <c r="L1106" s="439"/>
      <c r="M1106" s="439"/>
      <c r="N1106" s="439"/>
      <c r="O1106" s="439"/>
    </row>
    <row r="1107" spans="2:15" ht="22.9" customHeight="1" thickBot="1">
      <c r="B1107" s="45"/>
      <c r="C1107" s="446"/>
      <c r="D1107" s="168" t="s">
        <v>674</v>
      </c>
      <c r="E1107" s="167" t="s">
        <v>840</v>
      </c>
      <c r="F1107" s="439"/>
      <c r="G1107" s="441"/>
      <c r="H1107" s="439"/>
      <c r="I1107" s="238"/>
      <c r="J1107" s="446" t="s">
        <v>199</v>
      </c>
      <c r="K1107" s="439" t="s">
        <v>937</v>
      </c>
      <c r="L1107" s="439" t="s">
        <v>937</v>
      </c>
      <c r="M1107" s="439" t="s">
        <v>937</v>
      </c>
      <c r="N1107" s="439" t="s">
        <v>937</v>
      </c>
      <c r="O1107" s="439" t="s">
        <v>937</v>
      </c>
    </row>
    <row r="1108" spans="2:15" ht="22.9" customHeight="1" thickBot="1">
      <c r="B1108" s="45"/>
      <c r="C1108" s="446" t="s">
        <v>199</v>
      </c>
      <c r="D1108" s="83" t="s">
        <v>167</v>
      </c>
      <c r="E1108" s="163" t="s">
        <v>675</v>
      </c>
      <c r="F1108" s="439" t="s">
        <v>844</v>
      </c>
      <c r="G1108" s="441"/>
      <c r="H1108" s="439" t="s">
        <v>844</v>
      </c>
      <c r="I1108" s="238"/>
      <c r="J1108" s="446"/>
      <c r="K1108" s="439"/>
      <c r="L1108" s="439"/>
      <c r="M1108" s="439"/>
      <c r="N1108" s="439"/>
      <c r="O1108" s="439"/>
    </row>
    <row r="1109" spans="2:15" ht="22.9" customHeight="1" thickBot="1">
      <c r="B1109" s="45"/>
      <c r="C1109" s="446"/>
      <c r="D1109" s="88" t="s">
        <v>796</v>
      </c>
      <c r="E1109" s="165" t="s">
        <v>726</v>
      </c>
      <c r="F1109" s="439"/>
      <c r="G1109" s="441"/>
      <c r="H1109" s="439"/>
      <c r="I1109" s="238"/>
      <c r="J1109" s="446"/>
      <c r="K1109" s="439"/>
      <c r="L1109" s="439"/>
      <c r="M1109" s="439"/>
      <c r="N1109" s="439"/>
      <c r="O1109" s="439"/>
    </row>
    <row r="1110" spans="2:15" ht="22.9" customHeight="1" thickBot="1">
      <c r="B1110" s="45"/>
      <c r="C1110" s="446"/>
      <c r="D1110" s="93" t="s">
        <v>178</v>
      </c>
      <c r="E1110" s="167" t="s">
        <v>840</v>
      </c>
      <c r="F1110" s="439"/>
      <c r="G1110" s="441"/>
      <c r="H1110" s="439"/>
      <c r="I1110" s="238"/>
      <c r="J1110" s="446" t="s">
        <v>200</v>
      </c>
      <c r="K1110" s="439" t="s">
        <v>937</v>
      </c>
      <c r="L1110" s="439" t="s">
        <v>937</v>
      </c>
      <c r="M1110" s="439" t="s">
        <v>937</v>
      </c>
      <c r="N1110" s="439" t="s">
        <v>937</v>
      </c>
      <c r="O1110" s="439" t="s">
        <v>937</v>
      </c>
    </row>
    <row r="1111" spans="2:15" ht="22.9" customHeight="1" thickBot="1">
      <c r="B1111" s="45"/>
      <c r="C1111" s="446" t="s">
        <v>200</v>
      </c>
      <c r="D1111" s="83" t="s">
        <v>167</v>
      </c>
      <c r="E1111" s="81" t="s">
        <v>28</v>
      </c>
      <c r="F1111" s="439" t="s">
        <v>844</v>
      </c>
      <c r="G1111" s="441"/>
      <c r="H1111" s="439" t="s">
        <v>844</v>
      </c>
      <c r="I1111" s="238"/>
      <c r="J1111" s="446"/>
      <c r="K1111" s="439"/>
      <c r="L1111" s="439"/>
      <c r="M1111" s="439"/>
      <c r="N1111" s="439"/>
      <c r="O1111" s="439"/>
    </row>
    <row r="1112" spans="2:15" ht="22.9" customHeight="1" thickBot="1">
      <c r="B1112" s="45"/>
      <c r="C1112" s="446"/>
      <c r="D1112" s="88" t="s">
        <v>796</v>
      </c>
      <c r="E1112" s="86" t="s">
        <v>717</v>
      </c>
      <c r="F1112" s="439"/>
      <c r="G1112" s="441"/>
      <c r="H1112" s="439"/>
      <c r="I1112" s="238"/>
      <c r="J1112" s="446"/>
      <c r="K1112" s="439"/>
      <c r="L1112" s="439"/>
      <c r="M1112" s="439"/>
      <c r="N1112" s="439"/>
      <c r="O1112" s="439"/>
    </row>
    <row r="1113" spans="2:15" ht="22.9" customHeight="1" thickBot="1">
      <c r="B1113" s="45"/>
      <c r="C1113" s="446"/>
      <c r="D1113" s="93" t="s">
        <v>178</v>
      </c>
      <c r="E1113" s="91" t="s">
        <v>421</v>
      </c>
      <c r="F1113" s="439"/>
      <c r="G1113" s="441"/>
      <c r="H1113" s="439"/>
      <c r="I1113" s="238"/>
      <c r="J1113" s="446" t="s">
        <v>205</v>
      </c>
      <c r="K1113" s="439" t="s">
        <v>937</v>
      </c>
      <c r="L1113" s="439" t="s">
        <v>937</v>
      </c>
      <c r="M1113" s="439" t="s">
        <v>937</v>
      </c>
      <c r="N1113" s="439" t="s">
        <v>937</v>
      </c>
      <c r="O1113" s="439" t="s">
        <v>937</v>
      </c>
    </row>
    <row r="1114" spans="2:15" ht="22.9" customHeight="1" thickBot="1">
      <c r="B1114" s="45"/>
      <c r="C1114" s="446" t="s">
        <v>205</v>
      </c>
      <c r="D1114" s="439" t="s">
        <v>844</v>
      </c>
      <c r="E1114" s="81" t="s">
        <v>28</v>
      </c>
      <c r="F1114" s="439" t="s">
        <v>844</v>
      </c>
      <c r="G1114" s="441"/>
      <c r="H1114" s="439" t="s">
        <v>844</v>
      </c>
      <c r="I1114" s="238"/>
      <c r="J1114" s="446"/>
      <c r="K1114" s="439"/>
      <c r="L1114" s="439"/>
      <c r="M1114" s="439"/>
      <c r="N1114" s="439"/>
      <c r="O1114" s="439"/>
    </row>
    <row r="1115" spans="2:15" ht="22.9" customHeight="1" thickBot="1">
      <c r="B1115" s="45"/>
      <c r="C1115" s="446"/>
      <c r="D1115" s="439"/>
      <c r="E1115" s="86" t="s">
        <v>734</v>
      </c>
      <c r="F1115" s="439"/>
      <c r="G1115" s="441"/>
      <c r="H1115" s="439"/>
      <c r="I1115" s="238"/>
      <c r="J1115" s="446"/>
      <c r="K1115" s="439"/>
      <c r="L1115" s="439"/>
      <c r="M1115" s="439"/>
      <c r="N1115" s="439"/>
      <c r="O1115" s="439"/>
    </row>
    <row r="1116" spans="2:15" ht="22.9" customHeight="1" thickBot="1">
      <c r="B1116" s="45"/>
      <c r="C1116" s="446"/>
      <c r="D1116" s="439"/>
      <c r="E1116" s="91" t="s">
        <v>538</v>
      </c>
      <c r="F1116" s="439"/>
      <c r="G1116" s="442"/>
      <c r="H1116" s="439"/>
      <c r="I1116" s="238"/>
    </row>
    <row r="1117" spans="2:15" ht="22.9" customHeight="1" thickBot="1">
      <c r="B1117" s="45"/>
      <c r="C1117" s="239"/>
      <c r="D1117" s="108"/>
      <c r="E1117" s="108"/>
      <c r="F1117" s="108"/>
      <c r="G1117" s="108"/>
      <c r="H1117" s="108"/>
      <c r="I1117" s="238"/>
    </row>
    <row r="1118" spans="2:15" ht="22.9" customHeight="1" thickBot="1">
      <c r="B1118" s="44">
        <v>37</v>
      </c>
      <c r="C1118" s="239"/>
      <c r="D1118" s="108"/>
      <c r="E1118" s="108"/>
      <c r="F1118" s="108"/>
      <c r="G1118" s="108"/>
      <c r="H1118" s="108"/>
      <c r="I1118" s="238"/>
    </row>
    <row r="1119" spans="2:15" ht="22.9" customHeight="1">
      <c r="B1119" s="45"/>
      <c r="C1119" s="443" t="str">
        <f>C1088</f>
        <v>KOMİTE 6-  KLİNİK BİLİMLERE GİRİŞ, DUYU ORGANLARI ve PARAZİTOLOJİ</v>
      </c>
      <c r="D1119" s="443"/>
      <c r="E1119" s="443"/>
      <c r="F1119" s="443"/>
      <c r="G1119" s="443"/>
      <c r="H1119" s="443"/>
      <c r="I1119" s="72"/>
    </row>
    <row r="1120" spans="2:15" ht="22.9" customHeight="1">
      <c r="B1120" s="45"/>
      <c r="C1120" s="70"/>
      <c r="D1120" s="239"/>
      <c r="E1120" s="240">
        <f>E1089+1</f>
        <v>5</v>
      </c>
      <c r="F1120" s="241" t="s">
        <v>150</v>
      </c>
      <c r="G1120" s="108"/>
      <c r="H1120" s="71"/>
      <c r="I1120" s="72"/>
    </row>
    <row r="1121" spans="2:16" ht="21" customHeight="1" thickBot="1">
      <c r="B1121" s="45"/>
      <c r="C1121" s="109"/>
      <c r="D1121" s="110"/>
      <c r="E1121" s="110" t="str">
        <f>E1090:I1090</f>
        <v>Komite sorumluları:</v>
      </c>
      <c r="F1121" s="110" t="str">
        <f>F1090:I1090</f>
        <v>Dr. Hayriye T. DOĞAN</v>
      </c>
      <c r="G1121" s="110" t="str">
        <f>G1090:I1090</f>
        <v>Dr. Ayşenur Çam</v>
      </c>
      <c r="H1121" s="111"/>
      <c r="I1121" s="69"/>
      <c r="P1121" s="217"/>
    </row>
    <row r="1122" spans="2:16" s="47" customFormat="1" ht="22.9" customHeight="1" thickBot="1">
      <c r="B1122" s="45"/>
      <c r="C1122" s="76"/>
      <c r="D1122" s="77">
        <f>7+D1091</f>
        <v>44704</v>
      </c>
      <c r="E1122" s="77">
        <f>7+E1091</f>
        <v>44705</v>
      </c>
      <c r="F1122" s="77">
        <f>7+F1091</f>
        <v>44706</v>
      </c>
      <c r="G1122" s="80">
        <v>44707</v>
      </c>
      <c r="H1122" s="77">
        <f>7+H1091</f>
        <v>44708</v>
      </c>
      <c r="I1122" s="78"/>
      <c r="P1122" s="220"/>
    </row>
    <row r="1123" spans="2:16" ht="22.9" customHeight="1" thickBot="1">
      <c r="B1123" s="45"/>
      <c r="C1123" s="445" t="s">
        <v>155</v>
      </c>
      <c r="D1123" s="439" t="s">
        <v>844</v>
      </c>
      <c r="E1123" s="439" t="s">
        <v>844</v>
      </c>
      <c r="F1123" s="439" t="s">
        <v>844</v>
      </c>
      <c r="G1123" s="439" t="s">
        <v>844</v>
      </c>
      <c r="H1123" s="464"/>
      <c r="I1123" s="238"/>
    </row>
    <row r="1124" spans="2:16" ht="22.9" customHeight="1" thickBot="1">
      <c r="B1124" s="45"/>
      <c r="C1124" s="445"/>
      <c r="D1124" s="439"/>
      <c r="E1124" s="439"/>
      <c r="F1124" s="439"/>
      <c r="G1124" s="439"/>
      <c r="H1124" s="464"/>
      <c r="I1124" s="238"/>
    </row>
    <row r="1125" spans="2:16" ht="22.9" customHeight="1" thickBot="1">
      <c r="B1125" s="45"/>
      <c r="C1125" s="445"/>
      <c r="D1125" s="439"/>
      <c r="E1125" s="439"/>
      <c r="F1125" s="439"/>
      <c r="G1125" s="439"/>
      <c r="H1125" s="464"/>
      <c r="I1125" s="238"/>
    </row>
    <row r="1126" spans="2:16" ht="22.9" customHeight="1" thickBot="1">
      <c r="B1126" s="45"/>
      <c r="C1126" s="446" t="s">
        <v>163</v>
      </c>
      <c r="D1126" s="439" t="s">
        <v>844</v>
      </c>
      <c r="E1126" s="439" t="s">
        <v>844</v>
      </c>
      <c r="F1126" s="439" t="s">
        <v>844</v>
      </c>
      <c r="G1126" s="444" t="s">
        <v>317</v>
      </c>
      <c r="H1126" s="464"/>
      <c r="I1126" s="238"/>
    </row>
    <row r="1127" spans="2:16" ht="22.9" customHeight="1" thickBot="1">
      <c r="B1127" s="45"/>
      <c r="C1127" s="446"/>
      <c r="D1127" s="439"/>
      <c r="E1127" s="439"/>
      <c r="F1127" s="439"/>
      <c r="G1127" s="444"/>
      <c r="H1127" s="464"/>
      <c r="I1127" s="238"/>
    </row>
    <row r="1128" spans="2:16" ht="22.9" customHeight="1" thickBot="1">
      <c r="B1128" s="45"/>
      <c r="C1128" s="446"/>
      <c r="D1128" s="439"/>
      <c r="E1128" s="439"/>
      <c r="F1128" s="439"/>
      <c r="G1128" s="444"/>
      <c r="H1128" s="464"/>
      <c r="I1128" s="238"/>
    </row>
    <row r="1129" spans="2:16" ht="22.9" customHeight="1" thickBot="1">
      <c r="B1129" s="45"/>
      <c r="C1129" s="446" t="s">
        <v>166</v>
      </c>
      <c r="D1129" s="439" t="s">
        <v>844</v>
      </c>
      <c r="E1129" s="439" t="s">
        <v>844</v>
      </c>
      <c r="F1129" s="439" t="s">
        <v>844</v>
      </c>
      <c r="G1129" s="444"/>
      <c r="H1129" s="464"/>
      <c r="I1129" s="238"/>
    </row>
    <row r="1130" spans="2:16" ht="22.9" customHeight="1" thickBot="1">
      <c r="B1130" s="45"/>
      <c r="C1130" s="446"/>
      <c r="D1130" s="439"/>
      <c r="E1130" s="439"/>
      <c r="F1130" s="439"/>
      <c r="G1130" s="444"/>
      <c r="H1130" s="464"/>
      <c r="I1130" s="238"/>
    </row>
    <row r="1131" spans="2:16" ht="22.9" customHeight="1" thickBot="1">
      <c r="B1131" s="45"/>
      <c r="C1131" s="446"/>
      <c r="D1131" s="439"/>
      <c r="E1131" s="439"/>
      <c r="F1131" s="439"/>
      <c r="G1131" s="444"/>
      <c r="H1131" s="464"/>
      <c r="I1131" s="238"/>
    </row>
    <row r="1132" spans="2:16" ht="22.9" customHeight="1" thickBot="1">
      <c r="B1132" s="45"/>
      <c r="C1132" s="446" t="s">
        <v>180</v>
      </c>
      <c r="D1132" s="439" t="s">
        <v>844</v>
      </c>
      <c r="E1132" s="439" t="s">
        <v>844</v>
      </c>
      <c r="F1132" s="439" t="s">
        <v>844</v>
      </c>
      <c r="G1132" s="444"/>
      <c r="H1132" s="464"/>
      <c r="I1132" s="238"/>
    </row>
    <row r="1133" spans="2:16" ht="22.9" customHeight="1" thickBot="1">
      <c r="B1133" s="45"/>
      <c r="C1133" s="446"/>
      <c r="D1133" s="439"/>
      <c r="E1133" s="439"/>
      <c r="F1133" s="439"/>
      <c r="G1133" s="444"/>
      <c r="H1133" s="464"/>
      <c r="I1133" s="238"/>
    </row>
    <row r="1134" spans="2:16" ht="22.9" customHeight="1" thickBot="1">
      <c r="B1134" s="45"/>
      <c r="C1134" s="446"/>
      <c r="D1134" s="439"/>
      <c r="E1134" s="439"/>
      <c r="F1134" s="439"/>
      <c r="G1134" s="444"/>
      <c r="H1134" s="464"/>
      <c r="I1134" s="238"/>
    </row>
    <row r="1135" spans="2:16" s="46" customFormat="1" ht="22.9" customHeight="1" thickBot="1">
      <c r="B1135" s="45"/>
      <c r="C1135" s="230" t="s">
        <v>184</v>
      </c>
      <c r="D1135" s="231" t="s">
        <v>185</v>
      </c>
      <c r="E1135" s="70" t="s">
        <v>185</v>
      </c>
      <c r="F1135" s="231" t="s">
        <v>185</v>
      </c>
      <c r="G1135" s="231" t="s">
        <v>185</v>
      </c>
      <c r="H1135" s="227" t="s">
        <v>185</v>
      </c>
      <c r="I1135" s="78"/>
      <c r="P1135" s="217"/>
    </row>
    <row r="1136" spans="2:16" ht="22.9" customHeight="1" thickBot="1">
      <c r="B1136" s="45"/>
      <c r="C1136" s="446" t="s">
        <v>187</v>
      </c>
      <c r="D1136" s="439" t="s">
        <v>844</v>
      </c>
      <c r="E1136" s="439" t="s">
        <v>844</v>
      </c>
      <c r="F1136" s="439" t="s">
        <v>844</v>
      </c>
      <c r="G1136" s="464"/>
      <c r="H1136" s="464"/>
      <c r="I1136" s="238"/>
    </row>
    <row r="1137" spans="2:16" ht="22.9" customHeight="1" thickBot="1">
      <c r="B1137" s="45"/>
      <c r="C1137" s="446"/>
      <c r="D1137" s="439"/>
      <c r="E1137" s="439"/>
      <c r="F1137" s="439"/>
      <c r="G1137" s="464"/>
      <c r="H1137" s="464"/>
      <c r="I1137" s="238"/>
    </row>
    <row r="1138" spans="2:16" ht="22.9" customHeight="1" thickBot="1">
      <c r="B1138" s="45"/>
      <c r="C1138" s="446"/>
      <c r="D1138" s="439"/>
      <c r="E1138" s="439"/>
      <c r="F1138" s="439"/>
      <c r="G1138" s="464"/>
      <c r="H1138" s="464"/>
      <c r="I1138" s="238"/>
    </row>
    <row r="1139" spans="2:16" ht="22.9" customHeight="1" thickBot="1">
      <c r="B1139" s="45"/>
      <c r="C1139" s="446" t="s">
        <v>199</v>
      </c>
      <c r="D1139" s="439" t="s">
        <v>844</v>
      </c>
      <c r="E1139" s="439" t="s">
        <v>844</v>
      </c>
      <c r="F1139" s="439" t="s">
        <v>844</v>
      </c>
      <c r="G1139" s="464"/>
      <c r="H1139" s="464"/>
      <c r="I1139" s="238"/>
    </row>
    <row r="1140" spans="2:16" ht="22.9" customHeight="1" thickBot="1">
      <c r="B1140" s="45"/>
      <c r="C1140" s="446"/>
      <c r="D1140" s="439"/>
      <c r="E1140" s="439"/>
      <c r="F1140" s="439"/>
      <c r="G1140" s="464"/>
      <c r="H1140" s="464"/>
      <c r="I1140" s="238"/>
    </row>
    <row r="1141" spans="2:16" ht="22.9" customHeight="1" thickBot="1">
      <c r="B1141" s="45"/>
      <c r="C1141" s="446"/>
      <c r="D1141" s="439"/>
      <c r="E1141" s="439"/>
      <c r="F1141" s="439"/>
      <c r="G1141" s="464"/>
      <c r="H1141" s="464"/>
      <c r="I1141" s="238"/>
    </row>
    <row r="1142" spans="2:16" ht="22.9" customHeight="1" thickBot="1">
      <c r="B1142" s="45"/>
      <c r="C1142" s="446" t="s">
        <v>200</v>
      </c>
      <c r="D1142" s="439" t="s">
        <v>844</v>
      </c>
      <c r="E1142" s="439" t="s">
        <v>844</v>
      </c>
      <c r="F1142" s="439" t="s">
        <v>844</v>
      </c>
      <c r="G1142" s="464"/>
      <c r="H1142" s="464"/>
      <c r="I1142" s="238"/>
    </row>
    <row r="1143" spans="2:16" ht="22.9" customHeight="1" thickBot="1">
      <c r="B1143" s="45"/>
      <c r="C1143" s="446"/>
      <c r="D1143" s="439"/>
      <c r="E1143" s="439"/>
      <c r="F1143" s="439"/>
      <c r="G1143" s="464"/>
      <c r="H1143" s="464"/>
      <c r="I1143" s="238"/>
    </row>
    <row r="1144" spans="2:16" ht="22.9" customHeight="1" thickBot="1">
      <c r="B1144" s="45"/>
      <c r="C1144" s="446"/>
      <c r="D1144" s="439"/>
      <c r="E1144" s="439"/>
      <c r="F1144" s="439"/>
      <c r="G1144" s="464"/>
      <c r="H1144" s="464"/>
      <c r="I1144" s="238"/>
    </row>
    <row r="1145" spans="2:16" ht="22.9" customHeight="1" thickBot="1">
      <c r="B1145" s="45"/>
      <c r="C1145" s="446" t="s">
        <v>205</v>
      </c>
      <c r="D1145" s="439" t="s">
        <v>844</v>
      </c>
      <c r="E1145" s="439" t="s">
        <v>844</v>
      </c>
      <c r="F1145" s="439" t="s">
        <v>844</v>
      </c>
      <c r="G1145" s="464"/>
      <c r="H1145" s="464"/>
      <c r="I1145" s="238"/>
    </row>
    <row r="1146" spans="2:16" ht="22.9" customHeight="1" thickBot="1">
      <c r="B1146" s="45"/>
      <c r="C1146" s="446"/>
      <c r="D1146" s="439"/>
      <c r="E1146" s="439"/>
      <c r="F1146" s="439"/>
      <c r="G1146" s="464"/>
      <c r="H1146" s="464"/>
      <c r="I1146" s="238"/>
    </row>
    <row r="1147" spans="2:16" ht="22.9" customHeight="1" thickBot="1">
      <c r="B1147" s="45"/>
      <c r="C1147" s="446"/>
      <c r="D1147" s="439"/>
      <c r="E1147" s="439"/>
      <c r="F1147" s="439"/>
      <c r="G1147" s="464"/>
      <c r="H1147" s="464"/>
      <c r="I1147" s="238"/>
    </row>
    <row r="1148" spans="2:16" s="49" customFormat="1" ht="43.5" hidden="1" customHeight="1">
      <c r="B1148" s="48"/>
      <c r="C1148" s="170"/>
      <c r="D1148" s="468" t="s">
        <v>741</v>
      </c>
      <c r="E1148" s="468"/>
      <c r="F1148" s="468"/>
      <c r="G1148" s="468"/>
      <c r="H1148" s="170"/>
      <c r="I1148" s="170"/>
      <c r="J1148" s="170"/>
      <c r="K1148" s="468" t="s">
        <v>742</v>
      </c>
      <c r="L1148" s="468"/>
      <c r="M1148" s="468"/>
      <c r="N1148" s="468"/>
      <c r="O1148" s="170"/>
      <c r="P1148" s="221"/>
    </row>
    <row r="1149" spans="2:16">
      <c r="B1149" s="247"/>
      <c r="I1149" s="238"/>
    </row>
    <row r="1150" spans="2:16">
      <c r="B1150" s="247"/>
      <c r="I1150" s="238"/>
    </row>
    <row r="1151" spans="2:16">
      <c r="B1151" s="247"/>
      <c r="I1151" s="238"/>
    </row>
    <row r="1152" spans="2:16">
      <c r="B1152" s="247"/>
      <c r="I1152" s="238"/>
    </row>
    <row r="1153" spans="2:9">
      <c r="B1153" s="247"/>
      <c r="I1153" s="238"/>
    </row>
    <row r="1154" spans="2:9">
      <c r="B1154" s="247"/>
      <c r="I1154" s="238"/>
    </row>
    <row r="1155" spans="2:9">
      <c r="B1155" s="247"/>
      <c r="I1155" s="238"/>
    </row>
    <row r="1156" spans="2:9">
      <c r="B1156" s="247"/>
      <c r="I1156" s="238"/>
    </row>
    <row r="1157" spans="2:9">
      <c r="B1157" s="247"/>
      <c r="I1157" s="238"/>
    </row>
    <row r="1158" spans="2:9">
      <c r="B1158" s="247"/>
      <c r="I1158" s="238"/>
    </row>
    <row r="1159" spans="2:9">
      <c r="B1159" s="247"/>
      <c r="I1159" s="238"/>
    </row>
    <row r="1160" spans="2:9">
      <c r="B1160" s="247"/>
      <c r="I1160" s="238"/>
    </row>
    <row r="1161" spans="2:9">
      <c r="B1161" s="247"/>
      <c r="I1161" s="238"/>
    </row>
  </sheetData>
  <mergeCells count="1881">
    <mergeCell ref="O578:O580"/>
    <mergeCell ref="K454:K456"/>
    <mergeCell ref="K457:K459"/>
    <mergeCell ref="M516:M518"/>
    <mergeCell ref="M519:M521"/>
    <mergeCell ref="N162:N164"/>
    <mergeCell ref="N181:N183"/>
    <mergeCell ref="N184:N186"/>
    <mergeCell ref="O181:O183"/>
    <mergeCell ref="M184:M186"/>
    <mergeCell ref="J444:J446"/>
    <mergeCell ref="J512:J514"/>
    <mergeCell ref="N525:N527"/>
    <mergeCell ref="O503:O505"/>
    <mergeCell ref="M506:M508"/>
    <mergeCell ref="N506:N508"/>
    <mergeCell ref="O506:O508"/>
    <mergeCell ref="N522:N524"/>
    <mergeCell ref="J481:J483"/>
    <mergeCell ref="N587:N589"/>
    <mergeCell ref="J565:J567"/>
    <mergeCell ref="K565:K567"/>
    <mergeCell ref="M565:M567"/>
    <mergeCell ref="O565:O567"/>
    <mergeCell ref="J454:J456"/>
    <mergeCell ref="K447:K449"/>
    <mergeCell ref="K450:K452"/>
    <mergeCell ref="O454:O456"/>
    <mergeCell ref="O457:O459"/>
    <mergeCell ref="O460:O462"/>
    <mergeCell ref="O463:O465"/>
    <mergeCell ref="N475:N477"/>
    <mergeCell ref="O472:O474"/>
    <mergeCell ref="O475:O477"/>
    <mergeCell ref="M556:M558"/>
    <mergeCell ref="O571:O573"/>
    <mergeCell ref="O574:O576"/>
    <mergeCell ref="M444:M446"/>
    <mergeCell ref="E1132:E1134"/>
    <mergeCell ref="F1123:F1125"/>
    <mergeCell ref="H1123:H1125"/>
    <mergeCell ref="G1105:G1116"/>
    <mergeCell ref="H1105:H1107"/>
    <mergeCell ref="F1108:F1110"/>
    <mergeCell ref="H1108:H1110"/>
    <mergeCell ref="M54:M56"/>
    <mergeCell ref="M82:M84"/>
    <mergeCell ref="M85:M87"/>
    <mergeCell ref="M88:M90"/>
    <mergeCell ref="M91:M93"/>
    <mergeCell ref="M113:M115"/>
    <mergeCell ref="M116:M118"/>
    <mergeCell ref="M119:M121"/>
    <mergeCell ref="M122:M124"/>
    <mergeCell ref="K150:K152"/>
    <mergeCell ref="K153:K155"/>
    <mergeCell ref="K441:K443"/>
    <mergeCell ref="M460:M462"/>
    <mergeCell ref="M463:M465"/>
    <mergeCell ref="K463:K465"/>
    <mergeCell ref="J468:O468"/>
    <mergeCell ref="L556:L558"/>
    <mergeCell ref="K571:K573"/>
    <mergeCell ref="M571:M573"/>
    <mergeCell ref="K556:K558"/>
    <mergeCell ref="J447:J449"/>
    <mergeCell ref="O147:O149"/>
    <mergeCell ref="O150:O152"/>
    <mergeCell ref="O153:O155"/>
    <mergeCell ref="O618:O620"/>
    <mergeCell ref="N503:N505"/>
    <mergeCell ref="J499:O499"/>
    <mergeCell ref="O144:O146"/>
    <mergeCell ref="E928:E930"/>
    <mergeCell ref="F937:F939"/>
    <mergeCell ref="F950:F952"/>
    <mergeCell ref="F953:F955"/>
    <mergeCell ref="F956:F958"/>
    <mergeCell ref="F959:F961"/>
    <mergeCell ref="H984:H986"/>
    <mergeCell ref="F984:F986"/>
    <mergeCell ref="F922:F924"/>
    <mergeCell ref="H1043:H1045"/>
    <mergeCell ref="E971:E973"/>
    <mergeCell ref="F971:F973"/>
    <mergeCell ref="G971:G979"/>
    <mergeCell ref="H971:H973"/>
    <mergeCell ref="C840:H840"/>
    <mergeCell ref="C844:C846"/>
    <mergeCell ref="C847:C849"/>
    <mergeCell ref="H844:H846"/>
    <mergeCell ref="H847:H849"/>
    <mergeCell ref="F857:F859"/>
    <mergeCell ref="C850:C852"/>
    <mergeCell ref="C1015:C1017"/>
    <mergeCell ref="C1018:C1020"/>
    <mergeCell ref="C1021:C1023"/>
    <mergeCell ref="C1026:H1026"/>
    <mergeCell ref="C995:H995"/>
    <mergeCell ref="C999:C1001"/>
    <mergeCell ref="C1002:C1004"/>
    <mergeCell ref="F1015:F1017"/>
    <mergeCell ref="F1018:F1020"/>
    <mergeCell ref="F1021:F1023"/>
    <mergeCell ref="H754:H756"/>
    <mergeCell ref="C757:C759"/>
    <mergeCell ref="C760:C762"/>
    <mergeCell ref="F1111:F1113"/>
    <mergeCell ref="H1111:H1113"/>
    <mergeCell ref="F1142:F1144"/>
    <mergeCell ref="E1139:E1141"/>
    <mergeCell ref="E1142:E1144"/>
    <mergeCell ref="F1126:F1128"/>
    <mergeCell ref="H1126:H1128"/>
    <mergeCell ref="F1129:F1131"/>
    <mergeCell ref="H1129:H1131"/>
    <mergeCell ref="F1132:F1134"/>
    <mergeCell ref="H1049:H1051"/>
    <mergeCell ref="G1052:G1054"/>
    <mergeCell ref="H1052:H1054"/>
    <mergeCell ref="F1012:F1014"/>
    <mergeCell ref="G1043:G1045"/>
    <mergeCell ref="D795:D797"/>
    <mergeCell ref="F795:F797"/>
    <mergeCell ref="D798:D800"/>
    <mergeCell ref="F798:F800"/>
    <mergeCell ref="E798:E800"/>
    <mergeCell ref="F940:F942"/>
    <mergeCell ref="F919:F921"/>
    <mergeCell ref="G1033:G1035"/>
    <mergeCell ref="H1033:H1035"/>
    <mergeCell ref="E1043:E1054"/>
    <mergeCell ref="F804:F806"/>
    <mergeCell ref="F826:F828"/>
    <mergeCell ref="F1136:F1138"/>
    <mergeCell ref="C671:C673"/>
    <mergeCell ref="H671:H673"/>
    <mergeCell ref="C674:C676"/>
    <mergeCell ref="H674:H676"/>
    <mergeCell ref="C463:C465"/>
    <mergeCell ref="H463:H465"/>
    <mergeCell ref="J463:J465"/>
    <mergeCell ref="G556:G558"/>
    <mergeCell ref="J556:J558"/>
    <mergeCell ref="J561:O561"/>
    <mergeCell ref="C565:C567"/>
    <mergeCell ref="D565:D567"/>
    <mergeCell ref="F565:F567"/>
    <mergeCell ref="G565:G567"/>
    <mergeCell ref="H565:H567"/>
    <mergeCell ref="C568:C570"/>
    <mergeCell ref="D568:D570"/>
    <mergeCell ref="L565:L567"/>
    <mergeCell ref="N565:N567"/>
    <mergeCell ref="C561:H561"/>
    <mergeCell ref="K618:K620"/>
    <mergeCell ref="L618:L620"/>
    <mergeCell ref="M618:M620"/>
    <mergeCell ref="N618:N620"/>
    <mergeCell ref="O587:O589"/>
    <mergeCell ref="L543:L545"/>
    <mergeCell ref="M485:M487"/>
    <mergeCell ref="M488:M490"/>
    <mergeCell ref="C1005:C1007"/>
    <mergeCell ref="O478:O480"/>
    <mergeCell ref="O481:O483"/>
    <mergeCell ref="C643:C645"/>
    <mergeCell ref="D643:D645"/>
    <mergeCell ref="C733:C735"/>
    <mergeCell ref="C736:C738"/>
    <mergeCell ref="C739:C741"/>
    <mergeCell ref="H739:H741"/>
    <mergeCell ref="E646:E648"/>
    <mergeCell ref="F646:F648"/>
    <mergeCell ref="G646:G648"/>
    <mergeCell ref="C581:C583"/>
    <mergeCell ref="D581:D583"/>
    <mergeCell ref="E581:E583"/>
    <mergeCell ref="G581:G583"/>
    <mergeCell ref="H581:H583"/>
    <mergeCell ref="F711:F713"/>
    <mergeCell ref="C685:H685"/>
    <mergeCell ref="C689:C691"/>
    <mergeCell ref="E689:E691"/>
    <mergeCell ref="C692:C694"/>
    <mergeCell ref="C695:C697"/>
    <mergeCell ref="C726:C728"/>
    <mergeCell ref="C729:C731"/>
    <mergeCell ref="C667:C669"/>
    <mergeCell ref="H667:H669"/>
    <mergeCell ref="D680:D682"/>
    <mergeCell ref="C677:C679"/>
    <mergeCell ref="D677:D679"/>
    <mergeCell ref="H677:H679"/>
    <mergeCell ref="E630:E632"/>
    <mergeCell ref="F630:F632"/>
    <mergeCell ref="F674:F676"/>
    <mergeCell ref="F677:F679"/>
    <mergeCell ref="C711:C713"/>
    <mergeCell ref="D711:D713"/>
    <mergeCell ref="E711:E713"/>
    <mergeCell ref="H711:H713"/>
    <mergeCell ref="F705:F707"/>
    <mergeCell ref="H705:H707"/>
    <mergeCell ref="F708:F710"/>
    <mergeCell ref="C680:C682"/>
    <mergeCell ref="E565:E567"/>
    <mergeCell ref="E568:E570"/>
    <mergeCell ref="G643:G645"/>
    <mergeCell ref="H643:H645"/>
    <mergeCell ref="E571:E573"/>
    <mergeCell ref="E574:E576"/>
    <mergeCell ref="J571:J573"/>
    <mergeCell ref="F612:F614"/>
    <mergeCell ref="G612:G614"/>
    <mergeCell ref="H612:H614"/>
    <mergeCell ref="J612:J614"/>
    <mergeCell ref="J642:J644"/>
    <mergeCell ref="C599:C601"/>
    <mergeCell ref="D599:D601"/>
    <mergeCell ref="E599:E601"/>
    <mergeCell ref="F599:F601"/>
    <mergeCell ref="G599:G601"/>
    <mergeCell ref="H599:H601"/>
    <mergeCell ref="J599:J601"/>
    <mergeCell ref="C592:H592"/>
    <mergeCell ref="J592:O592"/>
    <mergeCell ref="C593:H593"/>
    <mergeCell ref="F463:F465"/>
    <mergeCell ref="H481:H483"/>
    <mergeCell ref="F485:F487"/>
    <mergeCell ref="J485:J487"/>
    <mergeCell ref="F671:F673"/>
    <mergeCell ref="C702:C704"/>
    <mergeCell ref="H680:H682"/>
    <mergeCell ref="C649:C651"/>
    <mergeCell ref="D649:D651"/>
    <mergeCell ref="E649:E651"/>
    <mergeCell ref="F649:F651"/>
    <mergeCell ref="G649:G651"/>
    <mergeCell ref="H649:H651"/>
    <mergeCell ref="C640:C642"/>
    <mergeCell ref="D640:D642"/>
    <mergeCell ref="E640:E642"/>
    <mergeCell ref="F640:F642"/>
    <mergeCell ref="G640:G642"/>
    <mergeCell ref="H640:H642"/>
    <mergeCell ref="E643:E645"/>
    <mergeCell ref="F643:F645"/>
    <mergeCell ref="C646:C648"/>
    <mergeCell ref="D646:D648"/>
    <mergeCell ref="H646:H648"/>
    <mergeCell ref="D633:D635"/>
    <mergeCell ref="E633:E635"/>
    <mergeCell ref="F633:F635"/>
    <mergeCell ref="G633:G635"/>
    <mergeCell ref="H633:H635"/>
    <mergeCell ref="C612:C614"/>
    <mergeCell ref="D612:D614"/>
    <mergeCell ref="E612:E614"/>
    <mergeCell ref="F457:F459"/>
    <mergeCell ref="F460:F462"/>
    <mergeCell ref="C468:H468"/>
    <mergeCell ref="C460:C462"/>
    <mergeCell ref="J460:J462"/>
    <mergeCell ref="C636:C638"/>
    <mergeCell ref="D636:D638"/>
    <mergeCell ref="E636:E638"/>
    <mergeCell ref="C627:C629"/>
    <mergeCell ref="D627:D629"/>
    <mergeCell ref="E627:E629"/>
    <mergeCell ref="F627:F629"/>
    <mergeCell ref="G627:G629"/>
    <mergeCell ref="H627:H629"/>
    <mergeCell ref="C630:C632"/>
    <mergeCell ref="D630:D632"/>
    <mergeCell ref="F636:F638"/>
    <mergeCell ref="G636:G638"/>
    <mergeCell ref="H636:H638"/>
    <mergeCell ref="G630:G632"/>
    <mergeCell ref="H630:H632"/>
    <mergeCell ref="C633:C635"/>
    <mergeCell ref="C618:C620"/>
    <mergeCell ref="D618:D620"/>
    <mergeCell ref="E618:E620"/>
    <mergeCell ref="F618:F620"/>
    <mergeCell ref="G618:G620"/>
    <mergeCell ref="H618:H620"/>
    <mergeCell ref="J618:J620"/>
    <mergeCell ref="C623:H623"/>
    <mergeCell ref="C624:H624"/>
    <mergeCell ref="C625:H625"/>
    <mergeCell ref="E441:E443"/>
    <mergeCell ref="M212:M214"/>
    <mergeCell ref="M215:M217"/>
    <mergeCell ref="C348:C350"/>
    <mergeCell ref="G320:G322"/>
    <mergeCell ref="E320:E322"/>
    <mergeCell ref="F336:F338"/>
    <mergeCell ref="F339:F341"/>
    <mergeCell ref="E392:E394"/>
    <mergeCell ref="G392:G394"/>
    <mergeCell ref="H401:H403"/>
    <mergeCell ref="F401:F403"/>
    <mergeCell ref="C379:C381"/>
    <mergeCell ref="D379:D381"/>
    <mergeCell ref="E379:E381"/>
    <mergeCell ref="J379:J381"/>
    <mergeCell ref="J406:O406"/>
    <mergeCell ref="H370:H372"/>
    <mergeCell ref="G395:G397"/>
    <mergeCell ref="J398:J400"/>
    <mergeCell ref="J429:J431"/>
    <mergeCell ref="C432:C434"/>
    <mergeCell ref="O212:O214"/>
    <mergeCell ref="O215:O217"/>
    <mergeCell ref="M441:M443"/>
    <mergeCell ref="C454:C456"/>
    <mergeCell ref="G444:G446"/>
    <mergeCell ref="C401:C403"/>
    <mergeCell ref="C605:C607"/>
    <mergeCell ref="K553:K555"/>
    <mergeCell ref="M553:M555"/>
    <mergeCell ref="K258:K260"/>
    <mergeCell ref="M336:M338"/>
    <mergeCell ref="M339:M341"/>
    <mergeCell ref="M364:M366"/>
    <mergeCell ref="C406:H406"/>
    <mergeCell ref="D385:D387"/>
    <mergeCell ref="E385:E387"/>
    <mergeCell ref="D401:D403"/>
    <mergeCell ref="K165:K167"/>
    <mergeCell ref="K168:K170"/>
    <mergeCell ref="K171:K173"/>
    <mergeCell ref="C367:C369"/>
    <mergeCell ref="H367:H369"/>
    <mergeCell ref="J367:J369"/>
    <mergeCell ref="C333:C335"/>
    <mergeCell ref="J333:J335"/>
    <mergeCell ref="F330:F332"/>
    <mergeCell ref="C317:C319"/>
    <mergeCell ref="D317:D319"/>
    <mergeCell ref="F333:F335"/>
    <mergeCell ref="E317:E319"/>
    <mergeCell ref="G317:G319"/>
    <mergeCell ref="C178:C180"/>
    <mergeCell ref="M181:M183"/>
    <mergeCell ref="C184:C186"/>
    <mergeCell ref="E401:E403"/>
    <mergeCell ref="C3:H3"/>
    <mergeCell ref="G38:G40"/>
    <mergeCell ref="G41:G43"/>
    <mergeCell ref="M57:M59"/>
    <mergeCell ref="C85:C87"/>
    <mergeCell ref="J85:J87"/>
    <mergeCell ref="J88:J90"/>
    <mergeCell ref="J131:J133"/>
    <mergeCell ref="F119:F121"/>
    <mergeCell ref="F122:F124"/>
    <mergeCell ref="E131:E133"/>
    <mergeCell ref="E103:E105"/>
    <mergeCell ref="H103:H105"/>
    <mergeCell ref="C127:H127"/>
    <mergeCell ref="J127:O127"/>
    <mergeCell ref="E106:E108"/>
    <mergeCell ref="E209:E211"/>
    <mergeCell ref="J209:J211"/>
    <mergeCell ref="F82:F84"/>
    <mergeCell ref="H60:H62"/>
    <mergeCell ref="J3:O3"/>
    <mergeCell ref="J113:J115"/>
    <mergeCell ref="M144:M146"/>
    <mergeCell ref="M147:M149"/>
    <mergeCell ref="J134:J136"/>
    <mergeCell ref="F144:F146"/>
    <mergeCell ref="J199:J201"/>
    <mergeCell ref="H193:H204"/>
    <mergeCell ref="J13:J15"/>
    <mergeCell ref="C16:C18"/>
    <mergeCell ref="J16:J18"/>
    <mergeCell ref="C20:C22"/>
    <mergeCell ref="G441:G443"/>
    <mergeCell ref="J437:O437"/>
    <mergeCell ref="C441:C443"/>
    <mergeCell ref="G193:G195"/>
    <mergeCell ref="J193:J195"/>
    <mergeCell ref="H361:H363"/>
    <mergeCell ref="F361:F363"/>
    <mergeCell ref="M361:M363"/>
    <mergeCell ref="F367:F369"/>
    <mergeCell ref="M367:M369"/>
    <mergeCell ref="J212:J214"/>
    <mergeCell ref="H336:H338"/>
    <mergeCell ref="C450:C452"/>
    <mergeCell ref="J450:J452"/>
    <mergeCell ref="C447:C449"/>
    <mergeCell ref="C392:C394"/>
    <mergeCell ref="D392:D394"/>
    <mergeCell ref="N212:N214"/>
    <mergeCell ref="F364:F366"/>
    <mergeCell ref="N336:N338"/>
    <mergeCell ref="N339:N341"/>
    <mergeCell ref="M268:M270"/>
    <mergeCell ref="M271:M273"/>
    <mergeCell ref="K255:K257"/>
    <mergeCell ref="C444:C446"/>
    <mergeCell ref="H392:H394"/>
    <mergeCell ref="J392:J394"/>
    <mergeCell ref="G382:G390"/>
    <mergeCell ref="H382:H384"/>
    <mergeCell ref="C437:H437"/>
    <mergeCell ref="H432:H434"/>
    <mergeCell ref="H429:H431"/>
    <mergeCell ref="C26:C28"/>
    <mergeCell ref="J26:J28"/>
    <mergeCell ref="C29:C31"/>
    <mergeCell ref="J29:J31"/>
    <mergeCell ref="D1148:G1148"/>
    <mergeCell ref="D1126:D1128"/>
    <mergeCell ref="G1126:G1134"/>
    <mergeCell ref="C1132:C1134"/>
    <mergeCell ref="C1105:C1107"/>
    <mergeCell ref="C1111:C1113"/>
    <mergeCell ref="C1114:C1116"/>
    <mergeCell ref="E1123:E1125"/>
    <mergeCell ref="E1126:E1128"/>
    <mergeCell ref="C1108:C1110"/>
    <mergeCell ref="D1132:D1134"/>
    <mergeCell ref="H1132:H1134"/>
    <mergeCell ref="C1129:C1131"/>
    <mergeCell ref="C1095:C1097"/>
    <mergeCell ref="C1074:C1076"/>
    <mergeCell ref="C1077:C1079"/>
    <mergeCell ref="C1119:H1119"/>
    <mergeCell ref="H395:H397"/>
    <mergeCell ref="J395:J397"/>
    <mergeCell ref="J375:O375"/>
    <mergeCell ref="F395:F397"/>
    <mergeCell ref="K1148:N1148"/>
    <mergeCell ref="C1136:C1138"/>
    <mergeCell ref="D1136:D1138"/>
    <mergeCell ref="G1136:G1138"/>
    <mergeCell ref="G447:G449"/>
    <mergeCell ref="G450:G452"/>
    <mergeCell ref="F454:F456"/>
    <mergeCell ref="H1136:H1138"/>
    <mergeCell ref="C1145:C1147"/>
    <mergeCell ref="D1145:D1147"/>
    <mergeCell ref="G1145:G1147"/>
    <mergeCell ref="F1145:F1147"/>
    <mergeCell ref="H1145:H1147"/>
    <mergeCell ref="E1145:E1147"/>
    <mergeCell ref="C1139:C1141"/>
    <mergeCell ref="D1139:D1141"/>
    <mergeCell ref="G1139:G1141"/>
    <mergeCell ref="H1139:H1141"/>
    <mergeCell ref="C1142:C1144"/>
    <mergeCell ref="D1142:D1144"/>
    <mergeCell ref="G1142:G1144"/>
    <mergeCell ref="H1142:H1144"/>
    <mergeCell ref="F1139:F1141"/>
    <mergeCell ref="E1136:E1138"/>
    <mergeCell ref="F1074:F1076"/>
    <mergeCell ref="F1077:F1079"/>
    <mergeCell ref="F1080:F1082"/>
    <mergeCell ref="F1083:F1085"/>
    <mergeCell ref="G1092:G1103"/>
    <mergeCell ref="H1092:H1094"/>
    <mergeCell ref="H1095:H1097"/>
    <mergeCell ref="H1098:H1100"/>
    <mergeCell ref="F1101:F1103"/>
    <mergeCell ref="H1101:H1103"/>
    <mergeCell ref="C1092:C1094"/>
    <mergeCell ref="D1129:D1131"/>
    <mergeCell ref="C1098:C1100"/>
    <mergeCell ref="C1101:C1103"/>
    <mergeCell ref="F1105:F1107"/>
    <mergeCell ref="D1114:D1116"/>
    <mergeCell ref="F1114:F1116"/>
    <mergeCell ref="H1114:H1116"/>
    <mergeCell ref="E1129:E1131"/>
    <mergeCell ref="C1123:C1125"/>
    <mergeCell ref="D1123:D1125"/>
    <mergeCell ref="G1123:G1125"/>
    <mergeCell ref="C1126:C1128"/>
    <mergeCell ref="C1080:C1082"/>
    <mergeCell ref="C1083:C1085"/>
    <mergeCell ref="C1088:H1088"/>
    <mergeCell ref="C1067:C1069"/>
    <mergeCell ref="C1070:C1072"/>
    <mergeCell ref="C1033:C1035"/>
    <mergeCell ref="C1036:C1038"/>
    <mergeCell ref="C1039:C1041"/>
    <mergeCell ref="C1043:C1045"/>
    <mergeCell ref="F1043:F1054"/>
    <mergeCell ref="C1046:C1048"/>
    <mergeCell ref="C1049:C1051"/>
    <mergeCell ref="D1030:D1041"/>
    <mergeCell ref="E1030:E1041"/>
    <mergeCell ref="F1030:F1041"/>
    <mergeCell ref="G1046:G1048"/>
    <mergeCell ref="H1046:H1048"/>
    <mergeCell ref="G1049:G1051"/>
    <mergeCell ref="G1030:G1032"/>
    <mergeCell ref="C1052:C1054"/>
    <mergeCell ref="C1057:H1057"/>
    <mergeCell ref="C1061:C1063"/>
    <mergeCell ref="C1064:C1066"/>
    <mergeCell ref="G1036:G1038"/>
    <mergeCell ref="H1036:H1038"/>
    <mergeCell ref="G1039:G1041"/>
    <mergeCell ref="H1039:H1041"/>
    <mergeCell ref="D1043:D1054"/>
    <mergeCell ref="C1030:C1032"/>
    <mergeCell ref="H1030:H1032"/>
    <mergeCell ref="C1008:C1010"/>
    <mergeCell ref="C1012:C1014"/>
    <mergeCell ref="C987:C989"/>
    <mergeCell ref="D987:D989"/>
    <mergeCell ref="E987:E989"/>
    <mergeCell ref="G987:G989"/>
    <mergeCell ref="H987:H989"/>
    <mergeCell ref="H990:H992"/>
    <mergeCell ref="G990:G992"/>
    <mergeCell ref="F990:F992"/>
    <mergeCell ref="E990:E992"/>
    <mergeCell ref="D990:D992"/>
    <mergeCell ref="C990:C992"/>
    <mergeCell ref="F987:F989"/>
    <mergeCell ref="C974:C976"/>
    <mergeCell ref="D974:D976"/>
    <mergeCell ref="E974:E976"/>
    <mergeCell ref="F974:F976"/>
    <mergeCell ref="H974:H976"/>
    <mergeCell ref="C981:C983"/>
    <mergeCell ref="D981:D983"/>
    <mergeCell ref="E981:E983"/>
    <mergeCell ref="G981:G983"/>
    <mergeCell ref="H981:H983"/>
    <mergeCell ref="C984:C986"/>
    <mergeCell ref="D984:D986"/>
    <mergeCell ref="E984:E986"/>
    <mergeCell ref="G984:G986"/>
    <mergeCell ref="F981:F983"/>
    <mergeCell ref="E925:E927"/>
    <mergeCell ref="F925:F927"/>
    <mergeCell ref="F928:F930"/>
    <mergeCell ref="C940:C942"/>
    <mergeCell ref="D940:D942"/>
    <mergeCell ref="H940:H942"/>
    <mergeCell ref="C946:C948"/>
    <mergeCell ref="H946:H948"/>
    <mergeCell ref="C977:C979"/>
    <mergeCell ref="D977:D979"/>
    <mergeCell ref="E977:E979"/>
    <mergeCell ref="F977:F979"/>
    <mergeCell ref="H977:H979"/>
    <mergeCell ref="C959:C961"/>
    <mergeCell ref="E959:E961"/>
    <mergeCell ref="H959:H961"/>
    <mergeCell ref="C964:H964"/>
    <mergeCell ref="C968:C970"/>
    <mergeCell ref="D968:D970"/>
    <mergeCell ref="E968:E970"/>
    <mergeCell ref="F968:F970"/>
    <mergeCell ref="G968:G970"/>
    <mergeCell ref="H968:H970"/>
    <mergeCell ref="H950:H952"/>
    <mergeCell ref="C950:C952"/>
    <mergeCell ref="C953:C955"/>
    <mergeCell ref="H953:H955"/>
    <mergeCell ref="C956:C958"/>
    <mergeCell ref="E956:E958"/>
    <mergeCell ref="H956:H958"/>
    <mergeCell ref="C971:C973"/>
    <mergeCell ref="D971:D973"/>
    <mergeCell ref="C943:C945"/>
    <mergeCell ref="H943:H945"/>
    <mergeCell ref="C894:C896"/>
    <mergeCell ref="C897:C899"/>
    <mergeCell ref="C902:H902"/>
    <mergeCell ref="E875:E877"/>
    <mergeCell ref="G875:G877"/>
    <mergeCell ref="H875:H877"/>
    <mergeCell ref="C906:C908"/>
    <mergeCell ref="C909:C911"/>
    <mergeCell ref="C912:C914"/>
    <mergeCell ref="F888:F890"/>
    <mergeCell ref="F891:F893"/>
    <mergeCell ref="H891:H893"/>
    <mergeCell ref="D894:D896"/>
    <mergeCell ref="F894:F896"/>
    <mergeCell ref="H894:H896"/>
    <mergeCell ref="D897:D899"/>
    <mergeCell ref="F897:F899"/>
    <mergeCell ref="H897:H899"/>
    <mergeCell ref="C915:C917"/>
    <mergeCell ref="C919:C921"/>
    <mergeCell ref="C922:C924"/>
    <mergeCell ref="C925:C927"/>
    <mergeCell ref="D925:D927"/>
    <mergeCell ref="C928:C930"/>
    <mergeCell ref="D928:D930"/>
    <mergeCell ref="C933:H933"/>
    <mergeCell ref="C937:C939"/>
    <mergeCell ref="D937:D939"/>
    <mergeCell ref="E937:E939"/>
    <mergeCell ref="H937:H939"/>
    <mergeCell ref="C860:C862"/>
    <mergeCell ref="C878:C880"/>
    <mergeCell ref="C881:C883"/>
    <mergeCell ref="C888:C890"/>
    <mergeCell ref="C884:C886"/>
    <mergeCell ref="E878:E880"/>
    <mergeCell ref="H878:H880"/>
    <mergeCell ref="E881:E883"/>
    <mergeCell ref="E884:E886"/>
    <mergeCell ref="C891:C893"/>
    <mergeCell ref="C871:H871"/>
    <mergeCell ref="C875:C877"/>
    <mergeCell ref="C863:C865"/>
    <mergeCell ref="C866:C868"/>
    <mergeCell ref="F860:F862"/>
    <mergeCell ref="F863:F865"/>
    <mergeCell ref="G863:G865"/>
    <mergeCell ref="D866:D868"/>
    <mergeCell ref="F866:F868"/>
    <mergeCell ref="G866:G868"/>
    <mergeCell ref="C853:C855"/>
    <mergeCell ref="C857:C859"/>
    <mergeCell ref="D835:D837"/>
    <mergeCell ref="E835:E837"/>
    <mergeCell ref="G835:G837"/>
    <mergeCell ref="H835:H837"/>
    <mergeCell ref="C826:C828"/>
    <mergeCell ref="D826:D828"/>
    <mergeCell ref="E826:E828"/>
    <mergeCell ref="G826:G828"/>
    <mergeCell ref="H826:H828"/>
    <mergeCell ref="C835:C837"/>
    <mergeCell ref="C822:C824"/>
    <mergeCell ref="D822:D824"/>
    <mergeCell ref="E822:E824"/>
    <mergeCell ref="F822:F824"/>
    <mergeCell ref="H822:H824"/>
    <mergeCell ref="C829:C831"/>
    <mergeCell ref="D829:D831"/>
    <mergeCell ref="E829:E831"/>
    <mergeCell ref="G829:G831"/>
    <mergeCell ref="H829:H831"/>
    <mergeCell ref="C832:C834"/>
    <mergeCell ref="D832:D834"/>
    <mergeCell ref="E832:E834"/>
    <mergeCell ref="G832:G834"/>
    <mergeCell ref="H832:H834"/>
    <mergeCell ref="F829:F831"/>
    <mergeCell ref="F832:F834"/>
    <mergeCell ref="F835:F837"/>
    <mergeCell ref="C804:C806"/>
    <mergeCell ref="D804:D806"/>
    <mergeCell ref="E804:E806"/>
    <mergeCell ref="G804:G806"/>
    <mergeCell ref="H804:H806"/>
    <mergeCell ref="C809:H809"/>
    <mergeCell ref="C813:C815"/>
    <mergeCell ref="D813:D815"/>
    <mergeCell ref="E813:E815"/>
    <mergeCell ref="C798:C800"/>
    <mergeCell ref="C816:C818"/>
    <mergeCell ref="D816:D818"/>
    <mergeCell ref="E816:E818"/>
    <mergeCell ref="F816:F818"/>
    <mergeCell ref="G816:G824"/>
    <mergeCell ref="H816:H818"/>
    <mergeCell ref="C819:C821"/>
    <mergeCell ref="D819:D821"/>
    <mergeCell ref="E819:E821"/>
    <mergeCell ref="F819:F821"/>
    <mergeCell ref="H819:H821"/>
    <mergeCell ref="C801:C803"/>
    <mergeCell ref="D801:D803"/>
    <mergeCell ref="E801:E803"/>
    <mergeCell ref="G801:G803"/>
    <mergeCell ref="H801:H803"/>
    <mergeCell ref="F813:F815"/>
    <mergeCell ref="G813:G815"/>
    <mergeCell ref="H813:H815"/>
    <mergeCell ref="G798:G800"/>
    <mergeCell ref="H798:H800"/>
    <mergeCell ref="F801:F803"/>
    <mergeCell ref="C788:C790"/>
    <mergeCell ref="H788:H790"/>
    <mergeCell ref="C791:C793"/>
    <mergeCell ref="H791:H793"/>
    <mergeCell ref="C795:C797"/>
    <mergeCell ref="E795:E797"/>
    <mergeCell ref="G795:G797"/>
    <mergeCell ref="H795:H797"/>
    <mergeCell ref="E742:E744"/>
    <mergeCell ref="F742:F744"/>
    <mergeCell ref="F764:F766"/>
    <mergeCell ref="F767:F769"/>
    <mergeCell ref="F770:F772"/>
    <mergeCell ref="C747:H747"/>
    <mergeCell ref="C751:C753"/>
    <mergeCell ref="G751:G753"/>
    <mergeCell ref="H751:H753"/>
    <mergeCell ref="C754:C756"/>
    <mergeCell ref="G754:G756"/>
    <mergeCell ref="C778:H778"/>
    <mergeCell ref="C782:C784"/>
    <mergeCell ref="E782:E784"/>
    <mergeCell ref="H782:H784"/>
    <mergeCell ref="C785:C787"/>
    <mergeCell ref="H785:H787"/>
    <mergeCell ref="C773:C775"/>
    <mergeCell ref="H773:H775"/>
    <mergeCell ref="F773:F775"/>
    <mergeCell ref="C764:C766"/>
    <mergeCell ref="C767:C769"/>
    <mergeCell ref="C770:C772"/>
    <mergeCell ref="H770:H772"/>
    <mergeCell ref="C742:C744"/>
    <mergeCell ref="H742:H744"/>
    <mergeCell ref="C698:C700"/>
    <mergeCell ref="C705:C707"/>
    <mergeCell ref="C708:C710"/>
    <mergeCell ref="D708:D710"/>
    <mergeCell ref="E708:E710"/>
    <mergeCell ref="H708:H710"/>
    <mergeCell ref="C654:H654"/>
    <mergeCell ref="C658:C660"/>
    <mergeCell ref="D658:D660"/>
    <mergeCell ref="E658:E660"/>
    <mergeCell ref="H658:H660"/>
    <mergeCell ref="C661:C663"/>
    <mergeCell ref="D661:D663"/>
    <mergeCell ref="E661:E663"/>
    <mergeCell ref="H661:H663"/>
    <mergeCell ref="C664:C666"/>
    <mergeCell ref="H664:H666"/>
    <mergeCell ref="F680:F682"/>
    <mergeCell ref="E702:E704"/>
    <mergeCell ref="F702:F704"/>
    <mergeCell ref="E705:E707"/>
    <mergeCell ref="C716:H716"/>
    <mergeCell ref="C720:C722"/>
    <mergeCell ref="H720:H722"/>
    <mergeCell ref="C723:C725"/>
    <mergeCell ref="H723:H725"/>
    <mergeCell ref="F733:F735"/>
    <mergeCell ref="F736:F738"/>
    <mergeCell ref="H736:H738"/>
    <mergeCell ref="F739:F741"/>
    <mergeCell ref="M645:M647"/>
    <mergeCell ref="K612:K614"/>
    <mergeCell ref="L612:L614"/>
    <mergeCell ref="M612:M614"/>
    <mergeCell ref="N612:N614"/>
    <mergeCell ref="C615:C617"/>
    <mergeCell ref="D615:D617"/>
    <mergeCell ref="E615:E617"/>
    <mergeCell ref="F615:F617"/>
    <mergeCell ref="G615:G617"/>
    <mergeCell ref="H615:H617"/>
    <mergeCell ref="J615:J617"/>
    <mergeCell ref="K615:K617"/>
    <mergeCell ref="L615:L617"/>
    <mergeCell ref="M615:M617"/>
    <mergeCell ref="N615:N617"/>
    <mergeCell ref="J635:J637"/>
    <mergeCell ref="J639:J641"/>
    <mergeCell ref="C602:C604"/>
    <mergeCell ref="D602:D604"/>
    <mergeCell ref="E602:E604"/>
    <mergeCell ref="F602:F604"/>
    <mergeCell ref="G602:G604"/>
    <mergeCell ref="H602:H604"/>
    <mergeCell ref="J602:J604"/>
    <mergeCell ref="K602:K604"/>
    <mergeCell ref="L602:L604"/>
    <mergeCell ref="M602:M604"/>
    <mergeCell ref="N602:N604"/>
    <mergeCell ref="O602:O604"/>
    <mergeCell ref="N645:N647"/>
    <mergeCell ref="D605:D607"/>
    <mergeCell ref="E605:E607"/>
    <mergeCell ref="F605:F607"/>
    <mergeCell ref="G605:G607"/>
    <mergeCell ref="H605:H607"/>
    <mergeCell ref="J605:J607"/>
    <mergeCell ref="K605:K607"/>
    <mergeCell ref="L605:L607"/>
    <mergeCell ref="M605:M607"/>
    <mergeCell ref="N605:N607"/>
    <mergeCell ref="O605:O607"/>
    <mergeCell ref="C609:C611"/>
    <mergeCell ref="D609:D611"/>
    <mergeCell ref="E609:E611"/>
    <mergeCell ref="F609:F611"/>
    <mergeCell ref="G609:G611"/>
    <mergeCell ref="H609:H611"/>
    <mergeCell ref="J609:J611"/>
    <mergeCell ref="K609:K611"/>
    <mergeCell ref="C594:H594"/>
    <mergeCell ref="J594:O594"/>
    <mergeCell ref="C596:C598"/>
    <mergeCell ref="D596:D598"/>
    <mergeCell ref="E596:E598"/>
    <mergeCell ref="F596:F598"/>
    <mergeCell ref="G596:G598"/>
    <mergeCell ref="H596:H598"/>
    <mergeCell ref="J596:J598"/>
    <mergeCell ref="K596:K598"/>
    <mergeCell ref="L596:L598"/>
    <mergeCell ref="M596:M598"/>
    <mergeCell ref="N596:N598"/>
    <mergeCell ref="O596:O598"/>
    <mergeCell ref="F587:F589"/>
    <mergeCell ref="M587:M589"/>
    <mergeCell ref="C587:C589"/>
    <mergeCell ref="D587:D589"/>
    <mergeCell ref="E587:E589"/>
    <mergeCell ref="G587:G589"/>
    <mergeCell ref="H587:H589"/>
    <mergeCell ref="J587:J589"/>
    <mergeCell ref="K587:K589"/>
    <mergeCell ref="L587:L589"/>
    <mergeCell ref="J581:J583"/>
    <mergeCell ref="K581:K583"/>
    <mergeCell ref="L581:L583"/>
    <mergeCell ref="N581:N583"/>
    <mergeCell ref="O581:O583"/>
    <mergeCell ref="C584:C586"/>
    <mergeCell ref="D584:D586"/>
    <mergeCell ref="E584:E586"/>
    <mergeCell ref="G584:G586"/>
    <mergeCell ref="H584:H586"/>
    <mergeCell ref="J584:J586"/>
    <mergeCell ref="K584:K586"/>
    <mergeCell ref="L584:L586"/>
    <mergeCell ref="N584:N586"/>
    <mergeCell ref="O584:O586"/>
    <mergeCell ref="F584:F586"/>
    <mergeCell ref="M584:M586"/>
    <mergeCell ref="F581:F583"/>
    <mergeCell ref="M581:M583"/>
    <mergeCell ref="C578:C580"/>
    <mergeCell ref="D578:D580"/>
    <mergeCell ref="E578:E580"/>
    <mergeCell ref="G578:G580"/>
    <mergeCell ref="H578:H580"/>
    <mergeCell ref="J578:J580"/>
    <mergeCell ref="K578:K580"/>
    <mergeCell ref="L578:L580"/>
    <mergeCell ref="F578:F580"/>
    <mergeCell ref="F568:F570"/>
    <mergeCell ref="G568:G576"/>
    <mergeCell ref="H568:H570"/>
    <mergeCell ref="J568:J570"/>
    <mergeCell ref="K568:K570"/>
    <mergeCell ref="M568:M570"/>
    <mergeCell ref="N568:N576"/>
    <mergeCell ref="O568:O570"/>
    <mergeCell ref="C571:C573"/>
    <mergeCell ref="D571:D573"/>
    <mergeCell ref="F571:F573"/>
    <mergeCell ref="C574:C576"/>
    <mergeCell ref="D574:D576"/>
    <mergeCell ref="F574:F576"/>
    <mergeCell ref="H574:H576"/>
    <mergeCell ref="J574:J576"/>
    <mergeCell ref="K574:K576"/>
    <mergeCell ref="L568:L570"/>
    <mergeCell ref="L571:L573"/>
    <mergeCell ref="L574:L576"/>
    <mergeCell ref="M578:M580"/>
    <mergeCell ref="N578:N580"/>
    <mergeCell ref="H571:H573"/>
    <mergeCell ref="C550:C552"/>
    <mergeCell ref="G550:G552"/>
    <mergeCell ref="J550:J552"/>
    <mergeCell ref="F534:F536"/>
    <mergeCell ref="G534:G536"/>
    <mergeCell ref="H534:H536"/>
    <mergeCell ref="J534:J536"/>
    <mergeCell ref="K534:K536"/>
    <mergeCell ref="M534:M536"/>
    <mergeCell ref="C537:C539"/>
    <mergeCell ref="E537:E539"/>
    <mergeCell ref="G537:G539"/>
    <mergeCell ref="H537:H539"/>
    <mergeCell ref="J537:J539"/>
    <mergeCell ref="K537:K539"/>
    <mergeCell ref="C543:C545"/>
    <mergeCell ref="G543:G545"/>
    <mergeCell ref="C534:C536"/>
    <mergeCell ref="E534:E536"/>
    <mergeCell ref="K540:K542"/>
    <mergeCell ref="K543:K545"/>
    <mergeCell ref="L534:L536"/>
    <mergeCell ref="L537:L539"/>
    <mergeCell ref="L540:L542"/>
    <mergeCell ref="M547:M549"/>
    <mergeCell ref="M550:M552"/>
    <mergeCell ref="F556:F558"/>
    <mergeCell ref="F553:F555"/>
    <mergeCell ref="C530:H530"/>
    <mergeCell ref="C540:C542"/>
    <mergeCell ref="G540:G542"/>
    <mergeCell ref="H540:H542"/>
    <mergeCell ref="C525:C527"/>
    <mergeCell ref="H525:H527"/>
    <mergeCell ref="J525:J527"/>
    <mergeCell ref="C547:C549"/>
    <mergeCell ref="G547:G549"/>
    <mergeCell ref="J547:J549"/>
    <mergeCell ref="H543:H545"/>
    <mergeCell ref="J543:J545"/>
    <mergeCell ref="J509:J511"/>
    <mergeCell ref="H509:H511"/>
    <mergeCell ref="F516:F518"/>
    <mergeCell ref="F519:F521"/>
    <mergeCell ref="F522:F524"/>
    <mergeCell ref="D547:D549"/>
    <mergeCell ref="C553:C555"/>
    <mergeCell ref="D553:D555"/>
    <mergeCell ref="E553:E555"/>
    <mergeCell ref="G553:G555"/>
    <mergeCell ref="J553:J555"/>
    <mergeCell ref="C556:C558"/>
    <mergeCell ref="D556:D558"/>
    <mergeCell ref="J530:O530"/>
    <mergeCell ref="O534:O536"/>
    <mergeCell ref="O537:O539"/>
    <mergeCell ref="O540:O542"/>
    <mergeCell ref="O543:O545"/>
    <mergeCell ref="F494:F496"/>
    <mergeCell ref="H503:H505"/>
    <mergeCell ref="M503:M505"/>
    <mergeCell ref="H506:H508"/>
    <mergeCell ref="E547:E549"/>
    <mergeCell ref="F547:F549"/>
    <mergeCell ref="D550:D552"/>
    <mergeCell ref="E550:E552"/>
    <mergeCell ref="F550:F552"/>
    <mergeCell ref="J540:J542"/>
    <mergeCell ref="J441:J443"/>
    <mergeCell ref="C457:C459"/>
    <mergeCell ref="J457:J459"/>
    <mergeCell ref="C499:H499"/>
    <mergeCell ref="C512:C514"/>
    <mergeCell ref="C491:C493"/>
    <mergeCell ref="F488:F490"/>
    <mergeCell ref="F491:F493"/>
    <mergeCell ref="G512:G514"/>
    <mergeCell ref="H512:H514"/>
    <mergeCell ref="C516:C518"/>
    <mergeCell ref="H516:H518"/>
    <mergeCell ref="J516:J518"/>
    <mergeCell ref="C519:C521"/>
    <mergeCell ref="H519:H521"/>
    <mergeCell ref="J519:J521"/>
    <mergeCell ref="C522:C524"/>
    <mergeCell ref="H522:H524"/>
    <mergeCell ref="J522:J524"/>
    <mergeCell ref="F525:F527"/>
    <mergeCell ref="H491:H493"/>
    <mergeCell ref="J491:J493"/>
    <mergeCell ref="C494:C496"/>
    <mergeCell ref="H494:H496"/>
    <mergeCell ref="J494:J496"/>
    <mergeCell ref="C503:C505"/>
    <mergeCell ref="J503:J505"/>
    <mergeCell ref="C506:C508"/>
    <mergeCell ref="J506:J508"/>
    <mergeCell ref="C509:C511"/>
    <mergeCell ref="C395:C397"/>
    <mergeCell ref="F382:F384"/>
    <mergeCell ref="E382:E384"/>
    <mergeCell ref="C382:C384"/>
    <mergeCell ref="D382:D384"/>
    <mergeCell ref="G398:G400"/>
    <mergeCell ref="H398:H400"/>
    <mergeCell ref="F398:F400"/>
    <mergeCell ref="F385:F387"/>
    <mergeCell ref="C488:C490"/>
    <mergeCell ref="H488:H490"/>
    <mergeCell ref="J488:J490"/>
    <mergeCell ref="D395:D397"/>
    <mergeCell ref="E395:E397"/>
    <mergeCell ref="C472:C474"/>
    <mergeCell ref="J472:J474"/>
    <mergeCell ref="C475:C477"/>
    <mergeCell ref="J475:J477"/>
    <mergeCell ref="C478:C480"/>
    <mergeCell ref="J478:J480"/>
    <mergeCell ref="C481:C483"/>
    <mergeCell ref="C485:C487"/>
    <mergeCell ref="H485:H487"/>
    <mergeCell ref="G401:G403"/>
    <mergeCell ref="J432:J434"/>
    <mergeCell ref="C410:C412"/>
    <mergeCell ref="J410:J412"/>
    <mergeCell ref="C413:C415"/>
    <mergeCell ref="C388:C390"/>
    <mergeCell ref="D388:D390"/>
    <mergeCell ref="E388:E390"/>
    <mergeCell ref="F388:F390"/>
    <mergeCell ref="H388:H390"/>
    <mergeCell ref="J382:J384"/>
    <mergeCell ref="C385:C387"/>
    <mergeCell ref="C398:C400"/>
    <mergeCell ref="D398:D400"/>
    <mergeCell ref="E398:E400"/>
    <mergeCell ref="C370:C372"/>
    <mergeCell ref="J361:J363"/>
    <mergeCell ref="O361:O363"/>
    <mergeCell ref="C364:C366"/>
    <mergeCell ref="H364:H366"/>
    <mergeCell ref="J364:J366"/>
    <mergeCell ref="O364:O366"/>
    <mergeCell ref="C375:H375"/>
    <mergeCell ref="C361:C363"/>
    <mergeCell ref="C416:C418"/>
    <mergeCell ref="C419:C421"/>
    <mergeCell ref="C423:C425"/>
    <mergeCell ref="J423:J425"/>
    <mergeCell ref="C426:C428"/>
    <mergeCell ref="J426:J428"/>
    <mergeCell ref="C429:C431"/>
    <mergeCell ref="C351:C353"/>
    <mergeCell ref="H351:H353"/>
    <mergeCell ref="E348:E350"/>
    <mergeCell ref="J370:J372"/>
    <mergeCell ref="L370:L372"/>
    <mergeCell ref="N370:N372"/>
    <mergeCell ref="H385:H387"/>
    <mergeCell ref="J385:J387"/>
    <mergeCell ref="F392:F394"/>
    <mergeCell ref="F370:F372"/>
    <mergeCell ref="M370:M372"/>
    <mergeCell ref="F379:F381"/>
    <mergeCell ref="G379:G381"/>
    <mergeCell ref="H379:H381"/>
    <mergeCell ref="J268:J270"/>
    <mergeCell ref="F277:F279"/>
    <mergeCell ref="C271:C273"/>
    <mergeCell ref="J271:J273"/>
    <mergeCell ref="C274:C276"/>
    <mergeCell ref="C339:C341"/>
    <mergeCell ref="J339:J341"/>
    <mergeCell ref="D357:D359"/>
    <mergeCell ref="F354:F356"/>
    <mergeCell ref="F357:F359"/>
    <mergeCell ref="J344:O344"/>
    <mergeCell ref="H339:H341"/>
    <mergeCell ref="C336:C338"/>
    <mergeCell ref="J336:J338"/>
    <mergeCell ref="H323:H325"/>
    <mergeCell ref="H326:H328"/>
    <mergeCell ref="H330:H332"/>
    <mergeCell ref="H333:H335"/>
    <mergeCell ref="J326:J328"/>
    <mergeCell ref="J323:J325"/>
    <mergeCell ref="C326:C328"/>
    <mergeCell ref="C330:C332"/>
    <mergeCell ref="O357:O359"/>
    <mergeCell ref="C323:C325"/>
    <mergeCell ref="C357:C359"/>
    <mergeCell ref="H357:H359"/>
    <mergeCell ref="J357:J359"/>
    <mergeCell ref="J351:J353"/>
    <mergeCell ref="K351:K353"/>
    <mergeCell ref="O351:O353"/>
    <mergeCell ref="E196:E198"/>
    <mergeCell ref="J206:J208"/>
    <mergeCell ref="C209:C211"/>
    <mergeCell ref="E240:E242"/>
    <mergeCell ref="C243:C245"/>
    <mergeCell ref="D320:D322"/>
    <mergeCell ref="G348:G350"/>
    <mergeCell ref="H348:H350"/>
    <mergeCell ref="J348:J350"/>
    <mergeCell ref="K348:K350"/>
    <mergeCell ref="O348:O350"/>
    <mergeCell ref="N351:N359"/>
    <mergeCell ref="C261:C263"/>
    <mergeCell ref="J292:J294"/>
    <mergeCell ref="C295:C297"/>
    <mergeCell ref="J282:O282"/>
    <mergeCell ref="F274:F276"/>
    <mergeCell ref="F308:F310"/>
    <mergeCell ref="M308:M310"/>
    <mergeCell ref="C299:C301"/>
    <mergeCell ref="J299:J301"/>
    <mergeCell ref="C302:C304"/>
    <mergeCell ref="J302:J304"/>
    <mergeCell ref="C305:C306"/>
    <mergeCell ref="J305:J306"/>
    <mergeCell ref="E305:E307"/>
    <mergeCell ref="F305:F307"/>
    <mergeCell ref="F302:F304"/>
    <mergeCell ref="D286:D288"/>
    <mergeCell ref="D289:D291"/>
    <mergeCell ref="F299:F301"/>
    <mergeCell ref="C268:C270"/>
    <mergeCell ref="C202:C204"/>
    <mergeCell ref="D202:D204"/>
    <mergeCell ref="E202:E204"/>
    <mergeCell ref="J202:J204"/>
    <mergeCell ref="C199:C201"/>
    <mergeCell ref="H274:H276"/>
    <mergeCell ref="J274:J276"/>
    <mergeCell ref="C277:C279"/>
    <mergeCell ref="C292:C294"/>
    <mergeCell ref="F268:F270"/>
    <mergeCell ref="O289:O291"/>
    <mergeCell ref="C255:C257"/>
    <mergeCell ref="C181:C183"/>
    <mergeCell ref="J181:J183"/>
    <mergeCell ref="C264:C266"/>
    <mergeCell ref="F178:F180"/>
    <mergeCell ref="E199:E201"/>
    <mergeCell ref="F196:F204"/>
    <mergeCell ref="G196:G198"/>
    <mergeCell ref="G199:G201"/>
    <mergeCell ref="G202:G204"/>
    <mergeCell ref="C206:C208"/>
    <mergeCell ref="E193:E195"/>
    <mergeCell ref="F193:F195"/>
    <mergeCell ref="F181:F183"/>
    <mergeCell ref="C212:C214"/>
    <mergeCell ref="D212:D214"/>
    <mergeCell ref="C258:C260"/>
    <mergeCell ref="J243:J245"/>
    <mergeCell ref="C246:C248"/>
    <mergeCell ref="H233:H235"/>
    <mergeCell ref="D196:D198"/>
    <mergeCell ref="H227:H229"/>
    <mergeCell ref="H230:H232"/>
    <mergeCell ref="M206:M208"/>
    <mergeCell ref="M209:M211"/>
    <mergeCell ref="O206:O208"/>
    <mergeCell ref="O209:O211"/>
    <mergeCell ref="J7:J9"/>
    <mergeCell ref="C10:C12"/>
    <mergeCell ref="J10:J12"/>
    <mergeCell ref="C13:C15"/>
    <mergeCell ref="H206:H217"/>
    <mergeCell ref="F209:F211"/>
    <mergeCell ref="F212:F214"/>
    <mergeCell ref="F215:F217"/>
    <mergeCell ref="J196:J198"/>
    <mergeCell ref="J220:O220"/>
    <mergeCell ref="G224:G226"/>
    <mergeCell ref="C122:C124"/>
    <mergeCell ref="J122:J124"/>
    <mergeCell ref="J116:J118"/>
    <mergeCell ref="J96:O96"/>
    <mergeCell ref="C168:C170"/>
    <mergeCell ref="E134:E136"/>
    <mergeCell ref="C134:C136"/>
    <mergeCell ref="C140:C142"/>
    <mergeCell ref="C147:C149"/>
    <mergeCell ref="C150:C152"/>
    <mergeCell ref="C153:C155"/>
    <mergeCell ref="F206:F208"/>
    <mergeCell ref="G206:G217"/>
    <mergeCell ref="C215:C217"/>
    <mergeCell ref="D215:D217"/>
    <mergeCell ref="E215:E217"/>
    <mergeCell ref="J215:J217"/>
    <mergeCell ref="K184:K186"/>
    <mergeCell ref="J20:J22"/>
    <mergeCell ref="C23:C25"/>
    <mergeCell ref="J23:J25"/>
    <mergeCell ref="C193:C195"/>
    <mergeCell ref="D193:D195"/>
    <mergeCell ref="C196:C198"/>
    <mergeCell ref="J1:O1"/>
    <mergeCell ref="C34:H34"/>
    <mergeCell ref="J34:O34"/>
    <mergeCell ref="C38:C40"/>
    <mergeCell ref="J38:J40"/>
    <mergeCell ref="C41:C43"/>
    <mergeCell ref="J41:J43"/>
    <mergeCell ref="C44:C46"/>
    <mergeCell ref="J44:J46"/>
    <mergeCell ref="C47:C49"/>
    <mergeCell ref="J47:J49"/>
    <mergeCell ref="C51:C53"/>
    <mergeCell ref="J51:J53"/>
    <mergeCell ref="E91:E93"/>
    <mergeCell ref="J91:J93"/>
    <mergeCell ref="C54:C56"/>
    <mergeCell ref="J69:J71"/>
    <mergeCell ref="F85:F87"/>
    <mergeCell ref="F88:F90"/>
    <mergeCell ref="C82:C84"/>
    <mergeCell ref="C1:H1"/>
    <mergeCell ref="O26:O28"/>
    <mergeCell ref="O29:O31"/>
    <mergeCell ref="K38:K40"/>
    <mergeCell ref="C175:C177"/>
    <mergeCell ref="J175:J177"/>
    <mergeCell ref="D47:D49"/>
    <mergeCell ref="H38:H40"/>
    <mergeCell ref="C7:C9"/>
    <mergeCell ref="F113:F115"/>
    <mergeCell ref="J158:O158"/>
    <mergeCell ref="C103:C105"/>
    <mergeCell ref="C60:C62"/>
    <mergeCell ref="J103:J105"/>
    <mergeCell ref="H41:H43"/>
    <mergeCell ref="K60:K62"/>
    <mergeCell ref="C65:H65"/>
    <mergeCell ref="E556:E558"/>
    <mergeCell ref="C96:H96"/>
    <mergeCell ref="C113:C115"/>
    <mergeCell ref="C144:C146"/>
    <mergeCell ref="C165:C167"/>
    <mergeCell ref="D165:D167"/>
    <mergeCell ref="C189:H189"/>
    <mergeCell ref="C220:H220"/>
    <mergeCell ref="C251:H251"/>
    <mergeCell ref="C282:H282"/>
    <mergeCell ref="J224:J226"/>
    <mergeCell ref="C227:C229"/>
    <mergeCell ref="J227:J229"/>
    <mergeCell ref="C230:C232"/>
    <mergeCell ref="J230:J232"/>
    <mergeCell ref="J240:J242"/>
    <mergeCell ref="F240:F242"/>
    <mergeCell ref="F116:F118"/>
    <mergeCell ref="C100:C102"/>
    <mergeCell ref="H224:H226"/>
    <mergeCell ref="G227:G229"/>
    <mergeCell ref="D354:D356"/>
    <mergeCell ref="D199:D201"/>
    <mergeCell ref="J189:O189"/>
    <mergeCell ref="M38:M40"/>
    <mergeCell ref="O54:O56"/>
    <mergeCell ref="O57:O59"/>
    <mergeCell ref="O60:O62"/>
    <mergeCell ref="N60:N62"/>
    <mergeCell ref="M60:M62"/>
    <mergeCell ref="L178:L180"/>
    <mergeCell ref="L181:L183"/>
    <mergeCell ref="L184:L186"/>
    <mergeCell ref="M165:M167"/>
    <mergeCell ref="L171:L173"/>
    <mergeCell ref="L175:L177"/>
    <mergeCell ref="J78:J80"/>
    <mergeCell ref="J65:O65"/>
    <mergeCell ref="J153:J155"/>
    <mergeCell ref="J100:J102"/>
    <mergeCell ref="J119:J121"/>
    <mergeCell ref="O184:O186"/>
    <mergeCell ref="N165:N173"/>
    <mergeCell ref="J54:J56"/>
    <mergeCell ref="J137:J139"/>
    <mergeCell ref="K57:K59"/>
    <mergeCell ref="J82:J84"/>
    <mergeCell ref="O162:O164"/>
    <mergeCell ref="L88:L90"/>
    <mergeCell ref="L91:L93"/>
    <mergeCell ref="N88:N90"/>
    <mergeCell ref="N91:N93"/>
    <mergeCell ref="O131:O133"/>
    <mergeCell ref="O165:O167"/>
    <mergeCell ref="O168:O170"/>
    <mergeCell ref="O171:O173"/>
    <mergeCell ref="H57:H59"/>
    <mergeCell ref="J57:J59"/>
    <mergeCell ref="C91:C93"/>
    <mergeCell ref="G72:G74"/>
    <mergeCell ref="D162:D164"/>
    <mergeCell ref="C109:C111"/>
    <mergeCell ref="J109:J111"/>
    <mergeCell ref="C131:C133"/>
    <mergeCell ref="H100:H102"/>
    <mergeCell ref="D69:D71"/>
    <mergeCell ref="G69:G71"/>
    <mergeCell ref="D72:D74"/>
    <mergeCell ref="J150:J152"/>
    <mergeCell ref="D60:D62"/>
    <mergeCell ref="C72:C74"/>
    <mergeCell ref="C78:C80"/>
    <mergeCell ref="D131:D133"/>
    <mergeCell ref="C116:C118"/>
    <mergeCell ref="F150:F152"/>
    <mergeCell ref="J72:J74"/>
    <mergeCell ref="C75:C77"/>
    <mergeCell ref="J75:J77"/>
    <mergeCell ref="C137:C139"/>
    <mergeCell ref="C158:H158"/>
    <mergeCell ref="F153:F155"/>
    <mergeCell ref="J162:J164"/>
    <mergeCell ref="F162:F164"/>
    <mergeCell ref="C162:C164"/>
    <mergeCell ref="C69:C71"/>
    <mergeCell ref="E100:E102"/>
    <mergeCell ref="C119:C121"/>
    <mergeCell ref="J60:J62"/>
    <mergeCell ref="F91:F93"/>
    <mergeCell ref="F184:F186"/>
    <mergeCell ref="O178:O180"/>
    <mergeCell ref="K181:K183"/>
    <mergeCell ref="C313:H313"/>
    <mergeCell ref="C344:H344"/>
    <mergeCell ref="C354:C356"/>
    <mergeCell ref="H354:H356"/>
    <mergeCell ref="N215:N217"/>
    <mergeCell ref="K215:K217"/>
    <mergeCell ref="C224:C226"/>
    <mergeCell ref="C237:C239"/>
    <mergeCell ref="J237:J239"/>
    <mergeCell ref="C240:C242"/>
    <mergeCell ref="G255:G257"/>
    <mergeCell ref="G258:G260"/>
    <mergeCell ref="J258:J260"/>
    <mergeCell ref="D209:D211"/>
    <mergeCell ref="F237:F239"/>
    <mergeCell ref="E237:E239"/>
    <mergeCell ref="F246:F248"/>
    <mergeCell ref="J246:J248"/>
    <mergeCell ref="D243:D245"/>
    <mergeCell ref="E243:E245"/>
    <mergeCell ref="D246:D248"/>
    <mergeCell ref="E246:E248"/>
    <mergeCell ref="E212:E214"/>
    <mergeCell ref="J106:J108"/>
    <mergeCell ref="C233:C235"/>
    <mergeCell ref="N206:N208"/>
    <mergeCell ref="N209:N211"/>
    <mergeCell ref="G150:G152"/>
    <mergeCell ref="C57:C59"/>
    <mergeCell ref="J233:J235"/>
    <mergeCell ref="J354:J356"/>
    <mergeCell ref="O354:O356"/>
    <mergeCell ref="L162:L164"/>
    <mergeCell ref="M162:M164"/>
    <mergeCell ref="M168:M170"/>
    <mergeCell ref="M171:M173"/>
    <mergeCell ref="J413:J415"/>
    <mergeCell ref="J401:J403"/>
    <mergeCell ref="H277:H279"/>
    <mergeCell ref="J277:J279"/>
    <mergeCell ref="J289:J291"/>
    <mergeCell ref="C289:C291"/>
    <mergeCell ref="F243:F245"/>
    <mergeCell ref="M237:M239"/>
    <mergeCell ref="M240:M242"/>
    <mergeCell ref="O286:O288"/>
    <mergeCell ref="K224:K226"/>
    <mergeCell ref="K227:K229"/>
    <mergeCell ref="L224:L226"/>
    <mergeCell ref="N243:N245"/>
    <mergeCell ref="N246:N248"/>
    <mergeCell ref="L274:L276"/>
    <mergeCell ref="M274:M276"/>
    <mergeCell ref="M277:M279"/>
    <mergeCell ref="O255:O257"/>
    <mergeCell ref="O258:O260"/>
    <mergeCell ref="O261:O263"/>
    <mergeCell ref="O264:O266"/>
    <mergeCell ref="D206:D208"/>
    <mergeCell ref="E206:E208"/>
    <mergeCell ref="J679:J681"/>
    <mergeCell ref="O679:O681"/>
    <mergeCell ref="O645:O647"/>
    <mergeCell ref="J320:J322"/>
    <mergeCell ref="C320:C322"/>
    <mergeCell ref="F271:F273"/>
    <mergeCell ref="C286:C288"/>
    <mergeCell ref="E308:E310"/>
    <mergeCell ref="J286:J288"/>
    <mergeCell ref="J147:J149"/>
    <mergeCell ref="M51:M53"/>
    <mergeCell ref="N175:N177"/>
    <mergeCell ref="N178:N180"/>
    <mergeCell ref="N444:N446"/>
    <mergeCell ref="M305:M307"/>
    <mergeCell ref="J295:J297"/>
    <mergeCell ref="J168:J170"/>
    <mergeCell ref="C171:C173"/>
    <mergeCell ref="F175:F177"/>
    <mergeCell ref="J171:J173"/>
    <mergeCell ref="J165:J167"/>
    <mergeCell ref="C88:C90"/>
    <mergeCell ref="E88:E90"/>
    <mergeCell ref="C106:C108"/>
    <mergeCell ref="J140:J142"/>
    <mergeCell ref="J144:J146"/>
    <mergeCell ref="G153:G155"/>
    <mergeCell ref="F147:F149"/>
    <mergeCell ref="F69:F71"/>
    <mergeCell ref="E109:E111"/>
    <mergeCell ref="K317:K319"/>
    <mergeCell ref="J416:J418"/>
    <mergeCell ref="K444:K446"/>
    <mergeCell ref="O367:O369"/>
    <mergeCell ref="J178:J180"/>
    <mergeCell ref="J317:J319"/>
    <mergeCell ref="O175:O177"/>
    <mergeCell ref="M20:M22"/>
    <mergeCell ref="M23:M25"/>
    <mergeCell ref="L57:L59"/>
    <mergeCell ref="L60:L62"/>
    <mergeCell ref="L165:L167"/>
    <mergeCell ref="L168:L170"/>
    <mergeCell ref="J184:J186"/>
    <mergeCell ref="J251:O251"/>
    <mergeCell ref="K212:K214"/>
    <mergeCell ref="K175:K177"/>
    <mergeCell ref="K178:K180"/>
    <mergeCell ref="M26:M28"/>
    <mergeCell ref="M29:M31"/>
    <mergeCell ref="K131:K133"/>
    <mergeCell ref="K134:K136"/>
    <mergeCell ref="J419:J421"/>
    <mergeCell ref="M153:M155"/>
    <mergeCell ref="M175:M177"/>
    <mergeCell ref="M178:M180"/>
    <mergeCell ref="M150:M152"/>
    <mergeCell ref="K162:K164"/>
    <mergeCell ref="J264:J266"/>
    <mergeCell ref="J261:J263"/>
    <mergeCell ref="J255:J257"/>
    <mergeCell ref="J330:J332"/>
    <mergeCell ref="M243:M245"/>
    <mergeCell ref="M246:M248"/>
    <mergeCell ref="J750:J752"/>
    <mergeCell ref="K750:K752"/>
    <mergeCell ref="M750:M752"/>
    <mergeCell ref="N750:N752"/>
    <mergeCell ref="O750:O752"/>
    <mergeCell ref="O756:O758"/>
    <mergeCell ref="J759:J761"/>
    <mergeCell ref="O759:O761"/>
    <mergeCell ref="J763:J765"/>
    <mergeCell ref="O763:O765"/>
    <mergeCell ref="M738:M740"/>
    <mergeCell ref="J741:J743"/>
    <mergeCell ref="O741:O743"/>
    <mergeCell ref="M741:M743"/>
    <mergeCell ref="O766:O768"/>
    <mergeCell ref="L277:L279"/>
    <mergeCell ref="J313:O313"/>
    <mergeCell ref="J388:J390"/>
    <mergeCell ref="J622:O622"/>
    <mergeCell ref="J626:J628"/>
    <mergeCell ref="J629:J631"/>
    <mergeCell ref="J632:J634"/>
    <mergeCell ref="O626:O628"/>
    <mergeCell ref="O629:O631"/>
    <mergeCell ref="J707:J709"/>
    <mergeCell ref="L707:L709"/>
    <mergeCell ref="J710:J712"/>
    <mergeCell ref="O676:O678"/>
    <mergeCell ref="J663:J665"/>
    <mergeCell ref="J666:J668"/>
    <mergeCell ref="J673:J675"/>
    <mergeCell ref="J676:J678"/>
    <mergeCell ref="J784:J786"/>
    <mergeCell ref="K784:K786"/>
    <mergeCell ref="J787:J789"/>
    <mergeCell ref="K787:K789"/>
    <mergeCell ref="J753:J755"/>
    <mergeCell ref="N753:N755"/>
    <mergeCell ref="O753:O755"/>
    <mergeCell ref="M753:M755"/>
    <mergeCell ref="J756:J758"/>
    <mergeCell ref="J772:J774"/>
    <mergeCell ref="L772:L774"/>
    <mergeCell ref="O772:O774"/>
    <mergeCell ref="J777:O777"/>
    <mergeCell ref="N781:N783"/>
    <mergeCell ref="O781:O783"/>
    <mergeCell ref="L787:L789"/>
    <mergeCell ref="J790:J792"/>
    <mergeCell ref="K790:K792"/>
    <mergeCell ref="L790:L792"/>
    <mergeCell ref="M787:M789"/>
    <mergeCell ref="O790:O792"/>
    <mergeCell ref="O769:O771"/>
    <mergeCell ref="O787:O789"/>
    <mergeCell ref="M769:M771"/>
    <mergeCell ref="K769:K771"/>
    <mergeCell ref="J769:J771"/>
    <mergeCell ref="J797:J799"/>
    <mergeCell ref="K797:K799"/>
    <mergeCell ref="J803:J805"/>
    <mergeCell ref="K803:K805"/>
    <mergeCell ref="L803:L805"/>
    <mergeCell ref="J794:J796"/>
    <mergeCell ref="K794:K796"/>
    <mergeCell ref="L794:L796"/>
    <mergeCell ref="J800:J802"/>
    <mergeCell ref="L800:L802"/>
    <mergeCell ref="M803:M805"/>
    <mergeCell ref="J831:J833"/>
    <mergeCell ref="O831:O833"/>
    <mergeCell ref="J818:J820"/>
    <mergeCell ref="J834:J836"/>
    <mergeCell ref="M831:M833"/>
    <mergeCell ref="M834:M836"/>
    <mergeCell ref="N834:N836"/>
    <mergeCell ref="J821:J823"/>
    <mergeCell ref="J825:J827"/>
    <mergeCell ref="L797:L799"/>
    <mergeCell ref="O800:O802"/>
    <mergeCell ref="O803:O805"/>
    <mergeCell ref="O794:O796"/>
    <mergeCell ref="N794:N796"/>
    <mergeCell ref="N797:N799"/>
    <mergeCell ref="O797:O799"/>
    <mergeCell ref="J859:J861"/>
    <mergeCell ref="M880:M882"/>
    <mergeCell ref="J839:O839"/>
    <mergeCell ref="J808:O808"/>
    <mergeCell ref="J812:J814"/>
    <mergeCell ref="J815:J817"/>
    <mergeCell ref="M812:M814"/>
    <mergeCell ref="J828:J830"/>
    <mergeCell ref="J843:J845"/>
    <mergeCell ref="J846:J848"/>
    <mergeCell ref="J849:J851"/>
    <mergeCell ref="J856:J858"/>
    <mergeCell ref="J852:J854"/>
    <mergeCell ref="K843:K845"/>
    <mergeCell ref="K846:K848"/>
    <mergeCell ref="L874:L876"/>
    <mergeCell ref="N874:N876"/>
    <mergeCell ref="N880:N882"/>
    <mergeCell ref="K862:K864"/>
    <mergeCell ref="K865:K867"/>
    <mergeCell ref="M856:M858"/>
    <mergeCell ref="O880:O882"/>
    <mergeCell ref="J911:J913"/>
    <mergeCell ref="J862:J864"/>
    <mergeCell ref="J865:J867"/>
    <mergeCell ref="J870:O870"/>
    <mergeCell ref="J874:J876"/>
    <mergeCell ref="J877:J879"/>
    <mergeCell ref="J880:J882"/>
    <mergeCell ref="L887:L889"/>
    <mergeCell ref="L890:L892"/>
    <mergeCell ref="M883:M885"/>
    <mergeCell ref="O893:O895"/>
    <mergeCell ref="O896:O898"/>
    <mergeCell ref="J908:J910"/>
    <mergeCell ref="J918:J920"/>
    <mergeCell ref="J921:J923"/>
    <mergeCell ref="J924:J926"/>
    <mergeCell ref="J883:J885"/>
    <mergeCell ref="J887:J889"/>
    <mergeCell ref="J890:J892"/>
    <mergeCell ref="J893:J895"/>
    <mergeCell ref="J896:J898"/>
    <mergeCell ref="J901:O901"/>
    <mergeCell ref="J905:J907"/>
    <mergeCell ref="O887:O889"/>
    <mergeCell ref="O890:O892"/>
    <mergeCell ref="M887:M889"/>
    <mergeCell ref="M890:M892"/>
    <mergeCell ref="K874:K876"/>
    <mergeCell ref="K877:K879"/>
    <mergeCell ref="N883:N885"/>
    <mergeCell ref="O874:O876"/>
    <mergeCell ref="O877:O879"/>
    <mergeCell ref="J939:J941"/>
    <mergeCell ref="O973:O981"/>
    <mergeCell ref="J942:J944"/>
    <mergeCell ref="J949:J951"/>
    <mergeCell ref="L958:L960"/>
    <mergeCell ref="J914:J916"/>
    <mergeCell ref="J945:J947"/>
    <mergeCell ref="J927:J929"/>
    <mergeCell ref="J932:O932"/>
    <mergeCell ref="J936:J938"/>
    <mergeCell ref="O983:O985"/>
    <mergeCell ref="N967:N969"/>
    <mergeCell ref="O970:O972"/>
    <mergeCell ref="O989:O991"/>
    <mergeCell ref="J955:J957"/>
    <mergeCell ref="L955:L957"/>
    <mergeCell ref="J958:J960"/>
    <mergeCell ref="J983:J985"/>
    <mergeCell ref="J986:J988"/>
    <mergeCell ref="J989:J991"/>
    <mergeCell ref="O924:O926"/>
    <mergeCell ref="O927:O929"/>
    <mergeCell ref="L924:L926"/>
    <mergeCell ref="L927:L929"/>
    <mergeCell ref="O967:O969"/>
    <mergeCell ref="L939:L941"/>
    <mergeCell ref="L952:L954"/>
    <mergeCell ref="N936:N938"/>
    <mergeCell ref="M918:M920"/>
    <mergeCell ref="M921:M923"/>
    <mergeCell ref="N970:N972"/>
    <mergeCell ref="N973:N975"/>
    <mergeCell ref="J994:O994"/>
    <mergeCell ref="J998:J1000"/>
    <mergeCell ref="J963:O963"/>
    <mergeCell ref="J967:J969"/>
    <mergeCell ref="J970:J972"/>
    <mergeCell ref="J973:J975"/>
    <mergeCell ref="K967:K969"/>
    <mergeCell ref="N1051:N1053"/>
    <mergeCell ref="J1035:J1037"/>
    <mergeCell ref="J1038:J1040"/>
    <mergeCell ref="J1001:J1003"/>
    <mergeCell ref="J1004:J1006"/>
    <mergeCell ref="J1007:J1009"/>
    <mergeCell ref="J1011:J1013"/>
    <mergeCell ref="J1014:J1016"/>
    <mergeCell ref="J1017:J1019"/>
    <mergeCell ref="J1020:J1022"/>
    <mergeCell ref="J976:J978"/>
    <mergeCell ref="J980:J982"/>
    <mergeCell ref="N1029:N1031"/>
    <mergeCell ref="O986:O988"/>
    <mergeCell ref="N980:N982"/>
    <mergeCell ref="N983:N985"/>
    <mergeCell ref="L967:L969"/>
    <mergeCell ref="L970:L972"/>
    <mergeCell ref="L973:L975"/>
    <mergeCell ref="L976:L978"/>
    <mergeCell ref="L980:L982"/>
    <mergeCell ref="L983:L985"/>
    <mergeCell ref="M967:M969"/>
    <mergeCell ref="M970:M972"/>
    <mergeCell ref="N989:N991"/>
    <mergeCell ref="J1100:J1102"/>
    <mergeCell ref="K1100:K1102"/>
    <mergeCell ref="J1091:J1093"/>
    <mergeCell ref="K1091:K1093"/>
    <mergeCell ref="L1091:L1093"/>
    <mergeCell ref="N1091:N1093"/>
    <mergeCell ref="J1094:J1096"/>
    <mergeCell ref="J1097:J1099"/>
    <mergeCell ref="K1097:K1099"/>
    <mergeCell ref="L1097:L1099"/>
    <mergeCell ref="O1091:O1093"/>
    <mergeCell ref="M1094:M1096"/>
    <mergeCell ref="O1094:O1096"/>
    <mergeCell ref="M1097:M1099"/>
    <mergeCell ref="O1097:O1099"/>
    <mergeCell ref="M1091:M1093"/>
    <mergeCell ref="J1066:J1068"/>
    <mergeCell ref="J1069:J1071"/>
    <mergeCell ref="K1082:K1084"/>
    <mergeCell ref="N1079:N1081"/>
    <mergeCell ref="N1082:N1084"/>
    <mergeCell ref="J722:J724"/>
    <mergeCell ref="J725:J727"/>
    <mergeCell ref="J728:J730"/>
    <mergeCell ref="J691:J693"/>
    <mergeCell ref="J694:J696"/>
    <mergeCell ref="J697:J699"/>
    <mergeCell ref="J715:O715"/>
    <mergeCell ref="J719:J721"/>
    <mergeCell ref="J701:J703"/>
    <mergeCell ref="J704:J706"/>
    <mergeCell ref="J653:O653"/>
    <mergeCell ref="J657:J659"/>
    <mergeCell ref="J660:J662"/>
    <mergeCell ref="J645:J647"/>
    <mergeCell ref="K645:K647"/>
    <mergeCell ref="L645:L647"/>
    <mergeCell ref="N676:N678"/>
    <mergeCell ref="N679:N681"/>
    <mergeCell ref="J670:J672"/>
    <mergeCell ref="J648:J650"/>
    <mergeCell ref="K648:K650"/>
    <mergeCell ref="L648:L650"/>
    <mergeCell ref="O660:O662"/>
    <mergeCell ref="M673:M675"/>
    <mergeCell ref="O657:O659"/>
    <mergeCell ref="M710:M712"/>
    <mergeCell ref="O648:O650"/>
    <mergeCell ref="K710:K712"/>
    <mergeCell ref="M707:M709"/>
    <mergeCell ref="K679:K681"/>
    <mergeCell ref="M701:M703"/>
    <mergeCell ref="K707:K709"/>
    <mergeCell ref="J732:J734"/>
    <mergeCell ref="J735:J737"/>
    <mergeCell ref="J738:J740"/>
    <mergeCell ref="K970:K972"/>
    <mergeCell ref="K973:K975"/>
    <mergeCell ref="J688:J690"/>
    <mergeCell ref="M763:M765"/>
    <mergeCell ref="M766:M768"/>
    <mergeCell ref="M772:M774"/>
    <mergeCell ref="M794:M796"/>
    <mergeCell ref="M797:M799"/>
    <mergeCell ref="M790:M792"/>
    <mergeCell ref="J781:J783"/>
    <mergeCell ref="K781:K783"/>
    <mergeCell ref="L781:L783"/>
    <mergeCell ref="J1060:J1062"/>
    <mergeCell ref="J1032:J1034"/>
    <mergeCell ref="K1020:K1022"/>
    <mergeCell ref="K1029:K1031"/>
    <mergeCell ref="M1029:M1031"/>
    <mergeCell ref="J766:J768"/>
    <mergeCell ref="K800:K802"/>
    <mergeCell ref="L896:L898"/>
    <mergeCell ref="K896:K898"/>
    <mergeCell ref="J952:J954"/>
    <mergeCell ref="K722:K724"/>
    <mergeCell ref="L769:L771"/>
    <mergeCell ref="L710:L712"/>
    <mergeCell ref="M781:M783"/>
    <mergeCell ref="M800:M802"/>
    <mergeCell ref="L784:L786"/>
    <mergeCell ref="M784:M786"/>
    <mergeCell ref="O1113:O1115"/>
    <mergeCell ref="L1110:L1112"/>
    <mergeCell ref="N1110:N1112"/>
    <mergeCell ref="O1110:O1112"/>
    <mergeCell ref="M1110:M1112"/>
    <mergeCell ref="O1100:O1102"/>
    <mergeCell ref="O1104:O1106"/>
    <mergeCell ref="K1107:K1109"/>
    <mergeCell ref="L1107:L1109"/>
    <mergeCell ref="N1107:N1109"/>
    <mergeCell ref="O1107:O1109"/>
    <mergeCell ref="J1073:J1075"/>
    <mergeCell ref="J1087:O1087"/>
    <mergeCell ref="J1104:J1106"/>
    <mergeCell ref="K1104:K1106"/>
    <mergeCell ref="L1104:L1106"/>
    <mergeCell ref="M1104:M1106"/>
    <mergeCell ref="M1107:M1109"/>
    <mergeCell ref="K1094:K1096"/>
    <mergeCell ref="L1094:L1096"/>
    <mergeCell ref="N1094:N1102"/>
    <mergeCell ref="N1104:N1106"/>
    <mergeCell ref="M1113:M1115"/>
    <mergeCell ref="J1113:J1115"/>
    <mergeCell ref="K1113:K1115"/>
    <mergeCell ref="L1113:L1115"/>
    <mergeCell ref="N1113:N1115"/>
    <mergeCell ref="J1107:J1109"/>
    <mergeCell ref="J1110:J1112"/>
    <mergeCell ref="K1110:K1112"/>
    <mergeCell ref="L1100:L1102"/>
    <mergeCell ref="M1100:M1102"/>
    <mergeCell ref="K738:K740"/>
    <mergeCell ref="K741:K743"/>
    <mergeCell ref="L741:L743"/>
    <mergeCell ref="M732:M734"/>
    <mergeCell ref="M735:M737"/>
    <mergeCell ref="K719:K721"/>
    <mergeCell ref="N877:N879"/>
    <mergeCell ref="L877:L879"/>
    <mergeCell ref="K980:K982"/>
    <mergeCell ref="K983:K985"/>
    <mergeCell ref="L880:L882"/>
    <mergeCell ref="N986:N988"/>
    <mergeCell ref="K976:K978"/>
    <mergeCell ref="M893:M895"/>
    <mergeCell ref="M896:M898"/>
    <mergeCell ref="L893:L895"/>
    <mergeCell ref="M924:M926"/>
    <mergeCell ref="M927:M929"/>
    <mergeCell ref="L936:L938"/>
    <mergeCell ref="K893:K895"/>
    <mergeCell ref="N893:N895"/>
    <mergeCell ref="N896:N898"/>
    <mergeCell ref="M973:M975"/>
    <mergeCell ref="M976:M978"/>
    <mergeCell ref="M980:M982"/>
    <mergeCell ref="M983:M985"/>
    <mergeCell ref="K905:K907"/>
    <mergeCell ref="K924:K926"/>
    <mergeCell ref="K927:K929"/>
    <mergeCell ref="K772:K774"/>
    <mergeCell ref="J746:O746"/>
    <mergeCell ref="K986:K988"/>
    <mergeCell ref="M1042:M1044"/>
    <mergeCell ref="M1045:M1047"/>
    <mergeCell ref="M1048:M1050"/>
    <mergeCell ref="M1011:M1013"/>
    <mergeCell ref="M1014:M1016"/>
    <mergeCell ref="M1017:M1019"/>
    <mergeCell ref="M1020:M1022"/>
    <mergeCell ref="J1025:O1025"/>
    <mergeCell ref="J1029:J1031"/>
    <mergeCell ref="O1011:O1013"/>
    <mergeCell ref="M1073:M1075"/>
    <mergeCell ref="M1076:M1078"/>
    <mergeCell ref="M1079:M1081"/>
    <mergeCell ref="M1082:M1084"/>
    <mergeCell ref="K1060:K1062"/>
    <mergeCell ref="K1063:K1065"/>
    <mergeCell ref="L1082:L1084"/>
    <mergeCell ref="O1014:O1016"/>
    <mergeCell ref="O1017:O1019"/>
    <mergeCell ref="O1020:O1022"/>
    <mergeCell ref="J1063:J1065"/>
    <mergeCell ref="J1042:J1044"/>
    <mergeCell ref="J1045:J1047"/>
    <mergeCell ref="J1048:J1050"/>
    <mergeCell ref="J1051:J1053"/>
    <mergeCell ref="J1056:O1056"/>
    <mergeCell ref="N1060:N1062"/>
    <mergeCell ref="M1051:M1053"/>
    <mergeCell ref="J1079:J1081"/>
    <mergeCell ref="J1082:J1084"/>
    <mergeCell ref="J1076:J1078"/>
    <mergeCell ref="K1079:K1081"/>
    <mergeCell ref="K989:K991"/>
    <mergeCell ref="L986:L988"/>
    <mergeCell ref="L989:L991"/>
    <mergeCell ref="M986:M988"/>
    <mergeCell ref="M989:M991"/>
    <mergeCell ref="L818:L820"/>
    <mergeCell ref="L821:L823"/>
    <mergeCell ref="M639:M641"/>
    <mergeCell ref="M642:M644"/>
    <mergeCell ref="M670:M672"/>
    <mergeCell ref="N648:N650"/>
    <mergeCell ref="N803:N805"/>
    <mergeCell ref="M704:M706"/>
    <mergeCell ref="N800:N802"/>
    <mergeCell ref="J684:O684"/>
    <mergeCell ref="M877:M879"/>
    <mergeCell ref="O834:O836"/>
    <mergeCell ref="N784:N792"/>
    <mergeCell ref="O784:O786"/>
    <mergeCell ref="O738:O740"/>
    <mergeCell ref="L679:L681"/>
    <mergeCell ref="N843:N845"/>
    <mergeCell ref="L688:L690"/>
    <mergeCell ref="L691:L693"/>
    <mergeCell ref="L815:L817"/>
    <mergeCell ref="N887:N889"/>
    <mergeCell ref="N890:N892"/>
    <mergeCell ref="N976:N978"/>
    <mergeCell ref="M676:M678"/>
    <mergeCell ref="M679:M681"/>
    <mergeCell ref="L812:L814"/>
    <mergeCell ref="L676:L678"/>
    <mergeCell ref="M648:M650"/>
    <mergeCell ref="O370:O372"/>
    <mergeCell ref="O612:O614"/>
    <mergeCell ref="O615:O617"/>
    <mergeCell ref="M574:M576"/>
    <mergeCell ref="O883:O885"/>
    <mergeCell ref="L883:L885"/>
    <mergeCell ref="M952:M954"/>
    <mergeCell ref="M955:M957"/>
    <mergeCell ref="M958:M960"/>
    <mergeCell ref="L949:L951"/>
    <mergeCell ref="M825:M827"/>
    <mergeCell ref="M859:M861"/>
    <mergeCell ref="M862:M864"/>
    <mergeCell ref="M865:M867"/>
    <mergeCell ref="M828:M830"/>
    <mergeCell ref="M874:M876"/>
    <mergeCell ref="N924:N926"/>
    <mergeCell ref="N927:N929"/>
    <mergeCell ref="L942:L944"/>
    <mergeCell ref="L945:L947"/>
    <mergeCell ref="M949:M951"/>
    <mergeCell ref="J593:O593"/>
    <mergeCell ref="K599:K601"/>
    <mergeCell ref="L599:L601"/>
    <mergeCell ref="M599:M601"/>
    <mergeCell ref="N599:N601"/>
    <mergeCell ref="O599:O601"/>
    <mergeCell ref="L609:L611"/>
    <mergeCell ref="M609:M611"/>
    <mergeCell ref="N609:N611"/>
    <mergeCell ref="O609:O611"/>
  </mergeCells>
  <conditionalFormatting sqref="O392:O403 O423:O434 L485 L491:L493 L488 O485:O496 L113:L124 P36 K187:L190 K298:M298 K299:L304 K286:N297 K373:K376 N351:N359 K410:K431 K497 O447:O452 M379:O391 P1148 J1149:O1048576 C565:H594 C658:H686 D708:D713 F702:F704 D1104:G1104 E497:H497 C714:H717 C126:H128 C467:H469 F466:H466 L590:M590 M188:M190 D329:G329 G269:G283 E460:E465 M131 M133:M134 M136:M137 M139:M140 M142 L126 K342:O345 K360:O360 C1123:H1147 O529:O531 K435:O438 D940:D965 O467:O469 H453:H454 C33:H35 C280:F283 K127:O128 K499:K500 L591:N594 K590:K594 E457:E458 E494:E495 H444:H445 H447:H448 H450:H451 G1073:H1073 D498:H500 K596:O621 H441:H442 F1061:F1073 D720:H748 C596:H625 C627:H655 C1149:H1048576 K280:O283 K528:N531 N475 G689:H704 G193:H193 M329:N329 C1042:F1042 D1117:H1120 E472:E492 E940:E948 F156:H159 K311:O314 K404:O407 F435:H438 L379:L403 K466:N469 L497:O500 C1055:H1058 C1043:C1054 C968:H996 F937:H948 C218:H221 K218:O221 K156:O159 J69:N97 G100:H124 C143:E159 C137:C142 G194:G204 F323:G328 F317:F323 C420:E438 C441:D466 F447:F448 F450:F451 C503:F514 C540:F545 N392:N400 L410:L434 J33:O35 C37 C68 J68 C99 J99:J128 C130 J130:J159 C161 J161:J190 C192 J192:J221 C223 J223:J252 C254:C279 J254:J283 C285 J285:J314 C316:C345 J316:J345 C347 J347:J376 C378 J378:J407 C409 J409:J438 C440 J440:J469 C471:C500 J471:J500 C502 J502:J531 C533 J533:J562 C564 C595 C626 J564:J621 C657 C688:C713 C719:C748 C750 C781 C812 C843 C874 C905 C936:C965 C967 C998 C1029:C1041 C1060 C1091:C1120 C1122 C69:H97 C6 J6 J37:J66 H1061:H1068 H1070:H1071 D1092:D1099 D1101:D1102 G503:G507 G1030:H1054 E1105:E1112 E1114:E1116 F1074:H1089 D1105:D1116 C1061:E1089 L206:L208 K193:O205 M503:O508 C100:F125 F141:F155 G131:H155 C162:H190 C286:H314 H323:H329 D330:H345 C348:H376 C379:H407 K382:K397 E441:E455 H457:H465 H472:H483 G509:G514 H503:H514 C515:H531 C546:H562 D689:F701 E702:E713 F705:H713 C751:H779 C782:H810 C813:H841 C844:H872 C875:H903 C906:H934 E949:H965 C999:H1027 F1105:F1116 E1092:F1103 H1092:H1116 D937:E939 C193:F217 C224:H252 G534:H545 C534:E539 F534:F540 H485:H496 K565:O577 L255:O279 M522:N527 M361:M369 O361:O369 L370:O376 O348:O359 K348:K353 K255:K266 M305:M310 N299:N304 K206:K217 D137:F140 D141:E142 D268:F279 D255:H267 H268:H283 D317:E328 G317:H322 F453:F465 G447:G465 F472:G496 G205:H206 D1030:F1030 D1043:F1043 O286:O304 G1092 G1105 G1061:G1072 C38:H66 C131:F136 G417:G421 F420:F434 G422:H434 H410:H421 C410:G416 C417:F419 F441:G446 D472:D496 J3:O3 K162:M186 N162:O190 K224:O252 K317:L329 O317:O341 L330:L338 N444:N452 O515:O527 K463:K465 O472:O475 K534:K562 K578:N589 O578:O594 N423:N428 M410:O421 M534:O562 L534:L552 K509:N521 O69:O84 O88:O97 K113:K126 K100:M112 K131:L142 K143:M155 N131:O155 N100:O126 M336:N341 M113:M126 K268:K279 L556:L562 K506:K508 K484:O484 M485:N490 L478:O483 M453:O465 K441:K446 K38:O66 K20:L31 M26:M31 N20:O31 K7:O18 L454:L465 K453:L453 L441:M452 L212:L217 M206:O217">
    <cfRule type="cellIs" dxfId="161" priority="19783" operator="equal">
      <formula>43538</formula>
    </cfRule>
    <cfRule type="cellIs" dxfId="160" priority="19784" operator="equal">
      <formula>43586</formula>
    </cfRule>
    <cfRule type="cellIs" dxfId="159" priority="19785" operator="equal">
      <formula>43578</formula>
    </cfRule>
    <cfRule type="cellIs" dxfId="158" priority="19786" operator="equal">
      <formula>43466</formula>
    </cfRule>
    <cfRule type="cellIs" dxfId="157" priority="19787" operator="equal">
      <formula>43402</formula>
    </cfRule>
    <cfRule type="cellIs" dxfId="156" priority="19788" operator="equal">
      <formula>43401</formula>
    </cfRule>
  </conditionalFormatting>
  <conditionalFormatting sqref="O100:O111 P67 C670 C763:C775 C794:C806 C825:C837 C856:C868 C918:C930 C980:C992 C1011:C1023 C1042:C1054 C1073:C1085 C1104:C1116 C1135:C1147 F1065:F1066 F1068:F1069 F1071:F1072 E1074:E1076 H162:H173 H175:H186 E456 E459 F449 F452 E493 E496 H452 D702:D707 C887:C899 E511 E514:F514 F539 D542:F542 D545:F545">
    <cfRule type="cellIs" dxfId="155" priority="19813" operator="equal">
      <formula>43538</formula>
    </cfRule>
    <cfRule type="cellIs" dxfId="154" priority="19814" operator="equal">
      <formula>43586</formula>
    </cfRule>
    <cfRule type="cellIs" dxfId="153" priority="19815" operator="equal">
      <formula>43578</formula>
    </cfRule>
    <cfRule type="cellIs" dxfId="152" priority="19816" operator="equal">
      <formula>43466</formula>
    </cfRule>
    <cfRule type="cellIs" dxfId="151" priority="19817" operator="equal">
      <formula>43402</formula>
    </cfRule>
    <cfRule type="cellIs" dxfId="150" priority="19818" operator="equal">
      <formula>43401</formula>
    </cfRule>
  </conditionalFormatting>
  <conditionalFormatting sqref="O392:O403 O423:O434 L485:L493 O485:O496 O516:O527 O88:O93 P98 K298:M298 K299:L304 K285:N297 K410:K431 O447:O452 M379:O391 N475 P129 P160 P191 P253 P284 P315 P346 P377 P718 P439 P470 P501 P532 P563 P687 P749 P780 P811 P873 P904 P935 P966 P1028 P1059 P1090 P1121 D565:H589 D658:H682 F702:F704 D708:D713 G968:G970 P2 P7:P32 D1104:G1104 M131 M133:M134 M136:M137 M139:M140 M142 G269:G279 D329:G329 K360:O360 D1122:I1147 D940:D961 E460:E465 E1073:F1073 F1061:F1063 E1078:E1079 E1081:E1082 E1084:E1085 D720:H744 G689:H704 N236:O248 G515:H515 E472:E492 E940:E948 E1105:E1110 K515:O515 L330:L338 L379:L403 F937:H948 L534:L552 F323:G328 F317:F323 N228:N235 G419:G421 D410:G415 D441:D465 F447:F448 F450:F451 D503:F515 D540:F545 D534:D540 N392:N400 L410:L434 E494:E496 F441:H446 I33:I35 I69:I97 I100:I128 I131:I159 I162:I190 I193:I221 I255:I283 I286:I314 I317:I345 I348:I376 I379:I407 I410:I438 I441:I469 I472:I500 I503:I531 I534:I562 I565:I594 I689:I717 I720:I748 I751:I779 I782:I810 I813:I841 I906:I934 I937:I965 I968:I996 I1030:I1058 I1061:I1089 I1092:I1120 I224:I252 I658:I686 I844:I872 I999:I1027 I596:I625 I627:I655 I1149:I65567 I38:I66 D595:I595 K595:N595 D564:I564 K564:N564 D533:I533 K533:N533 D502:I502 K502:N502 D471:I471 K471:N471 D440:I440 K440:N440 D409:I409 K409:N409 D378:I378 K378:N378 D347:I347 K347:N347 D316:I316 K316:N316 D285:I285 D254:I254 K254:N254 D223:I223 K223:N223 D192:I192 D161:I161 K161:N161 D130:I130 K130:N130 D99:I99 D68:I68 D626:I626 D657:I657 D688:I688 D719:I719 D750:I750 D781:I781 D812:I812 D843:I843 D874:I874 D905:I905 D936:I936 D967:I967 D998:I998 D1029:I1029 D1060:I1060 D1091:I1091 D875:H899 I875:I903 D69:H93 D6:H6 D37:I37 G1061:G1066 G503:G504 G1030:H1054 K192:N204 M224:N227 H1061:H1072 H1082:H1085 D1100 D1103 E1113:E1115 H1076 H1079 D1110:D1116 D1105:D1107 D1061:D1085 E1063:E1072 L206:L208 N131:O155 O193:O204 M503:O508 D100:H124 D131:H155 D162:H186 D286:H310 H323:H329 D330:H341 D348:H372 D379:F403 K382:K397 E441:E458 G447:H465 H472:H483 G506:G514 H503:H514 D516:H527 D546:H558 D689:F701 E702:E713 F705:H713 D751:H775 D782:H806 D813:H837 D844:H868 D906:H930 E949:H961 D981:F992 D999:H1023 F1105:F1116 F1092:F1103 H1092:H1116 D968:F979 D937:E939 D193:E204 D206:E217 F193:F195 D224:H248 G379:G381 G534:H545 E534:E539 F534:F540 H485:H496 K565:O589 L255:O279 M522:N527 M361:M369 O361:O369 L370:O372 O348:O359 K348:K353 K99:N124 K255:K266 M305:M310 N299:N304 K317:L329 O317:O341 K206:K217 D268:F279 D255:H267 H268:H279 D317:E328 G317:H322 F453:F465 F472:G496 D1030:F1030 D1042:F1043 O286:O304 G1092 G1105 F1074:G1085 D38:H49 D51:H62 O224:O235 D416:F434 G422:H434 H410:H421 G416:H418 D472:D496 K68:N93 K165:M173 K174:O186 O165:O173 K162:O164 M329:N329 M228:M248 N444:N452 K516:N521 K463:K465 O472:O475 K534:K558 N423:N428 M410:O421 M534:O558 K509:N514 O69:O84 K37:N49 O38:O49 K131:L142 K143:M155 K224:L248 O100:O124 M336:N341 K268:K279 L556:L558 K506:K508 K484:O484 M485:N490 L478:O483 M453:O465 K441:K446 K51:O62 K20:L31 M26:M31 N20:O31 K6:O18 L454:L465 K453:L453 L441:M452 L212:L217 M206:O217">
    <cfRule type="cellIs" dxfId="149" priority="19843" operator="equal">
      <formula>43538</formula>
    </cfRule>
    <cfRule type="cellIs" dxfId="148" priority="19844" operator="equal">
      <formula>43586</formula>
    </cfRule>
    <cfRule type="cellIs" dxfId="147" priority="19845" operator="equal">
      <formula>43578</formula>
    </cfRule>
    <cfRule type="cellIs" dxfId="146" priority="19846" operator="equal">
      <formula>43466</formula>
    </cfRule>
    <cfRule type="cellIs" dxfId="145" priority="19847" operator="equal">
      <formula>43402</formula>
    </cfRule>
    <cfRule type="cellIs" dxfId="144" priority="19848" operator="equal">
      <formula>43401</formula>
    </cfRule>
  </conditionalFormatting>
  <conditionalFormatting sqref="P222 O595 O564 O533 O502 O471 O440 O409 O378 O347 O316 O285 O254 O223 O192 O161 O130 O99 O68 O37">
    <cfRule type="cellIs" dxfId="143" priority="20659" operator="equal">
      <formula>43538</formula>
    </cfRule>
    <cfRule type="cellIs" dxfId="142" priority="20660" operator="equal">
      <formula>43586</formula>
    </cfRule>
    <cfRule type="cellIs" dxfId="141" priority="20661" operator="equal">
      <formula>43578</formula>
    </cfRule>
    <cfRule type="cellIs" dxfId="140" priority="20662" operator="equal">
      <formula>43466</formula>
    </cfRule>
    <cfRule type="cellIs" dxfId="139" priority="20663" operator="equal">
      <formula>43402</formula>
    </cfRule>
    <cfRule type="cellIs" dxfId="138" priority="20664" operator="equal">
      <formula>43401</formula>
    </cfRule>
  </conditionalFormatting>
  <conditionalFormatting sqref="P408">
    <cfRule type="cellIs" dxfId="137" priority="20695" operator="equal">
      <formula>43538</formula>
    </cfRule>
    <cfRule type="cellIs" dxfId="136" priority="20696" operator="equal">
      <formula>43586</formula>
    </cfRule>
    <cfRule type="cellIs" dxfId="135" priority="20697" operator="equal">
      <formula>43578</formula>
    </cfRule>
    <cfRule type="cellIs" dxfId="134" priority="20698" operator="equal">
      <formula>43466</formula>
    </cfRule>
    <cfRule type="cellIs" dxfId="133" priority="20699" operator="equal">
      <formula>43402</formula>
    </cfRule>
    <cfRule type="cellIs" dxfId="132" priority="20700" operator="equal">
      <formula>43401</formula>
    </cfRule>
  </conditionalFormatting>
  <conditionalFormatting sqref="P656">
    <cfRule type="cellIs" dxfId="131" priority="20726" operator="equal">
      <formula>43538</formula>
    </cfRule>
    <cfRule type="cellIs" dxfId="130" priority="20727" operator="equal">
      <formula>43586</formula>
    </cfRule>
    <cfRule type="cellIs" dxfId="129" priority="20728" operator="equal">
      <formula>43578</formula>
    </cfRule>
    <cfRule type="cellIs" dxfId="128" priority="20729" operator="equal">
      <formula>43466</formula>
    </cfRule>
    <cfRule type="cellIs" dxfId="127" priority="20730" operator="equal">
      <formula>43402</formula>
    </cfRule>
    <cfRule type="cellIs" dxfId="126" priority="20731" operator="equal">
      <formula>43401</formula>
    </cfRule>
  </conditionalFormatting>
  <conditionalFormatting sqref="P842">
    <cfRule type="cellIs" dxfId="125" priority="20751" operator="equal">
      <formula>43538</formula>
    </cfRule>
    <cfRule type="cellIs" dxfId="124" priority="20752" operator="equal">
      <formula>43586</formula>
    </cfRule>
    <cfRule type="cellIs" dxfId="123" priority="20753" operator="equal">
      <formula>43578</formula>
    </cfRule>
    <cfRule type="cellIs" dxfId="122" priority="20754" operator="equal">
      <formula>43466</formula>
    </cfRule>
    <cfRule type="cellIs" dxfId="121" priority="20755" operator="equal">
      <formula>43402</formula>
    </cfRule>
    <cfRule type="cellIs" dxfId="120" priority="20756" operator="equal">
      <formula>43401</formula>
    </cfRule>
  </conditionalFormatting>
  <conditionalFormatting sqref="P997">
    <cfRule type="cellIs" dxfId="119" priority="20780" operator="equal">
      <formula>43538</formula>
    </cfRule>
    <cfRule type="cellIs" dxfId="118" priority="20781" operator="equal">
      <formula>43586</formula>
    </cfRule>
    <cfRule type="cellIs" dxfId="117" priority="20782" operator="equal">
      <formula>43578</formula>
    </cfRule>
    <cfRule type="cellIs" dxfId="116" priority="20783" operator="equal">
      <formula>43466</formula>
    </cfRule>
    <cfRule type="cellIs" dxfId="115" priority="20784" operator="equal">
      <formula>43402</formula>
    </cfRule>
    <cfRule type="cellIs" dxfId="114" priority="20785" operator="equal">
      <formula>43401</formula>
    </cfRule>
  </conditionalFormatting>
  <conditionalFormatting sqref="O20:O25 L51:L56 N536 N539 O449 O452 M511 M514 K549 K552 O119:O124 K322 K325 K328 L332 O198 O134:O142 N82:N87 L69:M74 K10:K12 K41:K43 D50:H50 K50:O50 C670 C763 C794 C825 C856 C918 C980 C1011 C1042 C1073 C1104 C1135 L13:L18 N239 N242 K270 K273 L304 F325 F328 F167 F139 F294 F297 F46 F49 G173 G170 F142 D483 H480 E542 E545 G660 G663 D691 D694 H704 E728 E731 G914 G917 G945:G948 E1014 E1017 G722 H735 G725 H256:H266 G359 E790:F790 E793:F793 G356 C67:O67 C98:O98 C129:O129 C160:O160 C253:O253 C284:O284 C315:O315 C346:O346 C718:I718 C439:O439 C470:O470 C501:O501 C532:O532 C563:O563 C749:I749 C780:I780 C811:I811 C873:I873 C904:I904 C935:I935 C966:I966 C1059:I1059 C1090:I1090 C1121:I1121 O1148 C1148:D1148 H1148:K1148 F883 H883 F886 H886 C887 E896 E899 K32:O32 K19:O19 C10 C13 C16 C19:C20 C23 C26 C29 C7 D7:H32 C3:C5 D4:H5 I3:I32 C2:O2 J10 J13 J16 J19:J20 J23 J26 J29 J7 G1007:H1007 G1010:H1010 H459 H462 D524 D527 G511 E741 E735 E738 F691 F694 D862 D865 E852 E855 E914 E917 N51:O53 F230:F235 K239 K242 G850:H855 E945 E948 O44:O49 D292:E297 E224:E229 H268:H273 G859 G862 D230 D233 E286:F286 E289:F289 D255 D258 E261 E264 E292:F292 E295:F295 D323:F323 D326:F326 D350 D353 G353 D348 E359 D351:E351 E353:E354 E356:E357 F410 F413 D416:G416 D419:G419 E447 E450 F441 F444 D478 D480:D481 D472 D475 F478 F481 J4:O5 C36:O36 C997:I997 C191:O191 C222:O222 C377:O377 C408:O408 C656:I656 C687:I687 C842:I842 C1028:I1028">
    <cfRule type="cellIs" dxfId="113" priority="12076" operator="equal">
      <formula>43402</formula>
    </cfRule>
  </conditionalFormatting>
  <conditionalFormatting sqref="P3:P5">
    <cfRule type="cellIs" dxfId="112" priority="17475" operator="equal">
      <formula>43538</formula>
    </cfRule>
    <cfRule type="cellIs" dxfId="111" priority="17476" operator="equal">
      <formula>43586</formula>
    </cfRule>
    <cfRule type="cellIs" dxfId="110" priority="17477" operator="equal">
      <formula>43578</formula>
    </cfRule>
    <cfRule type="cellIs" dxfId="109" priority="17478" operator="equal">
      <formula>43466</formula>
    </cfRule>
    <cfRule type="cellIs" dxfId="108" priority="17479" operator="equal">
      <formula>43402</formula>
    </cfRule>
    <cfRule type="cellIs" dxfId="107" priority="17480" operator="equal">
      <formula>43401</formula>
    </cfRule>
  </conditionalFormatting>
  <conditionalFormatting sqref="O20:O25 L51:L56 N536 N539 O449 O452 M511 M514 K549 K552 O119:O124 K322 K325 K328 L332 O198 O134:O142 N82:N87 L69:M74 K10:K12 K41:K43 C670 C763 C794 C825 C856 C918 C980 C1011 C1042 C1073 C1104 C1135 L13:L18 N239 N242 K270 K273 L304 F325 F328 F167 F139 F294 F297 F46 F49 G173 G170 F142 D483 H480 E542 E545 G660 G663 D691 D694 H704 E728 E731 G914 G917 G945:G948 E1014 E1017 G722 H735 G725 H256:H266 G359 E790:F790 E793:F793 G356 D50:H50 K50:O50 C887 E896 E899 F883 H883 F886 H886 G1007:H1007 G1010:H1010 H459 H462 D524 D527 G511 E741 E735 E738 F691 F694 D862 D865 E852 E855 E914 E917 N51:O53 F230:F235 K239 K242 G850:H855 E945 E948 O44:O49 D292:E297 E224:E229 H268:H273 G859 G862 D230 D233 E286:F286 E289:F289 D255 D258 E261 E264 E292:F292 E295:F295 D323:F323 D326:F326 D350 D353 G353 D348 E359 D351:E351 E353:E354 E356:E357 F410 F413 D416:G416 D419:G419 E447 E450 F441 F444 D478 D480:D481 D472 D475 F478 F481">
    <cfRule type="cellIs" dxfId="106" priority="8071" operator="equal">
      <formula>43397</formula>
    </cfRule>
    <cfRule type="cellIs" dxfId="105" priority="8072" operator="equal">
      <formula>43402</formula>
    </cfRule>
  </conditionalFormatting>
  <conditionalFormatting sqref="N534:N539 L410:L415 N410:N416 N419 L454:L459 O447:O452 L516:L521 M255:M266 K261:K266 N206:N211 L227:L232 G323:G328 G419:G421 E733:E738 D720:D725 F1065:F1066 F1068:F1069 F1071:F1072 E1075:E1076 E1078:E1079 E1081:E1082 E1084:E1085 C1012:C1023 C1043:C1054 C1074:C1085 C1136:C1147 H162:H173 H175:H186 N113:N124 O100:O111 G230:G235 C1105:C1116 D292:D297 D224:D229 E230:E235 L292:L297 N230:N235 D410:D415 F1062:F1063 D255:D260 E726:E731 K193:K198 E1092:E1103 O379:O384 K392:K397 F224:F235 D420:F421 F410:F415 K230:K235 L398:L403 D274:D279 H268:H273 G286:G297 E324:E325 E327:E328 H317:H322 E286:F286 E289:F289 E261:G266 D292:F292 D295:F295 D323:F323 D326:F326 D348:D353 D351:E351 E354 E357 H416:H421 F432:F434 D416:G419 F423:F425 H410 H413 E410:F410 E413:F413 D441 D444 E447 E450 F441 F444 D481 D472:D478 F478:F483 F503 F506 D534 D537 L423:L429 L432 N385:N390 K382:K390">
    <cfRule type="cellIs" dxfId="104" priority="15078" operator="equal">
      <formula>"51/2019"</formula>
    </cfRule>
    <cfRule type="cellIs" dxfId="103" priority="15079" operator="equal">
      <formula>43578</formula>
    </cfRule>
  </conditionalFormatting>
  <conditionalFormatting sqref="C1012:C1023 C1043:C1054 C1074:C1085 C1105:C1116 C1136:C1147 C764:C775 C795:C806 C826:C837 C857:C868 C919:C930 C981:C992 H256:H266 C888:C899 F230:F235 F1100 D292:E297 E224:E229 H268:H273 D230 D233 E286:F286 E289:F289 D255 D258 E261 E264 E292:F292 E295:F295 D323:F323 D326:F326 D348 D351:E351 E354 E357 F410 F413 D416:G416 D419:G419 E447 E450 F441 F444 D478 D481 D472 D475 F478 F481">
    <cfRule type="cellIs" dxfId="102" priority="15089" operator="equal">
      <formula>43538</formula>
    </cfRule>
  </conditionalFormatting>
  <conditionalFormatting sqref="N113:N124 H443">
    <cfRule type="cellIs" dxfId="101" priority="15120" operator="equal">
      <formula>43538</formula>
    </cfRule>
    <cfRule type="cellIs" dxfId="100" priority="15121" operator="equal">
      <formula>43586</formula>
    </cfRule>
    <cfRule type="cellIs" dxfId="99" priority="15122" operator="equal">
      <formula>43578</formula>
    </cfRule>
    <cfRule type="cellIs" dxfId="98" priority="15123" operator="equal">
      <formula>43466</formula>
    </cfRule>
    <cfRule type="cellIs" dxfId="97" priority="15124" operator="equal">
      <formula>43402</formula>
    </cfRule>
    <cfRule type="cellIs" dxfId="96" priority="15125" operator="equal">
      <formula>43401</formula>
    </cfRule>
  </conditionalFormatting>
  <conditionalFormatting sqref="C67:O67 C98:O98 C129:O129 C160:O160 C253:O253 C284:O284 C315:O315 C346:O346 C718:I718 C439:O439 C470:O470 C501:O501 C532:O532 C563:O563 C749:I749 C780:I780 C811:I811 C873:I873 C904:I904 C935:I935 C966:I966 C1059:I1059 C1090:I1090 C1121:I1121 O1148 C1148:D1148 H1148:K1148 K19:O19 K32:O32 C10 C13 C16 C19:C20 C23 C26 C29 C7 D7:H32 D4:H5 I3:I32 C3:C5 J10 J13 J16 J23 J26 J29 J7 C2:O2 J19:J20 J4:O5 C36:O36 C997:I997 C191:O191 C222:O222 C377:O377 C408:O408 C656:I656 C687:I687 C842:I842 C1028:I1028">
    <cfRule type="cellIs" dxfId="95" priority="14982" operator="equal">
      <formula>43401</formula>
    </cfRule>
  </conditionalFormatting>
  <conditionalFormatting sqref="C67:O67 C98:O98 C129:O129 C160:O160 C253:O253 C284:O284 C315:O315 C346:O346 C718:I718 C439:O439 C470:O470 C501:O501 C532:O532 C563:O563 C749:I749 C780:I780 C811:I811 C873:I873 C904:I904 C935:I935 C966:I966 C1059:I1059 C1090:I1090 C1121:I1121 C1148:D1148 O1148 H1148:K1148 K32:O32 K19:O19 C10 C13 C16 C19:C20 C23 C26 C29 C7 D7:H32 C3:C5 D4:H5 I3:I32 C2:O2 J10 J13 J16 J19:J20 J23 J26 J29 J7 J4:O5 C36:O36 C997:I997 C191:O191 C222:O222 C377:O377 C408:O408 C656:I656 C687:I687 C842:I842 C1028:I1028">
    <cfRule type="cellIs" dxfId="94" priority="14988" operator="equal">
      <formula>43466</formula>
    </cfRule>
  </conditionalFormatting>
  <conditionalFormatting sqref="C67:O67 C98:O98 C129:O129 C160:O160 C253:O253 C284:O284 C315:O315 C346:O346 C718:I718 C439:O439 C470:O470 C501:O501 C532:O532 C563:O563 C749:I749 C780:I780 C811:I811 C873:I873 C904:I904 C935:I935 C966:I966 C1059:I1059 C1090:I1090 C1121:I1121 C1148:D1148 O1148 H1148:K1148 K32:O32 K19:O19 D7:H32 C10 C13 C16 C19:C20 C23 C26 C29 C7 C3:C5 D4:H5 I3:I32 C2:O2 J10 J13 J16 J19:J20 J23 J26 J29 J7 J4:O5 C36:O36 C997:I997 C191:O191 C222:O222 C377:O377 C408:O408 C656:I656 C687:I687 C842:I842 C1028:I1028">
    <cfRule type="cellIs" dxfId="93" priority="14991" operator="equal">
      <formula>43538</formula>
    </cfRule>
  </conditionalFormatting>
  <conditionalFormatting sqref="C67:O67 C98:O98 C129:O129 C160:O160 C253:O253 C284:O284 C315:O315 C346:O346 C718:I718 C439:O439 C470:O470 C501:O501 C532:O532 C563:O563 C749:I749 C780:I780 C811:I811 C873:I873 C904:I904 C935:I935 C966:I966 C1059:I1059 C1090:I1090 C1121:I1121 C1148:D1148 O1148 H1148:K1148 C10 C13 C16 C23 C26 C29 C7 K32:O32 K19:O19 C19:C20 D7:H32 C3:C5 D4:H5 I3:I32 C2:O2 J10 J13 J16 J19:J20 J23 J26 J29 J7 J4:O5 C36:O36 C997:I997 C191:O191 C222:O222 C377:O377 C408:O408 C656:I656 C687:I687 C842:I842 C1028:I1028">
    <cfRule type="cellIs" dxfId="92" priority="14994" operator="equal">
      <formula>43578</formula>
    </cfRule>
  </conditionalFormatting>
  <conditionalFormatting sqref="C67:O67 C98:O98 C129:O129 C160:O160 C253:O253 C284:O284 C315:O315 C346:O346 C718:I718 C439:O439 C470:O470 C501:O501 C532:O532 C563:O563 C749:I749 C780:I780 C811:I811 C873:I873 C904:I904 C935:I935 C966:I966 C1059:I1059 C1090:I1090 C1121:I1121 C1148:D1148 O1148 H1148:K1148 K32:O32 D2:O2 K19:O19 C10 C13 C16 C19:C20 C23 C26 C29 C7 D7:H32 C2:C5 D4:H5 I3:I32 J10 J13 J16 J19:J20 J23 J26 J29 J7 J4:O5 C36:O36 C997:I997 C191:O191 C222:O222 C377:O377 C408:O408 C656:I656 C687:I687 C842:I842 C1028:I1028">
    <cfRule type="cellIs" dxfId="91" priority="14997" operator="equal">
      <formula>43586</formula>
    </cfRule>
  </conditionalFormatting>
  <conditionalFormatting sqref="G505">
    <cfRule type="cellIs" dxfId="90" priority="12934" operator="equal">
      <formula>43538</formula>
    </cfRule>
    <cfRule type="cellIs" dxfId="89" priority="12935" operator="equal">
      <formula>43586</formula>
    </cfRule>
    <cfRule type="cellIs" dxfId="88" priority="12936" operator="equal">
      <formula>43578</formula>
    </cfRule>
    <cfRule type="cellIs" dxfId="87" priority="12937" operator="equal">
      <formula>43466</formula>
    </cfRule>
    <cfRule type="cellIs" dxfId="86" priority="12938" operator="equal">
      <formula>43402</formula>
    </cfRule>
    <cfRule type="cellIs" dxfId="85" priority="12939" operator="equal">
      <formula>43401</formula>
    </cfRule>
  </conditionalFormatting>
  <conditionalFormatting sqref="G508">
    <cfRule type="cellIs" dxfId="84" priority="12940" operator="equal">
      <formula>43538</formula>
    </cfRule>
    <cfRule type="cellIs" dxfId="83" priority="12941" operator="equal">
      <formula>43586</formula>
    </cfRule>
    <cfRule type="cellIs" dxfId="82" priority="12942" operator="equal">
      <formula>43578</formula>
    </cfRule>
    <cfRule type="cellIs" dxfId="81" priority="12943" operator="equal">
      <formula>43466</formula>
    </cfRule>
    <cfRule type="cellIs" dxfId="80" priority="12944" operator="equal">
      <formula>43402</formula>
    </cfRule>
    <cfRule type="cellIs" dxfId="79" priority="12945" operator="equal">
      <formula>43401</formula>
    </cfRule>
  </conditionalFormatting>
  <conditionalFormatting sqref="F1100">
    <cfRule type="cellIs" dxfId="78" priority="12339" operator="equal">
      <formula>43586</formula>
    </cfRule>
    <cfRule type="cellIs" dxfId="77" priority="12340" operator="equal">
      <formula>43578</formula>
    </cfRule>
    <cfRule type="cellIs" dxfId="76" priority="12341" operator="equal">
      <formula>43466</formula>
    </cfRule>
    <cfRule type="cellIs" dxfId="75" priority="12342" operator="equal">
      <formula>43402</formula>
    </cfRule>
    <cfRule type="cellIs" dxfId="74" priority="12343" operator="equal">
      <formula>43401</formula>
    </cfRule>
    <cfRule type="cellIs" dxfId="73" priority="12368" operator="equal">
      <formula>43538</formula>
    </cfRule>
  </conditionalFormatting>
  <conditionalFormatting sqref="M20:M25">
    <cfRule type="cellIs" dxfId="72" priority="68" operator="equal">
      <formula>43538</formula>
    </cfRule>
    <cfRule type="cellIs" dxfId="71" priority="69" operator="equal">
      <formula>43586</formula>
    </cfRule>
    <cfRule type="cellIs" dxfId="70" priority="70" operator="equal">
      <formula>43578</formula>
    </cfRule>
    <cfRule type="cellIs" dxfId="69" priority="71" operator="equal">
      <formula>43466</formula>
    </cfRule>
    <cfRule type="cellIs" dxfId="68" priority="72" operator="equal">
      <formula>43402</formula>
    </cfRule>
    <cfRule type="cellIs" dxfId="67" priority="73" operator="equal">
      <formula>43401</formula>
    </cfRule>
  </conditionalFormatting>
  <conditionalFormatting sqref="M20:M25">
    <cfRule type="cellIs" dxfId="66" priority="62" operator="equal">
      <formula>43538</formula>
    </cfRule>
    <cfRule type="cellIs" dxfId="65" priority="63" operator="equal">
      <formula>43586</formula>
    </cfRule>
    <cfRule type="cellIs" dxfId="64" priority="64" operator="equal">
      <formula>43578</formula>
    </cfRule>
    <cfRule type="cellIs" dxfId="63" priority="65" operator="equal">
      <formula>43466</formula>
    </cfRule>
    <cfRule type="cellIs" dxfId="62" priority="66" operator="equal">
      <formula>43402</formula>
    </cfRule>
    <cfRule type="cellIs" dxfId="61" priority="67" operator="equal">
      <formula>43401</formula>
    </cfRule>
  </conditionalFormatting>
  <conditionalFormatting sqref="K677:K678 K674:K675 L1069 O936:O947 N945:N946 M843:M847 L862:L867 K663:K668 M1069:N1072 L1072 K669:L672 L666:L668 K961:O964 K992:O995 K682:O685 O692:O716 K1085:O1088 K837:O840 J868:O871 J622:O623 J625:J654 J656:J685 J718:J747 J749:J778 J780 J811:J840 J904:J933 J935:J964 J966:J995 J997:J1026 J1028 J1059:J1088 J1090 L855:O855 M849:M854 O1060:O1084 J1091:O1115 J781:O809 M750:O755 O756:O761 K750:L761 K956:K957 L676:L678 N812:O836 L831:M836 J842:J867 L843:L854 L948:O960 M936:M947 K942:K954 K936:L941 K967:N991 O967:O981 O983:O988 N1073:N1084 K762:O778 K679:L681 K1073:K1084 K705:K716 O689:O690 J687:J716 L688:L716 K688:K700 K702:K703 M689:M690 K843:K867 M626:M631 L632:M654 N626:O654 K626:K654 N688:N716 J873:J902 L1076:M1084 K905:O933 L942:L947 M1073:M1075 K1060:K1071 J1029:O1057 K998:O1026 M657:O681 N936:N943 K874:O902 M692:M716 K657:L662 L1060:M1065 N1060:N1068 K828:K836 K812:L827 M812:M830 K719:O747 M856:O867 N843:O854">
    <cfRule type="cellIs" dxfId="60" priority="38" operator="equal">
      <formula>43538</formula>
    </cfRule>
    <cfRule type="cellIs" dxfId="59" priority="39" operator="equal">
      <formula>43586</formula>
    </cfRule>
    <cfRule type="cellIs" dxfId="58" priority="40" operator="equal">
      <formula>43578</formula>
    </cfRule>
    <cfRule type="cellIs" dxfId="57" priority="41" operator="equal">
      <formula>43466</formula>
    </cfRule>
    <cfRule type="cellIs" dxfId="56" priority="42" operator="equal">
      <formula>43402</formula>
    </cfRule>
    <cfRule type="cellIs" dxfId="55" priority="43" operator="equal">
      <formula>43401</formula>
    </cfRule>
  </conditionalFormatting>
  <conditionalFormatting sqref="O1073:O1075 O1032 O1035 O1048 O1038 O1051 O1029 O1043:O1045 J638 J731:J743 J762:J774 J793:J805 J824:J836 J886:J898 J948:J960 J979:J991 J1010:J1022 J1041:J1053 J1072:J1084 J1103:J1115 J855:J867">
    <cfRule type="cellIs" dxfId="54" priority="44" operator="equal">
      <formula>43538</formula>
    </cfRule>
    <cfRule type="cellIs" dxfId="53" priority="45" operator="equal">
      <formula>43586</formula>
    </cfRule>
    <cfRule type="cellIs" dxfId="52" priority="46" operator="equal">
      <formula>43578</formula>
    </cfRule>
    <cfRule type="cellIs" dxfId="51" priority="47" operator="equal">
      <formula>43466</formula>
    </cfRule>
    <cfRule type="cellIs" dxfId="50" priority="48" operator="equal">
      <formula>43402</formula>
    </cfRule>
    <cfRule type="cellIs" dxfId="49" priority="49" operator="equal">
      <formula>43401</formula>
    </cfRule>
  </conditionalFormatting>
  <conditionalFormatting sqref="K677:K678 K674:K675 L1069 O1076:O1084 O936:O947 N945:N946 M843:M847 L862:L867 K663:K668 K669:L672 L666:L668 N688:N712 K1041:O1041 O1042 O1030:O1031 K625:N625 K687:N687 K718:N718 K749:N749 K780:N780 K842:N842 K935:N935 K1059:N1059 K1090:N1090 L855:O855 M849:M854 K1091:O1115 K781:O805 M750:O755 O756:O761 K750:L761 K956:K957 L1060:M1065 L676:L678 N812:O836 L831:M836 L843:L854 L948:O960 O905:O929 M936:M947 K942:K954 K936:L941 K966:N991 O967:O972 O983:O988 O1060:O1072 K762:O774 K679:L681 K1073:K1084 O692:O712 K705:K712 O657:O681 O689:O690 L688:L712 K688:K700 K702:K703 M689:M690 K843:K867 L1072 M626:M631 L632:M650 N626:O650 K626:K650 L1076:M1084 O874:O885 K886:O898 K904:N929 L942:L947 K1028:N1040 K1060:K1071 K1042:N1053 O998:O1022 M663:N681 N936:N943 K873:N885 M692:M712 K656:N662 N1060:N1084 M1069:M1075 K828:K836 K811:L827 M811:M830 K719:O743 M856:O867 N843:O854 K997:N1022">
    <cfRule type="cellIs" dxfId="48" priority="50" operator="equal">
      <formula>43538</formula>
    </cfRule>
    <cfRule type="cellIs" dxfId="47" priority="51" operator="equal">
      <formula>43586</formula>
    </cfRule>
    <cfRule type="cellIs" dxfId="46" priority="52" operator="equal">
      <formula>43578</formula>
    </cfRule>
    <cfRule type="cellIs" dxfId="45" priority="53" operator="equal">
      <formula>43466</formula>
    </cfRule>
    <cfRule type="cellIs" dxfId="44" priority="54" operator="equal">
      <formula>43402</formula>
    </cfRule>
    <cfRule type="cellIs" dxfId="43" priority="55" operator="equal">
      <formula>43401</formula>
    </cfRule>
  </conditionalFormatting>
  <conditionalFormatting sqref="O625 O656 O687 O718 O749 O780 O811 O842 O873 O904 O935 O966 O997 O1028 O1059 O1090">
    <cfRule type="cellIs" dxfId="42" priority="56" operator="equal">
      <formula>43538</formula>
    </cfRule>
    <cfRule type="cellIs" dxfId="41" priority="57" operator="equal">
      <formula>43586</formula>
    </cfRule>
    <cfRule type="cellIs" dxfId="40" priority="58" operator="equal">
      <formula>43578</formula>
    </cfRule>
    <cfRule type="cellIs" dxfId="39" priority="59" operator="equal">
      <formula>43466</formula>
    </cfRule>
    <cfRule type="cellIs" dxfId="38" priority="60" operator="equal">
      <formula>43402</formula>
    </cfRule>
    <cfRule type="cellIs" dxfId="37" priority="61" operator="equal">
      <formula>43401</formula>
    </cfRule>
  </conditionalFormatting>
  <conditionalFormatting sqref="L1080:L1081 K659 K662 N1037 K858 K861 L923 K938 K941 N672 N675 N1064 K758 L765 K761 L768 O634 O637 L1050 K951 K954 J638 J731 J762 J793 J824 J886 J948 J979 J1010 J1041 J1072 J1103 J686:O686 J717:O717 J748:O748 J779:O779 J841:O841 J872:O872 J903:O903 J934:O934 J1027:O1027 J1058:O1058 J1089:O1089 J855 L1044 N1034 M1071:N1071 L1065:N1065 N1075 N1078 L1078 L1062:M1062 N1040 N1067 M1039 J965:O965 J624:O624 J655:O655 J810:O810 J996:O996">
    <cfRule type="cellIs" dxfId="36" priority="29" operator="equal">
      <formula>43402</formula>
    </cfRule>
  </conditionalFormatting>
  <conditionalFormatting sqref="L1080:L1081 K659 K662 N1037 K858 K861 L923 K938 K941 N672 N675 K758 L765 K761 L768 O634 O637 L1050 K951 K954 J638 J731 J762 J793 J824 J886 J948 J979 J1010 J1041 J1072 J1103 J855 L1044 N1034 M1071:N1071 L1065:M1065 N1075 N1078 L1078 L1062:M1062 N1040 N1064:N1065 N1067 M1039">
    <cfRule type="cellIs" dxfId="35" priority="27" operator="equal">
      <formula>43397</formula>
    </cfRule>
    <cfRule type="cellIs" dxfId="34" priority="28" operator="equal">
      <formula>43402</formula>
    </cfRule>
  </conditionalFormatting>
  <conditionalFormatting sqref="O1073:O1084 O1033:O1034 O1036:O1037 O1039:O1040 O1030:O1031 O1043:O1044 O1046:O1047 O1049:O1050 O1052:O1053 J980:J991 J1011:J1022 J1042:J1053 J1104:J1115 J1073:J1084">
    <cfRule type="cellIs" dxfId="33" priority="35" operator="equal">
      <formula>"51/2019"</formula>
    </cfRule>
    <cfRule type="cellIs" dxfId="32" priority="36" operator="equal">
      <formula>43578</formula>
    </cfRule>
  </conditionalFormatting>
  <conditionalFormatting sqref="J980:J991 J1011:J1022 J1042:J1053 J1073:J1084 J1104:J1115 J732:J743 J763:J774 J794:J805 J825:J836 J887:J898 J949:J960 J856:J867">
    <cfRule type="cellIs" dxfId="31" priority="37" operator="equal">
      <formula>43538</formula>
    </cfRule>
  </conditionalFormatting>
  <conditionalFormatting sqref="J686:O686 J717:O717 J748:O748 J779:O779 J841:O841 J872:O872 J903:O903 J934:O934 J1027:O1027 J1058:O1058 J1089:O1089 J965:O965 J624:O624 J655:O655 J810:O810 J996:O996">
    <cfRule type="cellIs" dxfId="30" priority="30" operator="equal">
      <formula>43401</formula>
    </cfRule>
  </conditionalFormatting>
  <conditionalFormatting sqref="J686:O686 J717:O717 J748:O748 J779:O779 J841:O841 J872:O872 J903:O903 J934:O934 J1027:O1027 J1058:O1058 J1089:O1089 J965:O965 J624:O624 J655:O655 J810:O810 J996:O996">
    <cfRule type="cellIs" dxfId="29" priority="31" operator="equal">
      <formula>43466</formula>
    </cfRule>
  </conditionalFormatting>
  <conditionalFormatting sqref="J686:O686 J717:O717 J748:O748 J779:O779 J841:O841 J872:O872 J903:O903 J934:O934 J1027:O1027 J1058:O1058 J1089:O1089 J965:O965 J624:O624 J655:O655 J810:O810 J996:O996">
    <cfRule type="cellIs" dxfId="28" priority="32" operator="equal">
      <formula>43538</formula>
    </cfRule>
  </conditionalFormatting>
  <conditionalFormatting sqref="J686:O686 J717:O717 J748:O748 J779:O779 J841:O841 J872:O872 J903:O903 J934:O934 J1027:O1027 J1058:O1058 J1089:O1089 J965:O965 J624:O624 J655:O655 J810:O810 J996:O996">
    <cfRule type="cellIs" dxfId="27" priority="33" operator="equal">
      <formula>43578</formula>
    </cfRule>
  </conditionalFormatting>
  <conditionalFormatting sqref="J686:O686 J717:O717 J748:O748 J779:O779 J841:O841 J872:O872 J903:O903 J934:O934 J1027:O1027 J1058:O1058 J1089:O1089 J965:O965 J624:O624 J655:O655 J810:O810 J996:O996">
    <cfRule type="cellIs" dxfId="26" priority="34" operator="equal">
      <formula>43586</formula>
    </cfRule>
  </conditionalFormatting>
  <conditionalFormatting sqref="K447:K452">
    <cfRule type="cellIs" dxfId="25" priority="15" operator="equal">
      <formula>43538</formula>
    </cfRule>
    <cfRule type="cellIs" dxfId="24" priority="16" operator="equal">
      <formula>43586</formula>
    </cfRule>
    <cfRule type="cellIs" dxfId="23" priority="17" operator="equal">
      <formula>43578</formula>
    </cfRule>
    <cfRule type="cellIs" dxfId="22" priority="18" operator="equal">
      <formula>43466</formula>
    </cfRule>
    <cfRule type="cellIs" dxfId="21" priority="19" operator="equal">
      <formula>43402</formula>
    </cfRule>
    <cfRule type="cellIs" dxfId="20" priority="20" operator="equal">
      <formula>43401</formula>
    </cfRule>
  </conditionalFormatting>
  <conditionalFormatting sqref="K447:K452">
    <cfRule type="cellIs" dxfId="19" priority="21" operator="equal">
      <formula>43538</formula>
    </cfRule>
    <cfRule type="cellIs" dxfId="18" priority="22" operator="equal">
      <formula>43586</formula>
    </cfRule>
    <cfRule type="cellIs" dxfId="17" priority="23" operator="equal">
      <formula>43578</formula>
    </cfRule>
    <cfRule type="cellIs" dxfId="16" priority="24" operator="equal">
      <formula>43466</formula>
    </cfRule>
    <cfRule type="cellIs" dxfId="15" priority="25" operator="equal">
      <formula>43402</formula>
    </cfRule>
    <cfRule type="cellIs" dxfId="14" priority="26" operator="equal">
      <formula>43401</formula>
    </cfRule>
  </conditionalFormatting>
  <conditionalFormatting sqref="K454:K459">
    <cfRule type="cellIs" dxfId="13" priority="3" operator="equal">
      <formula>43538</formula>
    </cfRule>
    <cfRule type="cellIs" dxfId="12" priority="4" operator="equal">
      <formula>43586</formula>
    </cfRule>
    <cfRule type="cellIs" dxfId="11" priority="5" operator="equal">
      <formula>43578</formula>
    </cfRule>
    <cfRule type="cellIs" dxfId="10" priority="6" operator="equal">
      <formula>43466</formula>
    </cfRule>
    <cfRule type="cellIs" dxfId="9" priority="7" operator="equal">
      <formula>43402</formula>
    </cfRule>
    <cfRule type="cellIs" dxfId="8" priority="8" operator="equal">
      <formula>43401</formula>
    </cfRule>
  </conditionalFormatting>
  <conditionalFormatting sqref="K454:K459">
    <cfRule type="cellIs" dxfId="7" priority="9" operator="equal">
      <formula>43538</formula>
    </cfRule>
    <cfRule type="cellIs" dxfId="6" priority="10" operator="equal">
      <formula>43586</formula>
    </cfRule>
    <cfRule type="cellIs" dxfId="5" priority="11" operator="equal">
      <formula>43578</formula>
    </cfRule>
    <cfRule type="cellIs" dxfId="4" priority="12" operator="equal">
      <formula>43466</formula>
    </cfRule>
    <cfRule type="cellIs" dxfId="3" priority="13" operator="equal">
      <formula>43402</formula>
    </cfRule>
    <cfRule type="cellIs" dxfId="2" priority="14" operator="equal">
      <formula>43401</formula>
    </cfRule>
  </conditionalFormatting>
  <conditionalFormatting sqref="L212:L217">
    <cfRule type="cellIs" dxfId="1" priority="1" operator="equal">
      <formula>"51/2019"</formula>
    </cfRule>
    <cfRule type="cellIs" dxfId="0" priority="2" operator="equal">
      <formula>43578</formula>
    </cfRule>
  </conditionalFormatting>
  <pageMargins left="0.7" right="0.7" top="0.75" bottom="0.75" header="0.51180555555555496" footer="0.51180555555555496"/>
  <pageSetup scale="10" firstPageNumber="0" orientation="portrait" horizontalDpi="300" verticalDpi="300" r:id="rId1"/>
  <rowBreaks count="18" manualBreakCount="18">
    <brk id="94" max="16383" man="1"/>
    <brk id="156" max="16383" man="1"/>
    <brk id="218" max="16383" man="1"/>
    <brk id="249" max="16383" man="1"/>
    <brk id="280" max="16383" man="1"/>
    <brk id="342" max="16383" man="1"/>
    <brk id="404" max="16383" man="1"/>
    <brk id="466" max="16383" man="1"/>
    <brk id="528" max="16383" man="1"/>
    <brk id="559" max="16383" man="1"/>
    <brk id="621" max="16383" man="1"/>
    <brk id="683" max="16383" man="1"/>
    <brk id="714" max="16383" man="1"/>
    <brk id="776" max="16383" man="1"/>
    <brk id="838" max="16383" man="1"/>
    <brk id="900" max="16383" man="1"/>
    <brk id="993" max="16383" man="1"/>
    <brk id="1055" max="16383" man="1"/>
  </rowBreaks>
</worksheet>
</file>

<file path=docProps/app.xml><?xml version="1.0" encoding="utf-8"?>
<Properties xmlns="http://schemas.openxmlformats.org/officeDocument/2006/extended-properties" xmlns:vt="http://schemas.openxmlformats.org/officeDocument/2006/docPropsVTypes">
  <Template/>
  <TotalTime>19</TotalTime>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DÖNEM II</vt:lpstr>
      <vt:lpstr>PHASE II</vt:lpstr>
      <vt:lpstr>2021-2022 AKADEMİK TAKVİM</vt:lpstr>
      <vt:lpstr>D2_IngDersProgramı_ONLINE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YBU</dc:creator>
  <cp:lastModifiedBy>selma çalışkan</cp:lastModifiedBy>
  <cp:revision>6</cp:revision>
  <cp:lastPrinted>2015-08-25T14:46:19Z</cp:lastPrinted>
  <dcterms:created xsi:type="dcterms:W3CDTF">2013-12-23T07:55:36Z</dcterms:created>
  <dcterms:modified xsi:type="dcterms:W3CDTF">2023-11-06T08:29:20Z</dcterms:modified>
  <dc:language>tr-TR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