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525" windowWidth="28800" windowHeight="16020" tabRatio="500"/>
  </bookViews>
  <sheets>
    <sheet name="D4 AKADEMİK TAKVİM 2021-2022" sheetId="2" r:id="rId1"/>
    <sheet name="Dahiliye" sheetId="4" r:id="rId2"/>
    <sheet name="ÇocukHst" sheetId="5" r:id="rId3"/>
    <sheet name="GCerrahi" sheetId="6" r:id="rId4"/>
    <sheet name="KadınDoğum" sheetId="7" r:id="rId5"/>
    <sheet name="GöğüsHst" sheetId="8" r:id="rId6"/>
    <sheet name="Kardiyoloji" sheetId="9" r:id="rId7"/>
  </sheets>
  <definedNames>
    <definedName name="Print_Area_0" localSheetId="1">Dahiliye!$A$1:$O$282</definedName>
    <definedName name="Print_Area_0_0" localSheetId="1">Dahiliye!$A$1:$O$282</definedName>
    <definedName name="_xlnm.Print_Area" localSheetId="2">ÇocukHst!$A$1:$N$280</definedName>
    <definedName name="_xlnm.Print_Area" localSheetId="1">Dahiliye!$A$1:$O$282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61" i="7"/>
  <c r="N38"/>
  <c r="N69" s="1"/>
  <c r="N100" s="1"/>
  <c r="N131" s="1"/>
  <c r="N162" s="1"/>
  <c r="M38"/>
  <c r="M69" s="1"/>
  <c r="M100" s="1"/>
  <c r="M131" s="1"/>
  <c r="M162" s="1"/>
  <c r="L38"/>
  <c r="L69" s="1"/>
  <c r="L100" s="1"/>
  <c r="L131" s="1"/>
  <c r="L162" s="1"/>
  <c r="K38"/>
  <c r="K69" s="1"/>
  <c r="K100" s="1"/>
  <c r="K131" s="1"/>
  <c r="K162" s="1"/>
  <c r="J38"/>
  <c r="J69" s="1"/>
  <c r="J100" s="1"/>
  <c r="J131" s="1"/>
  <c r="J162" s="1"/>
  <c r="G38"/>
  <c r="G69" s="1"/>
  <c r="G100" s="1"/>
  <c r="G131" s="1"/>
  <c r="G162" s="1"/>
  <c r="F38"/>
  <c r="F69" s="1"/>
  <c r="F100" s="1"/>
  <c r="F131" s="1"/>
  <c r="F162" s="1"/>
  <c r="E38"/>
  <c r="E69" s="1"/>
  <c r="E100" s="1"/>
  <c r="E131" s="1"/>
  <c r="E162" s="1"/>
  <c r="D38"/>
  <c r="D69" s="1"/>
  <c r="D100" s="1"/>
  <c r="D131" s="1"/>
  <c r="D162" s="1"/>
  <c r="C38"/>
  <c r="C69" s="1"/>
  <c r="C100" s="1"/>
  <c r="C131" s="1"/>
  <c r="C162" s="1"/>
  <c r="M37"/>
  <c r="M68" s="1"/>
  <c r="M99" s="1"/>
  <c r="M130" s="1"/>
  <c r="M161" s="1"/>
  <c r="K37"/>
  <c r="F37"/>
  <c r="F68" s="1"/>
  <c r="F99" s="1"/>
  <c r="F130" s="1"/>
  <c r="F161" s="1"/>
  <c r="D37"/>
  <c r="D68" s="1"/>
  <c r="D99" s="1"/>
  <c r="D130" s="1"/>
  <c r="D161" s="1"/>
  <c r="L36"/>
  <c r="L67" s="1"/>
  <c r="L98" s="1"/>
  <c r="L129" s="1"/>
  <c r="L160" s="1"/>
  <c r="K36"/>
  <c r="K67" s="1"/>
  <c r="K98" s="1"/>
  <c r="K129" s="1"/>
  <c r="K160" s="1"/>
  <c r="E36"/>
  <c r="E67" s="1"/>
  <c r="E98" s="1"/>
  <c r="E129" s="1"/>
  <c r="E160" s="1"/>
  <c r="D36"/>
  <c r="D67" s="1"/>
  <c r="D98" s="1"/>
  <c r="D129" s="1"/>
  <c r="D160" s="1"/>
  <c r="I35"/>
  <c r="I66" s="1"/>
  <c r="I97" s="1"/>
  <c r="I128" s="1"/>
  <c r="I159" s="1"/>
  <c r="B35"/>
  <c r="B66" s="1"/>
  <c r="B97" s="1"/>
  <c r="B128" s="1"/>
  <c r="B159" s="1"/>
  <c r="M68" i="8" l="1"/>
  <c r="L68"/>
  <c r="E68"/>
  <c r="E67"/>
  <c r="K37"/>
  <c r="K68" s="1"/>
  <c r="F37"/>
  <c r="F68" s="1"/>
  <c r="D37"/>
  <c r="D68" s="1"/>
  <c r="E36"/>
  <c r="D36"/>
  <c r="N38" i="6" l="1"/>
  <c r="N69" s="1"/>
  <c r="N100" s="1"/>
  <c r="N131" s="1"/>
  <c r="N162" s="1"/>
  <c r="M38"/>
  <c r="M69" s="1"/>
  <c r="M100" s="1"/>
  <c r="M131" s="1"/>
  <c r="M162" s="1"/>
  <c r="L38"/>
  <c r="L69" s="1"/>
  <c r="L100" s="1"/>
  <c r="L131" s="1"/>
  <c r="L162" s="1"/>
  <c r="K38"/>
  <c r="K69" s="1"/>
  <c r="K100" s="1"/>
  <c r="K131" s="1"/>
  <c r="K162" s="1"/>
  <c r="J38"/>
  <c r="J69" s="1"/>
  <c r="J100" s="1"/>
  <c r="J131" s="1"/>
  <c r="J162" s="1"/>
  <c r="G38"/>
  <c r="G69" s="1"/>
  <c r="G100" s="1"/>
  <c r="G131" s="1"/>
  <c r="G162" s="1"/>
  <c r="F38"/>
  <c r="F69" s="1"/>
  <c r="F100" s="1"/>
  <c r="F131" s="1"/>
  <c r="F162" s="1"/>
  <c r="E38"/>
  <c r="E69" s="1"/>
  <c r="E100" s="1"/>
  <c r="E131" s="1"/>
  <c r="E162" s="1"/>
  <c r="D38"/>
  <c r="D69" s="1"/>
  <c r="D100" s="1"/>
  <c r="D131" s="1"/>
  <c r="D162" s="1"/>
  <c r="C38"/>
  <c r="C69" s="1"/>
  <c r="C100" s="1"/>
  <c r="C131" s="1"/>
  <c r="C162" s="1"/>
  <c r="M37"/>
  <c r="M68" s="1"/>
  <c r="M99" s="1"/>
  <c r="M130" s="1"/>
  <c r="M161" s="1"/>
  <c r="L37"/>
  <c r="L68" s="1"/>
  <c r="L99" s="1"/>
  <c r="L130" s="1"/>
  <c r="L161" s="1"/>
  <c r="K37"/>
  <c r="K68" s="1"/>
  <c r="K99" s="1"/>
  <c r="K130" s="1"/>
  <c r="K161" s="1"/>
  <c r="F37"/>
  <c r="F68" s="1"/>
  <c r="F99" s="1"/>
  <c r="F130" s="1"/>
  <c r="F161" s="1"/>
  <c r="E37"/>
  <c r="E68" s="1"/>
  <c r="E99" s="1"/>
  <c r="E130" s="1"/>
  <c r="E161" s="1"/>
  <c r="D37"/>
  <c r="D68" s="1"/>
  <c r="D99" s="1"/>
  <c r="D130" s="1"/>
  <c r="D161" s="1"/>
  <c r="E36"/>
  <c r="E67" s="1"/>
  <c r="E98" s="1"/>
  <c r="E129" s="1"/>
  <c r="E160" s="1"/>
  <c r="D36"/>
  <c r="D67" s="1"/>
  <c r="D98" s="1"/>
  <c r="D129" s="1"/>
  <c r="D160" s="1"/>
  <c r="I35"/>
  <c r="I66" s="1"/>
  <c r="I97" s="1"/>
  <c r="I128" s="1"/>
  <c r="I159" s="1"/>
  <c r="B35"/>
  <c r="B66" s="1"/>
  <c r="B97" s="1"/>
  <c r="B128" s="1"/>
  <c r="B159" s="1"/>
  <c r="N38" i="4" l="1"/>
  <c r="N69" s="1"/>
  <c r="N100" s="1"/>
  <c r="N131" s="1"/>
  <c r="N162" s="1"/>
  <c r="N193" s="1"/>
  <c r="N224" s="1"/>
  <c r="N255" s="1"/>
  <c r="M38"/>
  <c r="M69" s="1"/>
  <c r="M100" s="1"/>
  <c r="M131" s="1"/>
  <c r="M162" s="1"/>
  <c r="M193" s="1"/>
  <c r="M224" s="1"/>
  <c r="M255" s="1"/>
  <c r="L38"/>
  <c r="L69" s="1"/>
  <c r="L100" s="1"/>
  <c r="L131" s="1"/>
  <c r="L162" s="1"/>
  <c r="L193" s="1"/>
  <c r="L224" s="1"/>
  <c r="L255" s="1"/>
  <c r="K38"/>
  <c r="K69" s="1"/>
  <c r="K100" s="1"/>
  <c r="K131" s="1"/>
  <c r="K162" s="1"/>
  <c r="K193" s="1"/>
  <c r="K224" s="1"/>
  <c r="K255" s="1"/>
  <c r="J38"/>
  <c r="J69" s="1"/>
  <c r="J100" s="1"/>
  <c r="J131" s="1"/>
  <c r="J162" s="1"/>
  <c r="J193" s="1"/>
  <c r="J224" s="1"/>
  <c r="J255" s="1"/>
  <c r="M37"/>
  <c r="M68" s="1"/>
  <c r="M99" s="1"/>
  <c r="M130" s="1"/>
  <c r="M161" s="1"/>
  <c r="M192" s="1"/>
  <c r="M223" s="1"/>
  <c r="M254" s="1"/>
  <c r="L37"/>
  <c r="L68" s="1"/>
  <c r="L99" s="1"/>
  <c r="L130" s="1"/>
  <c r="L161" s="1"/>
  <c r="L192" s="1"/>
  <c r="L223" s="1"/>
  <c r="L254" s="1"/>
  <c r="K37"/>
  <c r="K68" s="1"/>
  <c r="K99" s="1"/>
  <c r="K130" s="1"/>
  <c r="K161" s="1"/>
  <c r="K192" s="1"/>
  <c r="K223" s="1"/>
  <c r="K254" s="1"/>
  <c r="F37"/>
  <c r="F68" s="1"/>
  <c r="F99" s="1"/>
  <c r="F130" s="1"/>
  <c r="F161" s="1"/>
  <c r="F192" s="1"/>
  <c r="F223" s="1"/>
  <c r="F254" s="1"/>
  <c r="E37"/>
  <c r="E68" s="1"/>
  <c r="E99" s="1"/>
  <c r="E130" s="1"/>
  <c r="E161" s="1"/>
  <c r="E192" s="1"/>
  <c r="E223" s="1"/>
  <c r="E254" s="1"/>
  <c r="D37"/>
  <c r="D68" s="1"/>
  <c r="D99" s="1"/>
  <c r="D130" s="1"/>
  <c r="D161" s="1"/>
  <c r="D192" s="1"/>
  <c r="D223" s="1"/>
  <c r="D254" s="1"/>
  <c r="L36"/>
  <c r="L67" s="1"/>
  <c r="L98" s="1"/>
  <c r="L129" s="1"/>
  <c r="L160" s="1"/>
  <c r="L191" s="1"/>
  <c r="L222" s="1"/>
  <c r="L253" s="1"/>
  <c r="K36"/>
  <c r="K67" s="1"/>
  <c r="K98" s="1"/>
  <c r="K129" s="1"/>
  <c r="K160" s="1"/>
  <c r="K191" s="1"/>
  <c r="K222" s="1"/>
  <c r="K253" s="1"/>
  <c r="E36"/>
  <c r="E67" s="1"/>
  <c r="E98" s="1"/>
  <c r="E129" s="1"/>
  <c r="E160" s="1"/>
  <c r="E191" s="1"/>
  <c r="E222" s="1"/>
  <c r="E253" s="1"/>
  <c r="D36"/>
  <c r="D67" s="1"/>
  <c r="D98" s="1"/>
  <c r="D129" s="1"/>
  <c r="D160" s="1"/>
  <c r="D191" s="1"/>
  <c r="D222" s="1"/>
  <c r="D253" s="1"/>
  <c r="I35"/>
  <c r="I66" s="1"/>
  <c r="I97" s="1"/>
  <c r="I128" s="1"/>
  <c r="I159" s="1"/>
  <c r="I190" s="1"/>
  <c r="I221" s="1"/>
  <c r="I252" s="1"/>
  <c r="B35"/>
  <c r="B66" s="1"/>
  <c r="B97" s="1"/>
  <c r="B128" s="1"/>
  <c r="B159" s="1"/>
  <c r="B190" s="1"/>
  <c r="B221" s="1"/>
  <c r="B252" s="1"/>
  <c r="N38" i="9"/>
  <c r="N69" s="1"/>
  <c r="M38"/>
  <c r="M69" s="1"/>
  <c r="L38"/>
  <c r="L69" s="1"/>
  <c r="K38"/>
  <c r="K69" s="1"/>
  <c r="J38"/>
  <c r="J69" s="1"/>
  <c r="G38"/>
  <c r="G69" s="1"/>
  <c r="F38"/>
  <c r="F69" s="1"/>
  <c r="E38"/>
  <c r="E69" s="1"/>
  <c r="D38"/>
  <c r="D69" s="1"/>
  <c r="C38"/>
  <c r="C69" s="1"/>
  <c r="M37"/>
  <c r="M68" s="1"/>
  <c r="L37"/>
  <c r="L68" s="1"/>
  <c r="K37"/>
  <c r="K68" s="1"/>
  <c r="F37"/>
  <c r="F68" s="1"/>
  <c r="E37"/>
  <c r="E68" s="1"/>
  <c r="D37"/>
  <c r="D68" s="1"/>
  <c r="L36"/>
  <c r="L67" s="1"/>
  <c r="K36"/>
  <c r="K67" s="1"/>
  <c r="E36"/>
  <c r="E67" s="1"/>
  <c r="D36"/>
  <c r="D67" s="1"/>
  <c r="I35"/>
  <c r="I66" s="1"/>
  <c r="B35"/>
  <c r="B66" s="1"/>
  <c r="E67" i="5" l="1"/>
  <c r="E98" s="1"/>
  <c r="E129" s="1"/>
  <c r="E160" s="1"/>
  <c r="E191" s="1"/>
  <c r="E222" s="1"/>
  <c r="E253" s="1"/>
  <c r="N38"/>
  <c r="N69" s="1"/>
  <c r="N100" s="1"/>
  <c r="N131" s="1"/>
  <c r="N162" s="1"/>
  <c r="N193" s="1"/>
  <c r="N224" s="1"/>
  <c r="N255" s="1"/>
  <c r="M38"/>
  <c r="M69" s="1"/>
  <c r="M100" s="1"/>
  <c r="M131" s="1"/>
  <c r="M162" s="1"/>
  <c r="M193" s="1"/>
  <c r="M224" s="1"/>
  <c r="M255" s="1"/>
  <c r="L38"/>
  <c r="L69" s="1"/>
  <c r="L100" s="1"/>
  <c r="L131" s="1"/>
  <c r="L162" s="1"/>
  <c r="L193" s="1"/>
  <c r="L224" s="1"/>
  <c r="L255" s="1"/>
  <c r="K38"/>
  <c r="K69" s="1"/>
  <c r="K100" s="1"/>
  <c r="K131" s="1"/>
  <c r="K162" s="1"/>
  <c r="K193" s="1"/>
  <c r="K224" s="1"/>
  <c r="K255" s="1"/>
  <c r="J38"/>
  <c r="J69" s="1"/>
  <c r="J100" s="1"/>
  <c r="J131" s="1"/>
  <c r="J162" s="1"/>
  <c r="J193" s="1"/>
  <c r="J224" s="1"/>
  <c r="J255" s="1"/>
  <c r="M37"/>
  <c r="M68" s="1"/>
  <c r="M99" s="1"/>
  <c r="M130" s="1"/>
  <c r="M161" s="1"/>
  <c r="M192" s="1"/>
  <c r="M223" s="1"/>
  <c r="M254" s="1"/>
  <c r="L37"/>
  <c r="L68" s="1"/>
  <c r="L99" s="1"/>
  <c r="L130" s="1"/>
  <c r="L161" s="1"/>
  <c r="L192" s="1"/>
  <c r="L223" s="1"/>
  <c r="L254" s="1"/>
  <c r="K37"/>
  <c r="K68" s="1"/>
  <c r="K99" s="1"/>
  <c r="K130" s="1"/>
  <c r="K161" s="1"/>
  <c r="K192" s="1"/>
  <c r="K223" s="1"/>
  <c r="K254" s="1"/>
  <c r="F37"/>
  <c r="F68" s="1"/>
  <c r="F99" s="1"/>
  <c r="F130" s="1"/>
  <c r="F161" s="1"/>
  <c r="F192" s="1"/>
  <c r="F223" s="1"/>
  <c r="F254" s="1"/>
  <c r="E37"/>
  <c r="E68" s="1"/>
  <c r="E99" s="1"/>
  <c r="E130" s="1"/>
  <c r="E161" s="1"/>
  <c r="E192" s="1"/>
  <c r="E223" s="1"/>
  <c r="E254" s="1"/>
  <c r="D37"/>
  <c r="D68" s="1"/>
  <c r="D99" s="1"/>
  <c r="D130" s="1"/>
  <c r="D161" s="1"/>
  <c r="D192" s="1"/>
  <c r="D223" s="1"/>
  <c r="D254" s="1"/>
  <c r="L36"/>
  <c r="L67" s="1"/>
  <c r="L98" s="1"/>
  <c r="L129" s="1"/>
  <c r="L160" s="1"/>
  <c r="L191" s="1"/>
  <c r="L222" s="1"/>
  <c r="L253" s="1"/>
  <c r="K36"/>
  <c r="K67" s="1"/>
  <c r="K98" s="1"/>
  <c r="K129" s="1"/>
  <c r="K160" s="1"/>
  <c r="K191" s="1"/>
  <c r="K222" s="1"/>
  <c r="K253" s="1"/>
  <c r="D36"/>
  <c r="D67" s="1"/>
  <c r="D98" s="1"/>
  <c r="D129" s="1"/>
  <c r="D160" s="1"/>
  <c r="D191" s="1"/>
  <c r="D222" s="1"/>
  <c r="D253" s="1"/>
  <c r="I35"/>
  <c r="I66" s="1"/>
  <c r="I97" s="1"/>
  <c r="I128" s="1"/>
  <c r="I159" s="1"/>
  <c r="I190" s="1"/>
  <c r="I221" s="1"/>
  <c r="I252" s="1"/>
  <c r="B35"/>
  <c r="B66" s="1"/>
  <c r="B97" s="1"/>
  <c r="B128" s="1"/>
  <c r="B159" s="1"/>
  <c r="B190" s="1"/>
  <c r="B221" s="1"/>
  <c r="B252" s="1"/>
  <c r="D16"/>
  <c r="C42" i="2" l="1"/>
  <c r="C43" s="1"/>
  <c r="Q16"/>
  <c r="M16"/>
  <c r="P16" s="1"/>
  <c r="S16" s="1"/>
  <c r="C15"/>
  <c r="J16" s="1"/>
  <c r="S6"/>
  <c r="R6"/>
  <c r="Q6"/>
  <c r="P6"/>
  <c r="O6"/>
  <c r="N6"/>
  <c r="D6"/>
  <c r="J6" s="1"/>
  <c r="H6" s="1"/>
  <c r="L7"/>
  <c r="K5"/>
  <c r="K16" l="1"/>
  <c r="L19"/>
  <c r="Q19" s="1"/>
  <c r="C44"/>
  <c r="D43"/>
  <c r="P8"/>
  <c r="S8"/>
  <c r="O8"/>
  <c r="L9"/>
  <c r="R8"/>
  <c r="N8"/>
  <c r="Q8"/>
  <c r="G6"/>
  <c r="E6" s="1"/>
  <c r="D15"/>
  <c r="C17" s="1"/>
  <c r="H16"/>
  <c r="C9"/>
  <c r="G16"/>
  <c r="B6"/>
  <c r="E16"/>
  <c r="I16"/>
  <c r="F16"/>
  <c r="N19" l="1"/>
  <c r="B15"/>
  <c r="M19"/>
  <c r="P19" s="1"/>
  <c r="S19" s="1"/>
  <c r="S10"/>
  <c r="Q10"/>
  <c r="K9"/>
  <c r="R10"/>
  <c r="N10"/>
  <c r="D9"/>
  <c r="K7"/>
  <c r="G18"/>
  <c r="J18"/>
  <c r="F18"/>
  <c r="I18"/>
  <c r="E18"/>
  <c r="H18"/>
  <c r="D17"/>
  <c r="C19" s="1"/>
  <c r="D44"/>
  <c r="C45"/>
  <c r="K19" l="1"/>
  <c r="J20"/>
  <c r="F20"/>
  <c r="I20"/>
  <c r="E20"/>
  <c r="D19"/>
  <c r="B19" s="1"/>
  <c r="H20"/>
  <c r="B17"/>
  <c r="G9"/>
  <c r="E9" s="1"/>
  <c r="J9"/>
  <c r="H9" s="1"/>
  <c r="D45"/>
  <c r="B9"/>
</calcChain>
</file>

<file path=xl/sharedStrings.xml><?xml version="1.0" encoding="utf-8"?>
<sst xmlns="http://schemas.openxmlformats.org/spreadsheetml/2006/main" count="6909" uniqueCount="1435">
  <si>
    <t>İç Hastalıkları</t>
  </si>
  <si>
    <t>Çocuk Sağlığı ve Hastalıkları</t>
  </si>
  <si>
    <t>Genel Cerrahi</t>
  </si>
  <si>
    <t>Kadın Hastalıkları ve Doğum</t>
  </si>
  <si>
    <t>Göğüs Hastalıkları</t>
  </si>
  <si>
    <t>Kardiyoloji</t>
  </si>
  <si>
    <t>1. YARIYIL</t>
  </si>
  <si>
    <t>2. YARIYIL</t>
  </si>
  <si>
    <t>Staj süresi</t>
  </si>
  <si>
    <t>Başlangıç</t>
  </si>
  <si>
    <t>Bitiş</t>
  </si>
  <si>
    <t>GRUP 1 (Sınav Tarihleri)</t>
  </si>
  <si>
    <t>GRUP 2 (Sınav Tarihleri)</t>
  </si>
  <si>
    <t>İÇ HASTALIKLARI</t>
  </si>
  <si>
    <t>ÇOCUK SAĞLIĞI VE HASTALIKLARI</t>
  </si>
  <si>
    <t>1st SEMESTER</t>
  </si>
  <si>
    <t>2nd SEMESTER</t>
  </si>
  <si>
    <t xml:space="preserve">Length     of Rotation </t>
  </si>
  <si>
    <t>GROUP 1 (Exam Dates)</t>
  </si>
  <si>
    <t>GROUP 2 (Exam Dates)</t>
  </si>
  <si>
    <t>GROUP 3 (Exam Dates)</t>
  </si>
  <si>
    <t xml:space="preserve">Length of Rotation </t>
  </si>
  <si>
    <t>First Day</t>
  </si>
  <si>
    <t>Last Day</t>
  </si>
  <si>
    <t>GENERAL SURGERY</t>
  </si>
  <si>
    <t>GYNECOLOGY AND OBSTETRICS</t>
  </si>
  <si>
    <t>PULMONARY DISEASES</t>
  </si>
  <si>
    <t>CARDIOLOGY</t>
  </si>
  <si>
    <t>INTERNAL MEDICINE</t>
  </si>
  <si>
    <t>PEDIATRICS</t>
  </si>
  <si>
    <t>,</t>
  </si>
  <si>
    <t>Tatiller</t>
  </si>
  <si>
    <t>İÇ HASTALIKLARI STAJI</t>
  </si>
  <si>
    <t>INTERNAL MEDICINE INTERNSHIP</t>
  </si>
  <si>
    <t>HAFTA</t>
  </si>
  <si>
    <t>WEEK</t>
  </si>
  <si>
    <t>Staj sorumluları:</t>
  </si>
  <si>
    <t>Managers:</t>
  </si>
  <si>
    <t>GÜN</t>
  </si>
  <si>
    <t>DAY</t>
  </si>
  <si>
    <t>08.30- 09.15</t>
  </si>
  <si>
    <t>09.30- 10.15</t>
  </si>
  <si>
    <t>Tüm Grup Eğitimi</t>
  </si>
  <si>
    <t>Group Training</t>
  </si>
  <si>
    <t>İç Hastalıkları Stajının Tanıtımı ve Staj Gruplarının belirlenmesi</t>
  </si>
  <si>
    <t>Solunum Sistemi Muayenesi</t>
  </si>
  <si>
    <t>Baş ve Boyun muayenesi</t>
  </si>
  <si>
    <t>Dolaşım Sistemi Muayenesi</t>
  </si>
  <si>
    <t>Karın Muayenesi</t>
  </si>
  <si>
    <t>Introduction to Internal Medicine Rotation</t>
  </si>
  <si>
    <t>Respiratory system examination</t>
  </si>
  <si>
    <t>Head and neck examination</t>
  </si>
  <si>
    <t>Cardiovascular System Examination</t>
  </si>
  <si>
    <t>Abdomen Examination</t>
  </si>
  <si>
    <t>Tüm Öğretim Üyeleri</t>
  </si>
  <si>
    <t>Teaching Staff</t>
  </si>
  <si>
    <t>10.30- 11.15</t>
  </si>
  <si>
    <t>Uygulama</t>
  </si>
  <si>
    <t>Medical History Taking</t>
  </si>
  <si>
    <t>Practice</t>
  </si>
  <si>
    <t>11.30- 12.15</t>
  </si>
  <si>
    <t>12.15- 13.30</t>
  </si>
  <si>
    <t>ARA</t>
  </si>
  <si>
    <t>BREAK</t>
  </si>
  <si>
    <t>13.30- 14.15</t>
  </si>
  <si>
    <t>Teorik Ders</t>
  </si>
  <si>
    <t>Lecture</t>
  </si>
  <si>
    <t>Kronik Miyeloproliferatif hastalıklar</t>
  </si>
  <si>
    <t>Akut Lösemiler-1</t>
  </si>
  <si>
    <t>Kemik iliği yetmezlikleri</t>
  </si>
  <si>
    <t>Kronik Lenfoproliferatif Hastalıklar ve multipl myelom</t>
  </si>
  <si>
    <t>Acute and Chronic Pancreatitis 1</t>
  </si>
  <si>
    <t>Physiology of the aging process</t>
  </si>
  <si>
    <t>Ulcerative Colitis and microscobic colitides</t>
  </si>
  <si>
    <t>Peptic ulcer-functional Dyspepsia</t>
  </si>
  <si>
    <t>Celiac Disease, Behcet, TBC</t>
  </si>
  <si>
    <t>Dr. Kamile SILAY</t>
  </si>
  <si>
    <t>Dr. Gülsüm ÖZET</t>
  </si>
  <si>
    <t>Dr. Fevzi ALTUNTAŞ</t>
  </si>
  <si>
    <t>Dr. İmdat DİLEK</t>
  </si>
  <si>
    <t>Dr. Öykü Tayfur Yürekli</t>
  </si>
  <si>
    <t>Dr. N. Şemnur Büyükaşık</t>
  </si>
  <si>
    <t>14.30- 15.15</t>
  </si>
  <si>
    <t>Anemiler-1</t>
  </si>
  <si>
    <t>Yaşlılarda polifarmasi ve akılcı ilaç kullanımı</t>
  </si>
  <si>
    <t>Akut Lösemiler-2</t>
  </si>
  <si>
    <t>Demanslı yaşlıya yaklaşım</t>
  </si>
  <si>
    <t>Acute and Chronic Pancreatitis 2</t>
  </si>
  <si>
    <t>Polypharmacy and rational drug use in older people</t>
  </si>
  <si>
    <t>Esophageal and Gastric tumors</t>
  </si>
  <si>
    <t>Nonvariceal upper GIS and lower GIS Bleeding</t>
  </si>
  <si>
    <t>Dr. İmdat Dilek</t>
  </si>
  <si>
    <t>Dr. Kamile Sılay</t>
  </si>
  <si>
    <t>15.30- 16.15</t>
  </si>
  <si>
    <t>Yaşlılarda denge bozuklukları ve düşme</t>
  </si>
  <si>
    <t>Yaşlıda malnutrisyon ve sarkopeniye yaklaşım</t>
  </si>
  <si>
    <t>Transfüzyon ilkeleri-2</t>
  </si>
  <si>
    <t>Geriatrik üriner inkontinans</t>
  </si>
  <si>
    <t>Rheumatoid arthritis</t>
  </si>
  <si>
    <t>Genetic basis of cancer</t>
  </si>
  <si>
    <t>Systemic sclerosis, overlap syndrome and mixt connective tissue disease</t>
  </si>
  <si>
    <t>Familial and inherited Cancer syndromes</t>
  </si>
  <si>
    <t>Dr. Şükran ERTEN</t>
  </si>
  <si>
    <t>Dr. Gülay CEYLAN</t>
  </si>
  <si>
    <t>Dr. İsmail Doğan</t>
  </si>
  <si>
    <t>16.30- 17.15</t>
  </si>
  <si>
    <t>Hasta Hazırlama ve Sunma</t>
  </si>
  <si>
    <t>Ward Rounds&amp;Patient presentation</t>
  </si>
  <si>
    <t>Bireysel Çalışma</t>
  </si>
  <si>
    <t>Individiual Study</t>
  </si>
  <si>
    <t>Trombofili-1</t>
  </si>
  <si>
    <t>Kan ve kan ürünü transfüzyon komplikasyonları</t>
  </si>
  <si>
    <t>Hemostaz Bozuklukları-1</t>
  </si>
  <si>
    <t>Karaciğer anatomisi, fizyolojisi ve fonksiyon testleri</t>
  </si>
  <si>
    <t>Otoimmün karaciğer hastalıkları</t>
  </si>
  <si>
    <t>Delirium and risk factors</t>
  </si>
  <si>
    <t>Anatomy, physiology and function tests of liver</t>
  </si>
  <si>
    <t>Vascular diseases of liver</t>
  </si>
  <si>
    <t>Gait, balance and falls in older people</t>
  </si>
  <si>
    <t>Hepatic tumor and cysts</t>
  </si>
  <si>
    <t>Dr. Osman ERSOY</t>
  </si>
  <si>
    <t>Dr. İlhami YükseL</t>
  </si>
  <si>
    <t>Trombofili-2</t>
  </si>
  <si>
    <t>Hemostaz Bozuklukları-2</t>
  </si>
  <si>
    <t>Yaşlılarda hipertansiyon</t>
  </si>
  <si>
    <t>Hepatik tümör ve kistler</t>
  </si>
  <si>
    <t>Malnutrition and Sarcopenia of aging</t>
  </si>
  <si>
    <t>Metabolic diseases of liver</t>
  </si>
  <si>
    <t>Behçet Disease</t>
  </si>
  <si>
    <t>Approach to dementia</t>
  </si>
  <si>
    <t>Functional diseases of bowel</t>
  </si>
  <si>
    <t>Dr. İlhami Yüksel</t>
  </si>
  <si>
    <t>Kanserin genetik temelleri</t>
  </si>
  <si>
    <t>Yaşlıda bası yaraları</t>
  </si>
  <si>
    <t>Ailesel ve kalıtsal kanser sendromları</t>
  </si>
  <si>
    <t>Yaşlılarda Koruyucu Hekimlik</t>
  </si>
  <si>
    <t>Celiac, Behcet, TBC</t>
  </si>
  <si>
    <t>Viral hepatitis</t>
  </si>
  <si>
    <t>Gout and infectious arthritis</t>
  </si>
  <si>
    <t>Systemic Lupus Erythematosus and Anti phospholipid syndrome</t>
  </si>
  <si>
    <t>Alcoholic liver disease- NAFLD</t>
  </si>
  <si>
    <t>Familial Mediterranean fever</t>
  </si>
  <si>
    <t>Dr. Emin Emre KURT</t>
  </si>
  <si>
    <t>Dr. Ertuğrul KAYAÇETİN</t>
  </si>
  <si>
    <t>Akut karaciğer yetmezliği</t>
  </si>
  <si>
    <t>Kolon polipleri- polipozis sendromları- kolon kanseri</t>
  </si>
  <si>
    <t>Ülseratif kolit ve mikroskobik kolitler</t>
  </si>
  <si>
    <t>Autoimmune liver diseases</t>
  </si>
  <si>
    <t>Pressure Ulcers</t>
  </si>
  <si>
    <t>Hypertension in older people</t>
  </si>
  <si>
    <t>Motor and structural Disorders of esophagus-GERD-Barrett</t>
  </si>
  <si>
    <t>Dr. Bülent YALÇIN</t>
  </si>
  <si>
    <t>Dr. Öykü T. YÜREKLİ</t>
  </si>
  <si>
    <t>Onkolojik Aciller-1</t>
  </si>
  <si>
    <t>Nonvariseal üst GIS kanama+Alt GIS kanama</t>
  </si>
  <si>
    <t>Portal hypertension and cirrhosis</t>
  </si>
  <si>
    <t>Acute liver failure</t>
  </si>
  <si>
    <t>Urinary incontinence in older people</t>
  </si>
  <si>
    <t>Preventive medicine for older patients</t>
  </si>
  <si>
    <t>Colon polyps, polyposis Syndromes, Colon Cancer</t>
  </si>
  <si>
    <t>Dr. Didem Şener Dede</t>
  </si>
  <si>
    <t>Gebelik ve Gastrointestinal sistem</t>
  </si>
  <si>
    <t>Onkolojik Aciller-2</t>
  </si>
  <si>
    <t>Kanserli hastalarda enfeksiyonlar, hematolojik sorunlar ve destek tedavileri</t>
  </si>
  <si>
    <t>Kanser hücre biyolojisi ve metastaz gelişimi</t>
  </si>
  <si>
    <t>Pancreas cancer- cystic neoplasms of pancreas</t>
  </si>
  <si>
    <t>Biology of cancer cells and mechanisms of metastasis</t>
  </si>
  <si>
    <t>Intra&amp; extrahepatic cholestasis</t>
  </si>
  <si>
    <t>Akut ve kronik pankreatit-1</t>
  </si>
  <si>
    <t>Portal hipertansiyon- siroz</t>
  </si>
  <si>
    <t>Kanserde tedavi prensipleri ve ilaçlar- 3</t>
  </si>
  <si>
    <t>Herediter ve Kistik Böbrek Hastalıkları</t>
  </si>
  <si>
    <t>Ön Hipofizin hipofonksiyone durumları</t>
  </si>
  <si>
    <t>Chronic myeloproliferative diseases</t>
  </si>
  <si>
    <t>Stem cell transplantation</t>
  </si>
  <si>
    <t>Hemostatic disorders-1</t>
  </si>
  <si>
    <t>Acute leukemias-1</t>
  </si>
  <si>
    <t>Principles of transfusion-1</t>
  </si>
  <si>
    <t>Dr.Bahar GÜRLEK</t>
  </si>
  <si>
    <t>Dr.Reyhan ERSOY</t>
  </si>
  <si>
    <t>Akut ve kronik pankreatit-2</t>
  </si>
  <si>
    <t>Kanserde tedavi prensipleri ve ilaçlar- 1</t>
  </si>
  <si>
    <t>Kanserde tedavi prensipleri ve ilaçlar- 4</t>
  </si>
  <si>
    <t>Ön Hipofizin hiperfonksiyone durumları-1</t>
  </si>
  <si>
    <t>Arka Hipofiz hastalıkları</t>
  </si>
  <si>
    <t>Complications of cirrhosis-1</t>
  </si>
  <si>
    <t>Apheresis</t>
  </si>
  <si>
    <t>Hemostatic disorders-2</t>
  </si>
  <si>
    <t>Acute leukemias-2</t>
  </si>
  <si>
    <t>Principles of transfusion-2</t>
  </si>
  <si>
    <t>Olgularla Sıvı-Elektrolit Bozuklukları</t>
  </si>
  <si>
    <t>Kanserde tedavi prensipleri ve ilaçlar- 2</t>
  </si>
  <si>
    <t>Olgularla Asit-Baz Denge Bozuklukları</t>
  </si>
  <si>
    <t>Ön Hipofizin hiperfonksiyone durumları-2</t>
  </si>
  <si>
    <t>Kanserden korunma, erken tanı/tarama ve tümör belirleyicileri</t>
  </si>
  <si>
    <t>Complications of cirrhosis-2</t>
  </si>
  <si>
    <t>Approach to a patient with arthritis</t>
  </si>
  <si>
    <t>GEP-NET (Gastroenteropancreatic neuroendocrine tumors)</t>
  </si>
  <si>
    <t>Gastrointestinal disorders in pregnancy</t>
  </si>
  <si>
    <t>Dr. Şebnem KARAKAN</t>
  </si>
  <si>
    <t>Dr. Bahar G. DEMİRCİ</t>
  </si>
  <si>
    <t>Dr. Muhammed Bülent AKINCI</t>
  </si>
  <si>
    <t>Primer glomeruler hastalıklara klinik yaklaşım-1</t>
  </si>
  <si>
    <t>Diyabetes Mellitus-Tanı, sınıflama, klinik bulgular</t>
  </si>
  <si>
    <t>Diyabetes Mellitus- Komplikasyonlar-1</t>
  </si>
  <si>
    <t>Ötiroid guatr ve tiroidin nodüler hastalığı</t>
  </si>
  <si>
    <t>Hipotiroidi</t>
  </si>
  <si>
    <t>Obesity</t>
  </si>
  <si>
    <t>Anemias-1</t>
  </si>
  <si>
    <t>Myositis</t>
  </si>
  <si>
    <t>Lymphoid neoplasia-1</t>
  </si>
  <si>
    <t>Chronic lympho-proliferative diseases and multiple myeloma</t>
  </si>
  <si>
    <t>Dr. Cevdet AYDIN</t>
  </si>
  <si>
    <t>Dr. Bekir ÇAKIR</t>
  </si>
  <si>
    <t>Dr. Hüsniye BAŞER</t>
  </si>
  <si>
    <t>Dr. Berna Evranos Öğmen</t>
  </si>
  <si>
    <t>Primer glomeruler hastalıklara klinik yaklaşım-2</t>
  </si>
  <si>
    <t>Akut Böbrek  Hasarı-1</t>
  </si>
  <si>
    <t>Diyabetes Mellitus- Komplikasyonlar-2</t>
  </si>
  <si>
    <t>Tiroiditler</t>
  </si>
  <si>
    <t>Tirotoksikoz</t>
  </si>
  <si>
    <t>Thrombophilia-1</t>
  </si>
  <si>
    <t>Anemias-2</t>
  </si>
  <si>
    <t>Oncologic emergencies-1</t>
  </si>
  <si>
    <t>Lymphoid neoplasia-2</t>
  </si>
  <si>
    <t>Bone marrow failure</t>
  </si>
  <si>
    <t>Gonad hastalıkları</t>
  </si>
  <si>
    <t>Akut Böbrek  Hasarı-2, Toksik Nefropatiler</t>
  </si>
  <si>
    <t>Sekonder glomeruler hastalıklara klinik yaklaşım</t>
  </si>
  <si>
    <t>Diyabetes Mellitus- Tedavi</t>
  </si>
  <si>
    <t>Thrombophilia-2</t>
  </si>
  <si>
    <t>Complications  of  transfusion</t>
  </si>
  <si>
    <t>Oncologic emergencies-2</t>
  </si>
  <si>
    <t>İmmune deficiencies</t>
  </si>
  <si>
    <t>Dr. A. Ali TAM</t>
  </si>
  <si>
    <t>Dr. Şadan Soyyiğit</t>
  </si>
  <si>
    <t>Tiroid kanserleri</t>
  </si>
  <si>
    <t>Diyabetik Nefropati</t>
  </si>
  <si>
    <t>Metabolik kemik hastalıkları</t>
  </si>
  <si>
    <t>Obezite</t>
  </si>
  <si>
    <t>Adrenal Hastalıkları-1</t>
  </si>
  <si>
    <t>Hyperfunctional disorders of anterior pituitary-1</t>
  </si>
  <si>
    <t>Clinical Approach to Primary Glomerular Disease-1</t>
  </si>
  <si>
    <t>Treatment strategies and drugs in cancer -1</t>
  </si>
  <si>
    <t>Treatment strategies and drugs in cancer -3</t>
  </si>
  <si>
    <t>Treatment of Rheumatic diseases</t>
  </si>
  <si>
    <t xml:space="preserve">                     Dr. Ahmet DİRİKOÇ</t>
  </si>
  <si>
    <t>Dr. Oya Topaloğlu</t>
  </si>
  <si>
    <t>Dr. Bülent Yalçın</t>
  </si>
  <si>
    <t>Kronik Böbrek Hastalığı-1</t>
  </si>
  <si>
    <t>Kalsiyum metabolizması ve Paratiroid bez hastalıkları-1</t>
  </si>
  <si>
    <t>Hızlı İlerleyen Glomerulonefritler</t>
  </si>
  <si>
    <t>Lipid Metabolizması bozuklukları</t>
  </si>
  <si>
    <t>Adrenal Hastalıkları-2</t>
  </si>
  <si>
    <t>Hyperfunctional disorders of anterior pituitary-2</t>
  </si>
  <si>
    <t>Clinical Approach to Primary Glomerular Disease-2</t>
  </si>
  <si>
    <t>Treatment strategies and drugs in cancer -2</t>
  </si>
  <si>
    <t>Treatment strategies and drugs in cancer -4</t>
  </si>
  <si>
    <t>Spondyloarthritis</t>
  </si>
  <si>
    <t xml:space="preserve"> Dr. Ahmet DİRİKOÇ</t>
  </si>
  <si>
    <t>Kronik Böbrek Hastalığı-2</t>
  </si>
  <si>
    <t>Kalsiyum metabolizması ve Paratiroid bez hastalıkları-2</t>
  </si>
  <si>
    <t>Gebelik ve Böbrek Hastalıkları</t>
  </si>
  <si>
    <t>Renal Replasman Tedavileri ve Transplantasyon</t>
  </si>
  <si>
    <t>Artritli hastaya yaklaşım</t>
  </si>
  <si>
    <t>Adrenal Disorders-1</t>
  </si>
  <si>
    <t>Thyroiditis</t>
  </si>
  <si>
    <t>Gonadal Diseases</t>
  </si>
  <si>
    <t>Adrenal Disorders-2</t>
  </si>
  <si>
    <t>Dr. Ş. Burçak Polat</t>
  </si>
  <si>
    <t>Dr. Neslihan Çuhacı Seyrek</t>
  </si>
  <si>
    <t>Hipertansiyona Endokrinolojik yaklaşım</t>
  </si>
  <si>
    <t>Sistemik skleroz, overlap sendromları ve mikst bağ doku hastalığı</t>
  </si>
  <si>
    <t>Behçet Hastalığı</t>
  </si>
  <si>
    <t>Sirozun komplikasyonları
(Varis, varis kanmalrı, hepatikensefalopti, hepatopulmoner sendrom)</t>
  </si>
  <si>
    <t>Miyozitler</t>
  </si>
  <si>
    <t>Juvenile rheumatoid arthritis and adult onset stil disease</t>
  </si>
  <si>
    <t>Acute Renal Injury-1</t>
  </si>
  <si>
    <t>Disorders of lipid metabolism</t>
  </si>
  <si>
    <t>Infectious diseases, haematological problems and paliative treatments in cancer patients</t>
  </si>
  <si>
    <t>Cases: Acid-Base Balance Disorders</t>
  </si>
  <si>
    <t>Dr. Mustafa TAHTACI</t>
  </si>
  <si>
    <t>Dr.Bahar Demirci</t>
  </si>
  <si>
    <t>Vaskülitler-1</t>
  </si>
  <si>
    <t>Romatizmal Hastalıklarda Tedavi</t>
  </si>
  <si>
    <t>Spondiloartritler</t>
  </si>
  <si>
    <t>Sirozun komplikasyonları
( Asit, SBP, Hepatorenal sendrom)</t>
  </si>
  <si>
    <t>Özefagusun Motor Hastalıkları-GÖRH-Barrett</t>
  </si>
  <si>
    <t>Sjögren syndrome</t>
  </si>
  <si>
    <t>Acute Renal Injury-2</t>
  </si>
  <si>
    <t>Disorders of calcium metabolism and parathyroid gland 1</t>
  </si>
  <si>
    <t>Vasculitis -1</t>
  </si>
  <si>
    <t>Renal Involvement in Systemic Diseases</t>
  </si>
  <si>
    <t>Dr. Didem Özdemir</t>
  </si>
  <si>
    <t>Vaskülitler-2</t>
  </si>
  <si>
    <t>Sistemik Hastalıklarda Renal Tutulum</t>
  </si>
  <si>
    <t>Osteoporoz</t>
  </si>
  <si>
    <t>Özefagus ve mide tümörleri</t>
  </si>
  <si>
    <t>Endocrinologic approach to hypertension</t>
  </si>
  <si>
    <t>Disorders of calcium metabolism and parathyroid gland 2</t>
  </si>
  <si>
    <t>Vasculitis -2</t>
  </si>
  <si>
    <t>Euthyroid Goiter and nodular diseases of thyroid gland</t>
  </si>
  <si>
    <t>Romatoid artrit</t>
  </si>
  <si>
    <t>Gut ve enfeksiyöz artritler</t>
  </si>
  <si>
    <t>Juvenil romatoid artrit ve erişkin stil</t>
  </si>
  <si>
    <t>Alkolik karaciğer hastalığı- NASH</t>
  </si>
  <si>
    <t>Viral hepatitler</t>
  </si>
  <si>
    <t>Diabetes Mellitus-Diagnosis, classification and clinical findings</t>
  </si>
  <si>
    <t>Diabetes Mellitus- Complications-1</t>
  </si>
  <si>
    <t>Osteoporosis</t>
  </si>
  <si>
    <t>Thyroid cancers</t>
  </si>
  <si>
    <t>Pankreas kanseri- pankreas kistik neoplazileri</t>
  </si>
  <si>
    <t>Sjögren sendromu</t>
  </si>
  <si>
    <t>Sistemik LupusEritematozus ve Antifosfolipidsendrom</t>
  </si>
  <si>
    <t>Fonksiyonel Barsak Hastalıkları</t>
  </si>
  <si>
    <t>Vasküler karaciğer hastalıkları</t>
  </si>
  <si>
    <t>Diabetes Mellitus-Treatment</t>
  </si>
  <si>
    <t>Diabetes Mellitus- Complications-2</t>
  </si>
  <si>
    <t>Metabolic bone diseases</t>
  </si>
  <si>
    <t>Hypofunctional disorders of anterior pituitary</t>
  </si>
  <si>
    <t>Intra ve ekstrahepatik kolestaz</t>
  </si>
  <si>
    <t>Metabolik karaciğer hastalıkları</t>
  </si>
  <si>
    <t>Ailesel Akdeniz Ateşi</t>
  </si>
  <si>
    <t>Hereditary and Cystic Diseases of Kidney</t>
  </si>
  <si>
    <t>Diabetic Nephropathy</t>
  </si>
  <si>
    <t>Prevention, screening and early diagnosis of cancer and tumor markers</t>
  </si>
  <si>
    <t>Disorders of posterior pituitary</t>
  </si>
  <si>
    <t>Dr. Bahar DEMİRCİ</t>
  </si>
  <si>
    <t>Dr. Bülent Akıncı</t>
  </si>
  <si>
    <t>TEORİK SINAV</t>
  </si>
  <si>
    <t>GEP-NET (Gastroenteropankreatik nöroendokrin Tümörler)</t>
  </si>
  <si>
    <t>Chronic Kidney Disease-1</t>
  </si>
  <si>
    <t>Cases: Fluid and Electrolyte Disorders</t>
  </si>
  <si>
    <t>Exam</t>
  </si>
  <si>
    <t>Practical exam</t>
  </si>
  <si>
    <t>Dr.Bahar G. Demirci</t>
  </si>
  <si>
    <t>Peptik ülser- fonksiyonel dispepsi</t>
  </si>
  <si>
    <t>Chronic Kidney Disease-2</t>
  </si>
  <si>
    <t>Rapidly Progressive Glomerulo nephritis</t>
  </si>
  <si>
    <t>Renal Diseases and Pregnancy</t>
  </si>
  <si>
    <t>Renal Replacement Therapies</t>
  </si>
  <si>
    <t>ÇOCUK SAĞLIĞI VE HASTALIKLARI STAJI</t>
  </si>
  <si>
    <t>PEDIATRICS INTERNSHIP</t>
  </si>
  <si>
    <t>Staj sorumlusu:</t>
  </si>
  <si>
    <t>Pediatri staj tanıtımı</t>
  </si>
  <si>
    <t>Neurological examination</t>
  </si>
  <si>
    <t xml:space="preserve">Vital bulgular ve fizik muayene </t>
  </si>
  <si>
    <t xml:space="preserve">Baş ve boyun muayenesi </t>
  </si>
  <si>
    <t>Karın muayenesi</t>
  </si>
  <si>
    <t>Presentation of pediatric internship</t>
  </si>
  <si>
    <t>Vital signs and physical examination</t>
  </si>
  <si>
    <t>Abdominal examination</t>
  </si>
  <si>
    <t>Tüm öğretim üyeleri</t>
  </si>
  <si>
    <t>Anamnez alma</t>
  </si>
  <si>
    <t xml:space="preserve">Anamnez alma </t>
  </si>
  <si>
    <t xml:space="preserve">Lenfatik sistemin değerlendirilmesi </t>
  </si>
  <si>
    <t>Solunum sistemi muayenesi</t>
  </si>
  <si>
    <t>Taking history</t>
  </si>
  <si>
    <t>Evaluation of lymphatic system</t>
  </si>
  <si>
    <t xml:space="preserve"> Dr. Saliha Şenel</t>
  </si>
  <si>
    <t xml:space="preserve">Fizik muayene </t>
  </si>
  <si>
    <t>Kalp ve dolaşım sistemi muaynesi</t>
  </si>
  <si>
    <t>Physical examination</t>
  </si>
  <si>
    <t>Examination of cardiovasculary system</t>
  </si>
  <si>
    <t>Dr. Saliha Şenel</t>
  </si>
  <si>
    <t>Baş ve boyun muayenesi</t>
  </si>
  <si>
    <t>Kalp ve dolaşım sistemi muayenesi</t>
  </si>
  <si>
    <t>Süt çocuğunun beslenmesi ve ek gıdalara geçiş</t>
  </si>
  <si>
    <t>Normal puberte ve puberte problemleri</t>
  </si>
  <si>
    <t>Feeding of the infant and complementary feeding</t>
  </si>
  <si>
    <t>Evaluation of Puberty</t>
  </si>
  <si>
    <t>Dr. Güzin Cinel</t>
  </si>
  <si>
    <t xml:space="preserve"> Dr. İlker Çetin</t>
  </si>
  <si>
    <t>Dr.  Atilla Çifçi</t>
  </si>
  <si>
    <t xml:space="preserve"> Dr. Mehmet Boyraz</t>
  </si>
  <si>
    <t>Genitoüriner sistem muayenesi</t>
  </si>
  <si>
    <t>Nörolojik muayene</t>
  </si>
  <si>
    <t>Gelişimin izlenmesi</t>
  </si>
  <si>
    <t>Aşılama 1</t>
  </si>
  <si>
    <t>Boy kısalıklarına yaklaşım</t>
  </si>
  <si>
    <t>Examination of genitourinary system</t>
  </si>
  <si>
    <t>Assesment of development</t>
  </si>
  <si>
    <t>Vaccination 1</t>
  </si>
  <si>
    <t>Approach to short stature</t>
  </si>
  <si>
    <t xml:space="preserve"> Dr. Sare Gülfem Özlü</t>
  </si>
  <si>
    <t xml:space="preserve"> Dr. Ayşegül Neşe Kurt</t>
  </si>
  <si>
    <t>Dr. Mesut Koçak</t>
  </si>
  <si>
    <t>Dr. Mehmet Boyraz</t>
  </si>
  <si>
    <t>Dr.  Mesut Koçak</t>
  </si>
  <si>
    <t>Temel yenidoğan sağlığı ve yenidoğan muayenesi</t>
  </si>
  <si>
    <t>Büyümenin izlenmesi</t>
  </si>
  <si>
    <t>Aşılama 2</t>
  </si>
  <si>
    <t>Anne sütü ve emzirme</t>
  </si>
  <si>
    <t>Assesment of growth</t>
  </si>
  <si>
    <t>Vaccination 2</t>
  </si>
  <si>
    <t>Breast milk and breast feeding</t>
  </si>
  <si>
    <t>Dr. Nilgün Altuntaş</t>
  </si>
  <si>
    <t>Dr. Atilla Çifçi</t>
  </si>
  <si>
    <t xml:space="preserve"> Dr. Nilgün Altuntaş</t>
  </si>
  <si>
    <t>Yenidoğan muayenesi</t>
  </si>
  <si>
    <t>Pubertenin değerlendirilmesi</t>
  </si>
  <si>
    <t>Newborn examination</t>
  </si>
  <si>
    <t>Ekstremite muayenesi</t>
  </si>
  <si>
    <t>Examination of the extremities</t>
  </si>
  <si>
    <t>Sıvı elektrolit tedavisi 1</t>
  </si>
  <si>
    <t>Karın ağrısı ile gelen çocuğa yaklaşım</t>
  </si>
  <si>
    <t>Ateşli çocuğa yaklaşım</t>
  </si>
  <si>
    <t>Onkoloji hastasına tanısal yaklaşım</t>
  </si>
  <si>
    <t>Approach to child with abdominal pain</t>
  </si>
  <si>
    <t xml:space="preserve"> Dr. Şamil Hızlı</t>
  </si>
  <si>
    <t xml:space="preserve"> Dr. G. İclal Bayhan</t>
  </si>
  <si>
    <t xml:space="preserve"> Dr. Sonay İncesoy Özdemir</t>
  </si>
  <si>
    <t>Dr. Sare Gülfem Özlü</t>
  </si>
  <si>
    <t>Dr. Şamil Hızlı</t>
  </si>
  <si>
    <t>Sıvı elektrolit tedavisi 2</t>
  </si>
  <si>
    <t>Malnütrisyon ve nutrisyon desteği</t>
  </si>
  <si>
    <t>Febril nöbetler</t>
  </si>
  <si>
    <t>Döküntülü hastalıklar</t>
  </si>
  <si>
    <t>Çocukluk çağı lösemileri</t>
  </si>
  <si>
    <t>Malnutrition and nutritional support</t>
  </si>
  <si>
    <t>Dr. Sonay İncesoy Özdemir</t>
  </si>
  <si>
    <t>Dr. Ayşegül Neşe Kurt</t>
  </si>
  <si>
    <t>Dr. G. İclal Bayhan</t>
  </si>
  <si>
    <t>Kronik ishale yaklaşım  ve malabsorbsiyon</t>
  </si>
  <si>
    <t>Hipotonik infant</t>
  </si>
  <si>
    <t>Üst solunum yolu enfeksiyonları</t>
  </si>
  <si>
    <t>Çocukluk çağı lenfomaları</t>
  </si>
  <si>
    <t>Malabsorption and chronic diarrhea</t>
  </si>
  <si>
    <t>Newborn Infections and Intrauterine Infections</t>
  </si>
  <si>
    <t>Dr. Halise Akça</t>
  </si>
  <si>
    <t>Dr. Zülfikar Akelma</t>
  </si>
  <si>
    <t xml:space="preserve"> Dr. Abdullah Kurt</t>
  </si>
  <si>
    <t>Neonatal Ensefalopati</t>
  </si>
  <si>
    <t>Şok</t>
  </si>
  <si>
    <t>Shock</t>
  </si>
  <si>
    <t>Çocuk acilde hastalara genel yaklaşım</t>
  </si>
  <si>
    <t xml:space="preserve">EKG değerlendirilmesi </t>
  </si>
  <si>
    <t>Kardiyomiyopatiler</t>
  </si>
  <si>
    <t>Çocuklarda kusma ve GİS motilite bozukluklarına yaklaşım</t>
  </si>
  <si>
    <t>Çocukluk çağı diyabeti</t>
  </si>
  <si>
    <t>Approach to the patients in the emergency room</t>
  </si>
  <si>
    <t>Evaluation of ECG</t>
  </si>
  <si>
    <t>Cardiomyopathies</t>
  </si>
  <si>
    <t>Vomiting and GIS motility disorders in childhood</t>
  </si>
  <si>
    <t>Diabetes mellitus in childhood</t>
  </si>
  <si>
    <t xml:space="preserve"> Dr. Can Demir Karacan</t>
  </si>
  <si>
    <t>Dr. İlker Çetin</t>
  </si>
  <si>
    <t>Çocuklarda temel yaşam desteği</t>
  </si>
  <si>
    <t>Telekardiyografi değerlendirilmesi</t>
  </si>
  <si>
    <t>Enfektif endokardit</t>
  </si>
  <si>
    <t>Çölyak Hastalığı</t>
  </si>
  <si>
    <t>Diyabetik ketoasidoz</t>
  </si>
  <si>
    <t>Basic life support in childhood</t>
  </si>
  <si>
    <t>Evaluation of telecardiography</t>
  </si>
  <si>
    <t>Infective endocarditis</t>
  </si>
  <si>
    <t>Celiac disease</t>
  </si>
  <si>
    <t>Diabetic ketoacidosis</t>
  </si>
  <si>
    <t>Dr. Can Demir Karacan</t>
  </si>
  <si>
    <t>Çocuklarda ileri yaşam desteği</t>
  </si>
  <si>
    <t>Kalp yetmezliği</t>
  </si>
  <si>
    <t>İnflamatuvar bağırsak hastalıkları</t>
  </si>
  <si>
    <t>Obezite ve metabolik sendrom</t>
  </si>
  <si>
    <t>Advanced life support in childhood</t>
  </si>
  <si>
    <t>Cardiac failure</t>
  </si>
  <si>
    <t>Inflammatory bowel diseases</t>
  </si>
  <si>
    <t>Obesity and metabolic syndrome</t>
  </si>
  <si>
    <t>Zehirlenmeler 1</t>
  </si>
  <si>
    <t>Tuberculosis</t>
  </si>
  <si>
    <t>Zehirlenmeler 2</t>
  </si>
  <si>
    <t>Tubulopathies</t>
  </si>
  <si>
    <t>Dr. Umut Selda Bayrakçı</t>
  </si>
  <si>
    <t xml:space="preserve"> Dr. Umut Selda Bayrakçı</t>
  </si>
  <si>
    <t>Dr. Nihal Demirel</t>
  </si>
  <si>
    <t>Akut gastroenteritler</t>
  </si>
  <si>
    <t>Çocukluk çağı edinsel tiroid hastalıkları</t>
  </si>
  <si>
    <t>Akut böbrek yetmezliği</t>
  </si>
  <si>
    <t>Acute gastroenteritis</t>
  </si>
  <si>
    <t>Acquired thyroid disorders of childhood</t>
  </si>
  <si>
    <t>Acute renal failure</t>
  </si>
  <si>
    <t>Merkezi sinir sistemi enfeksiyonları</t>
  </si>
  <si>
    <t>Konjenital hipotiroidi</t>
  </si>
  <si>
    <t>Kronik böbrek yetmezliği</t>
  </si>
  <si>
    <t>Central nervous system infections</t>
  </si>
  <si>
    <t>Congenital hypothyroidism</t>
  </si>
  <si>
    <t>Chronic kidney disease</t>
  </si>
  <si>
    <t>Difteri ve Boğmaca</t>
  </si>
  <si>
    <t>Adrenal yetmezlik</t>
  </si>
  <si>
    <t>Acute Rheumatic Fever</t>
  </si>
  <si>
    <t>Diphteria and Pertussis</t>
  </si>
  <si>
    <t xml:space="preserve">Adrenal insufficiency </t>
  </si>
  <si>
    <t>Nefrotik Sendrom</t>
  </si>
  <si>
    <t>Vaskülitler</t>
  </si>
  <si>
    <t>Food Allergias</t>
  </si>
  <si>
    <t>Vasculitis</t>
  </si>
  <si>
    <t>Atopik Dermatit</t>
  </si>
  <si>
    <t>Ailevi Akdeniz Ateşi</t>
  </si>
  <si>
    <t>Familial Mediterranean Fever</t>
  </si>
  <si>
    <t>Study Hour</t>
  </si>
  <si>
    <t>Çocuklarda kas hastalıkları</t>
  </si>
  <si>
    <t>Çocuklarda karaciğer fonksiyon bozuklukları</t>
  </si>
  <si>
    <t>Miyokardit ve perikarditler</t>
  </si>
  <si>
    <t>Muscular diseases in children</t>
  </si>
  <si>
    <t>Liver function disturbances in childhood</t>
  </si>
  <si>
    <t>Miyocarditis and pericarditis</t>
  </si>
  <si>
    <t>Nörokutanöz hastalıklar</t>
  </si>
  <si>
    <t>Onkolojik aciller</t>
  </si>
  <si>
    <t>Kronik karaciğer hastalıkları</t>
  </si>
  <si>
    <t>Kuşkulu genitalyaya yaklaşım</t>
  </si>
  <si>
    <t>Neurocutaneous diseases</t>
  </si>
  <si>
    <t>Chronic liver diseases</t>
  </si>
  <si>
    <t>Approach to patient with ambiguous genitalia</t>
  </si>
  <si>
    <t>Çocuklarda baş ağrısına yaklaşım</t>
  </si>
  <si>
    <t>Astım</t>
  </si>
  <si>
    <t>GİS kanamalarına yaklaşım</t>
  </si>
  <si>
    <t>Headache in childhood</t>
  </si>
  <si>
    <t>Approach to GIS bleeding</t>
  </si>
  <si>
    <t xml:space="preserve"> Tüm Öğretim Üyeleri</t>
  </si>
  <si>
    <t>Vaka tartışması</t>
  </si>
  <si>
    <t>Case discussion</t>
  </si>
  <si>
    <t>Serbest Çalışma</t>
  </si>
  <si>
    <t>Uygulamalı sınav</t>
  </si>
  <si>
    <t>Written exam</t>
  </si>
  <si>
    <t>Practice Exam</t>
  </si>
  <si>
    <t>Teorik, yazılı sınav</t>
  </si>
  <si>
    <t>Study hour</t>
  </si>
  <si>
    <t>oral exam</t>
  </si>
  <si>
    <t>Sözlü sınav</t>
  </si>
  <si>
    <t>GENEL CERRAHİ STAJI</t>
  </si>
  <si>
    <t>GENERAL SURGERY INTERNSHIP</t>
  </si>
  <si>
    <t>Genel Cerrahi Stajının Tanıtımı ve Staj Gruplarının belirlenmesi</t>
  </si>
  <si>
    <t>Introduction to General Surgery Rotation</t>
  </si>
  <si>
    <t>Fizik Muayene</t>
  </si>
  <si>
    <t>Cerrahide anamnez, hasta hazirlama</t>
  </si>
  <si>
    <t>El yikama, ameliyathane şartlari</t>
  </si>
  <si>
    <t>Anamnesis, preparation of a patient in surgery</t>
  </si>
  <si>
    <t>Scrubbing, operation room regulations</t>
  </si>
  <si>
    <t>Dr. Gürel Neşşar</t>
  </si>
  <si>
    <t>Dr. Ömer Parlak</t>
  </si>
  <si>
    <t>Hemostaz ve Cerrahi kanama bozuklukları</t>
  </si>
  <si>
    <t>SIRS-Sepsis</t>
  </si>
  <si>
    <t xml:space="preserve">Preoperatif hasta hazırlığı </t>
  </si>
  <si>
    <t>Nutrisyonel destek temel ilkeleri</t>
  </si>
  <si>
    <t>Hemostasis and surgical bleeding disorders</t>
  </si>
  <si>
    <t>Preoperative patient preparation</t>
  </si>
  <si>
    <t xml:space="preserve"> Basic principles of nutritional support</t>
  </si>
  <si>
    <t>Dr. Abdussamed Yalçın</t>
  </si>
  <si>
    <t>Dr. E. Gürkan Dumlu</t>
  </si>
  <si>
    <t xml:space="preserve">Transfüzyon komplikasyonları </t>
  </si>
  <si>
    <t>Şok-MOY</t>
  </si>
  <si>
    <t xml:space="preserve">Asepsi-Antisaepsi </t>
  </si>
  <si>
    <t>Transfusion complications</t>
  </si>
  <si>
    <t>Shock-Multiple organ failure</t>
  </si>
  <si>
    <t>Asepsis-Antisepsis</t>
  </si>
  <si>
    <t>Akılcı İlaç Kullanımı</t>
  </si>
  <si>
    <t>Antikoagülanlar</t>
  </si>
  <si>
    <t>Yara iyileşmesi</t>
  </si>
  <si>
    <t>Postoperatif Komplikasyonlar</t>
  </si>
  <si>
    <t>Anticoagulants</t>
  </si>
  <si>
    <t>Wound recovery</t>
  </si>
  <si>
    <t>Rational drug us- Postoperative complications</t>
  </si>
  <si>
    <t>Meme muayenesi</t>
  </si>
  <si>
    <t>Dren ve sondalar parenteral solüsyonlar</t>
  </si>
  <si>
    <t>Breast examination</t>
  </si>
  <si>
    <t>Drains, catheters and parenteral solutions</t>
  </si>
  <si>
    <t>Dr. Ali Coşkun</t>
  </si>
  <si>
    <t>Dr. Mustafa Özsoy</t>
  </si>
  <si>
    <t>Karın Ağrısı Desenleri</t>
  </si>
  <si>
    <t>Cerrahi Saha İnfeksiyonları</t>
  </si>
  <si>
    <t xml:space="preserve">Yanık </t>
  </si>
  <si>
    <t>Troid hastalıkları</t>
  </si>
  <si>
    <t>Adrenal Hastalıkları</t>
  </si>
  <si>
    <t>Abdominal Pain patterns</t>
  </si>
  <si>
    <t>Surgical site infections</t>
  </si>
  <si>
    <t>Burns</t>
  </si>
  <si>
    <t>Thyroid diseases</t>
  </si>
  <si>
    <t>Adrenal diseases</t>
  </si>
  <si>
    <t xml:space="preserve">Dr. Abdussamed Yalçın </t>
  </si>
  <si>
    <t>Cerrahi Akut Batın</t>
  </si>
  <si>
    <t>Deri Hastalıkları ve Kanserleri</t>
  </si>
  <si>
    <t>Travmalı Hastaya yaklaşım</t>
  </si>
  <si>
    <t>Surgical acute abdomen</t>
  </si>
  <si>
    <t>Skin diseases and cancers</t>
  </si>
  <si>
    <t>Management of Trauma</t>
  </si>
  <si>
    <t>Peritonitler</t>
  </si>
  <si>
    <t>Peritonitis</t>
  </si>
  <si>
    <t>Rektal muayene</t>
  </si>
  <si>
    <t>Tüm batın muayenesi</t>
  </si>
  <si>
    <t>Rectal examination</t>
  </si>
  <si>
    <t>Physical examination of Abdomen</t>
  </si>
  <si>
    <t>Dr. A. Keşşaf Aşlar</t>
  </si>
  <si>
    <t>Kolon Motilite Hastalıklar</t>
  </si>
  <si>
    <t xml:space="preserve">Meme Anatomisi </t>
  </si>
  <si>
    <t>Meme Kanserleri ve tedavisi</t>
  </si>
  <si>
    <t xml:space="preserve">Peptik Ülser </t>
  </si>
  <si>
    <t>Özefagus hastalıkları</t>
  </si>
  <si>
    <t>Colonic motility diseases</t>
  </si>
  <si>
    <t>Anatomy of Breasts</t>
  </si>
  <si>
    <t>Breast cancers and treatment</t>
  </si>
  <si>
    <t>Peptic ulcers</t>
  </si>
  <si>
    <t>Osefageal diseases</t>
  </si>
  <si>
    <t xml:space="preserve">Dr. Gürel Neşşar </t>
  </si>
  <si>
    <t>İBH- Diğer kolitler</t>
  </si>
  <si>
    <t>Benign Meme Hastalıkları</t>
  </si>
  <si>
    <t>Mide Malign Hastalıkları</t>
  </si>
  <si>
    <t>Transplantasyon İlkeleri</t>
  </si>
  <si>
    <t>Inflammatory Bowel Diease- other colitises</t>
  </si>
  <si>
    <t>Benign Breast diseases</t>
  </si>
  <si>
    <t>Malignant diseases of Gaster</t>
  </si>
  <si>
    <t>Principles of transplantation</t>
  </si>
  <si>
    <t xml:space="preserve">Kolon ve Rektum polipler ve Malign Tümörleri </t>
  </si>
  <si>
    <t>Böbrek Transplantasyonu</t>
  </si>
  <si>
    <t>Colorectal polyps and malignant tumors</t>
  </si>
  <si>
    <t>Kidney transplantation</t>
  </si>
  <si>
    <t>Baş boyun muayenesi</t>
  </si>
  <si>
    <t>Karaciğer Transplantasyonu</t>
  </si>
  <si>
    <t xml:space="preserve">İnce Barsak Hastalıkları </t>
  </si>
  <si>
    <t>Paratiroid Hastalıklar</t>
  </si>
  <si>
    <t>Selim Anorektal Hastalıklar</t>
  </si>
  <si>
    <t>Liver transplantation</t>
  </si>
  <si>
    <t>İntestinal Diseases</t>
  </si>
  <si>
    <t>Parathyroid diseases</t>
  </si>
  <si>
    <t>Benign anorectal dieases</t>
  </si>
  <si>
    <t>Akut Apandisit</t>
  </si>
  <si>
    <t>Anal Malign Hastalıklar</t>
  </si>
  <si>
    <t>Acute appendicitis</t>
  </si>
  <si>
    <t>Anal malignant diseases</t>
  </si>
  <si>
    <t>Tiroid hastası</t>
  </si>
  <si>
    <t>Fıtık hastası</t>
  </si>
  <si>
    <t>Kolon patolojili hasta</t>
  </si>
  <si>
    <t>Mide patolojili hasta</t>
  </si>
  <si>
    <t>Meme patolojili hasta</t>
  </si>
  <si>
    <t>Thyroid patients</t>
  </si>
  <si>
    <t>Hernia patients</t>
  </si>
  <si>
    <t>Patient with colonic disease</t>
  </si>
  <si>
    <t>Patient with gastric disease</t>
  </si>
  <si>
    <t>Patient wtih breast pathology</t>
  </si>
  <si>
    <t>Karaciğer Hastalıkları</t>
  </si>
  <si>
    <t>Safra Kesesi ve Safra Yolları Tanısal Testler</t>
  </si>
  <si>
    <t>Pankreas Hastalıkları</t>
  </si>
  <si>
    <t>Dalağın Cerrahi Hastalıkları</t>
  </si>
  <si>
    <t>Metobolik Sendrom ve Bariatrik Cerrahi</t>
  </si>
  <si>
    <t>Liver diseases</t>
  </si>
  <si>
    <t>Diagnostic tests of gallbladder and bile ducts</t>
  </si>
  <si>
    <t>Pancreas diseases</t>
  </si>
  <si>
    <t>Surgical diseases of spleen</t>
  </si>
  <si>
    <t>Metabolic syndrome and bariatric surgery</t>
  </si>
  <si>
    <t>Safra Kesesi ve Safra Yolları Hastalıkları</t>
  </si>
  <si>
    <t>Herniler</t>
  </si>
  <si>
    <t>GIS kanamalarına yaklaşım</t>
  </si>
  <si>
    <t>Diseases of gallbladder and bile ducts</t>
  </si>
  <si>
    <t>Hernias</t>
  </si>
  <si>
    <t>Management of GIS bleeding</t>
  </si>
  <si>
    <t>Yazılı sınav</t>
  </si>
  <si>
    <t>Written Exam</t>
  </si>
  <si>
    <t>Oral Exam</t>
  </si>
  <si>
    <t>Akut Arter Tıkanıklıkları</t>
  </si>
  <si>
    <t>Acute arterial obstructions</t>
  </si>
  <si>
    <t>Anevrizmalar</t>
  </si>
  <si>
    <t>Aneurysms</t>
  </si>
  <si>
    <t>Vasküler Hastalıklar</t>
  </si>
  <si>
    <t>Vascular diseases</t>
  </si>
  <si>
    <t>KADIN  HASTALIKLARI  ve DOĞUM STAJI</t>
  </si>
  <si>
    <t>GYNECOLOGY AND OBSTETRICS INTERNSHIP</t>
  </si>
  <si>
    <t>Dr. Öğr. Üyesi Batuhan Turgay</t>
  </si>
  <si>
    <t>Asst. Prof. Batuhan Turgay</t>
  </si>
  <si>
    <t xml:space="preserve"> Stajın Tanıtımı ve Staj Gruplarının belirlenmesi</t>
  </si>
  <si>
    <t>Vizit</t>
  </si>
  <si>
    <t xml:space="preserve"> Introduction of obstetrics and gynecology rotation</t>
  </si>
  <si>
    <t>Ward Rounds</t>
  </si>
  <si>
    <t>Dr. A.Filiz Yavuz/ Dr. Raziye Desdicioğlu</t>
  </si>
  <si>
    <t>Dr. A.Filiz Yavuz / Dr. Raziye Desdicioğlu</t>
  </si>
  <si>
    <t>Obstetrik USG</t>
  </si>
  <si>
    <t>Olguların postpartum takibi</t>
  </si>
  <si>
    <t>Onkolojik operasyonlar</t>
  </si>
  <si>
    <t>Doğum eyleminin evreleri</t>
  </si>
  <si>
    <t>Methods of gynecological exam</t>
  </si>
  <si>
    <t>Obstetrical USG</t>
  </si>
  <si>
    <t>Endoscopic Surgery in Gynecology</t>
  </si>
  <si>
    <t>Postpartum care</t>
  </si>
  <si>
    <t>teaching staff</t>
  </si>
  <si>
    <t>Meeting</t>
  </si>
  <si>
    <t>Vajinal ve rektal muayene</t>
  </si>
  <si>
    <t xml:space="preserve"> introduction of obstetrics and gynecology</t>
  </si>
  <si>
    <t>pratik</t>
  </si>
  <si>
    <t>Poliklinik, Servis ve Müdahale Odası</t>
  </si>
  <si>
    <t>Study at policlinic/Services/Operating room</t>
  </si>
  <si>
    <t>teorik ders</t>
  </si>
  <si>
    <t>Serviks kanseri</t>
  </si>
  <si>
    <t>Genital anatomi</t>
  </si>
  <si>
    <t>Prezantasyon anomalileri/makat doğum</t>
  </si>
  <si>
    <t>Aile planlaması  1</t>
  </si>
  <si>
    <t>anatomy of female genital system</t>
  </si>
  <si>
    <t>thromboembolism in obstetrics and gynecology</t>
  </si>
  <si>
    <t>family planning 1</t>
  </si>
  <si>
    <t>Prof. Dr. Esma Sarıkaya</t>
  </si>
  <si>
    <t>cervical cancer</t>
  </si>
  <si>
    <t>Genital siğiller/HPV aşıları/Kolposkopi</t>
  </si>
  <si>
    <t>Anormal uterin kanamalar</t>
  </si>
  <si>
    <t>Gebelik ve epilepsi</t>
  </si>
  <si>
    <t>Tarama testlerinin özellikleri /Antenatal tarama ve Tanı testleri</t>
  </si>
  <si>
    <t>Aile planlaması 2</t>
  </si>
  <si>
    <t>Colposcopy/ HPV vaccination/ Genital warts</t>
  </si>
  <si>
    <t>abnormal uterine bleeding</t>
  </si>
  <si>
    <t>Pregnancy and epilepsy</t>
  </si>
  <si>
    <t>Antenatal screening tests and characteristics of antenatal tests</t>
  </si>
  <si>
    <t>family planning 2</t>
  </si>
  <si>
    <t>Postpartum kanama</t>
  </si>
  <si>
    <t>Çoğul gebelikler</t>
  </si>
  <si>
    <t>Gebelik ve troid hastalıkları</t>
  </si>
  <si>
    <t>Postpartum bleeding</t>
  </si>
  <si>
    <t>multiple pregnancy</t>
  </si>
  <si>
    <t>thyroid diseases and pregnancy</t>
  </si>
  <si>
    <t>Partogram</t>
  </si>
  <si>
    <t>Abdominal operasyonlar</t>
  </si>
  <si>
    <t>Yenidoğana yaklaşım</t>
  </si>
  <si>
    <t>Epizyotomi</t>
  </si>
  <si>
    <t>Oncologic surgery</t>
  </si>
  <si>
    <t>Stage of Labour/Partogram</t>
  </si>
  <si>
    <t>Abdominal operations</t>
  </si>
  <si>
    <t>Evaluation of newborn</t>
  </si>
  <si>
    <t>Wound healing</t>
  </si>
  <si>
    <t xml:space="preserve">Obstetrik ve jinekolojide akılcı ilaç kullanımı ve teratoloji  </t>
  </si>
  <si>
    <t>Gebelikte kalp hastalıkları</t>
  </si>
  <si>
    <t>Abortusa yaklaşım/Abortus tipleri/Habitüel Abortus</t>
  </si>
  <si>
    <t>Seksüel geçişli hastalıklar /vajinitler</t>
  </si>
  <si>
    <t xml:space="preserve">Rationale drug use in obs and gynecology/ teratology  </t>
  </si>
  <si>
    <t>Pregnancy and cardiac diseases</t>
  </si>
  <si>
    <t>Miscarriages/ Management of abortus / Recuurent abortus</t>
  </si>
  <si>
    <t>Vaginitis/ Sexually transmitted diseaes</t>
  </si>
  <si>
    <t>Prof. Dr.  Ayşe Filiz Yavuz</t>
  </si>
  <si>
    <t>Konjenital genital anomaliler/ cinsiyet anomalileri</t>
  </si>
  <si>
    <t>Pre-operatif ve postoperative bakım</t>
  </si>
  <si>
    <t>Plesantal anomaliler</t>
  </si>
  <si>
    <t>Amenore</t>
  </si>
  <si>
    <t>Congenital genital anomalies/Gender anomalies</t>
  </si>
  <si>
    <t>Preoperative and postoperative care</t>
  </si>
  <si>
    <t>plesantal anomalies</t>
  </si>
  <si>
    <t>Amenorrhea</t>
  </si>
  <si>
    <t>Dr. Öğr. Üyesi  Batuhan Turgay</t>
  </si>
  <si>
    <t>Prof. Dr. A.Filiz Yavuz</t>
  </si>
  <si>
    <t>Asst. Prof.  Batuhan Turgay</t>
  </si>
  <si>
    <t>Adenomyozis</t>
  </si>
  <si>
    <t>Pelvik relaksasyon</t>
  </si>
  <si>
    <t>Distosia ( Mechanical and functional)</t>
  </si>
  <si>
    <t>Adenomyosis</t>
  </si>
  <si>
    <t>pelvic relaxation</t>
  </si>
  <si>
    <t>pratik ders</t>
  </si>
  <si>
    <t>Multidisipliner laboratuvarda pratik ders</t>
  </si>
  <si>
    <t>vizit</t>
  </si>
  <si>
    <t>Sistemik hastalığa sahip olgularda jienokolojik operasyonlara yaklaşım</t>
  </si>
  <si>
    <t>Sezaryen doğum</t>
  </si>
  <si>
    <t>Fetal kardiyotocografinin değerlendirilmesi</t>
  </si>
  <si>
    <t>Laktasyon fizyolojisi</t>
  </si>
  <si>
    <t>Episiotomy</t>
  </si>
  <si>
    <t>Gynecological operations in women with systemical diseases</t>
  </si>
  <si>
    <t>training on the anatomic model ( in Laboratory)</t>
  </si>
  <si>
    <t>Evaluation of fetal cardiotocography</t>
  </si>
  <si>
    <t>Cesarean section</t>
  </si>
  <si>
    <t>Jinekolojide endoskopik cerrahi</t>
  </si>
  <si>
    <t>Obstetri ve jinekolojide etik ve hukuki konular</t>
  </si>
  <si>
    <t xml:space="preserve">Premenstrüel anomaliler / Genitoüriner travma  </t>
  </si>
  <si>
    <t>Vajinal doğum</t>
  </si>
  <si>
    <t>Gebelikte hipertansif hastalıklar</t>
  </si>
  <si>
    <t>Endoscopic surgery in gynecology</t>
  </si>
  <si>
    <t>ethical and judicial issues in obstetrics and gynecology</t>
  </si>
  <si>
    <t>genitourinary trauma / premenstruel disorders</t>
  </si>
  <si>
    <t>vaginal delivery</t>
  </si>
  <si>
    <t>hypertensive disorders in pregnancy</t>
  </si>
  <si>
    <t>Dr. Öğretim Üyesi Batuhan Turgay</t>
  </si>
  <si>
    <t>Pelvik enfeksiyonlar ve abse</t>
  </si>
  <si>
    <t>Uterin fibroidler</t>
  </si>
  <si>
    <t>Adneksiyel kitleler</t>
  </si>
  <si>
    <t>Rh uyuşmazlığı ve non- immün hidrops</t>
  </si>
  <si>
    <t>pelvic infections and tuboovarian abscess</t>
  </si>
  <si>
    <t>fibroids</t>
  </si>
  <si>
    <t>adnexal masses</t>
  </si>
  <si>
    <t>RH disease and Hydrops fetalis</t>
  </si>
  <si>
    <t>Erken membran rüptürü</t>
  </si>
  <si>
    <t>early membran rupture</t>
  </si>
  <si>
    <t>Miad gebeliğe yaklaşım</t>
  </si>
  <si>
    <t>Leopold manevraları</t>
  </si>
  <si>
    <t>Jinekolojik USG</t>
  </si>
  <si>
    <t>NST ve doğum eyleminin takibi</t>
  </si>
  <si>
    <t>Doğum indüksiyonu</t>
  </si>
  <si>
    <t>Physiology of lactation</t>
  </si>
  <si>
    <t>Maneuvers of Leopold</t>
  </si>
  <si>
    <t>Gynecological USG</t>
  </si>
  <si>
    <t>Vulva-vajen kanserleri</t>
  </si>
  <si>
    <t>Endometriyumun prekanseröz lezyonları</t>
  </si>
  <si>
    <t xml:space="preserve">Gebelikteki fizyolojik değişiklikler
</t>
  </si>
  <si>
    <t>Ektopik gebeliklere yaklaşım</t>
  </si>
  <si>
    <t>Preterm doğum</t>
  </si>
  <si>
    <t>cancers of Vulva and vagen</t>
  </si>
  <si>
    <t>precanserous lesions of endometrium</t>
  </si>
  <si>
    <t>Physiological changes in pregnancy</t>
  </si>
  <si>
    <t>Management of ectopic pregnancy</t>
  </si>
  <si>
    <t>preterm delivery</t>
  </si>
  <si>
    <t>Perinatal Enfeksiyonlar</t>
  </si>
  <si>
    <t>Jinekolojik kanserlerde epidemiyoloji</t>
  </si>
  <si>
    <t>Postterm gebelik/iri fetüs</t>
  </si>
  <si>
    <t>Jinekolojik aciller/ Jinekolojide şok</t>
  </si>
  <si>
    <t>İnfertil çifte yaklaşım</t>
  </si>
  <si>
    <t>perinatal infections</t>
  </si>
  <si>
    <t>epidemiology of gynecological cancers</t>
  </si>
  <si>
    <t>Postterm pregnancy/ Macrosomia</t>
  </si>
  <si>
    <t>emergency in gynecology/ Shock</t>
  </si>
  <si>
    <t>approach to infertile couple</t>
  </si>
  <si>
    <t>PKOS</t>
  </si>
  <si>
    <t>Ovulasyon indüksiyonu/IUI/Yardımcı üreme teknikleri</t>
  </si>
  <si>
    <t>ovulation induction/IUI/ART</t>
  </si>
  <si>
    <t>Smear, genital biopsi</t>
  </si>
  <si>
    <t>Gebelik takibi ve doğuma hazırlık</t>
  </si>
  <si>
    <t>Kolposkopi</t>
  </si>
  <si>
    <t>Üriner inkontinans</t>
  </si>
  <si>
    <t>Jinekolojik operasyonlara olguların preoperative hazırlığı</t>
  </si>
  <si>
    <t>NST and evaluation of labour</t>
  </si>
  <si>
    <t>Labour induction</t>
  </si>
  <si>
    <t>Cervical smear/ biopsy</t>
  </si>
  <si>
    <t>Antenatal care/ preparation for delivery</t>
  </si>
  <si>
    <t>Colposcopy</t>
  </si>
  <si>
    <t>Amniyotik sıvı anomalileri</t>
  </si>
  <si>
    <t>Endometriyum kanseri</t>
  </si>
  <si>
    <t>Maternal ve perinatal ölüm nedenleri</t>
  </si>
  <si>
    <t>Trofoblastik hastalıklar</t>
  </si>
  <si>
    <t>amniotic fluid pathologies</t>
  </si>
  <si>
    <t>Endometrium cancer</t>
  </si>
  <si>
    <t>maternal and perinatal mortality</t>
  </si>
  <si>
    <t>Trophoblastic Diseases</t>
  </si>
  <si>
    <t>urinary incontinence</t>
  </si>
  <si>
    <t>Gebelik ve diyabet</t>
  </si>
  <si>
    <t>Gebelikte hematolojik hastalıklar</t>
  </si>
  <si>
    <t>Pediatrik jinekoloji/adölesan jinekoloji</t>
  </si>
  <si>
    <t>Pregnancy and Diabetes</t>
  </si>
  <si>
    <t>Hematological diseases in pregnancy</t>
  </si>
  <si>
    <t>puerperium and Puerperal diseases</t>
  </si>
  <si>
    <t>Pediatric gynecology / adolescent gynecology</t>
  </si>
  <si>
    <t>Epitelyal over kanserleri</t>
  </si>
  <si>
    <t>Hiperandrojenizm ve hirsutismus</t>
  </si>
  <si>
    <t>epithelial ovarian cancer</t>
  </si>
  <si>
    <t>hirsutismus and hyperandrogenism</t>
  </si>
  <si>
    <t>sınav</t>
  </si>
  <si>
    <t>Sezaryen doğum sonrası postoperatif takip</t>
  </si>
  <si>
    <t>Üriner kataterizasyon ve barsak temizliğine yaklaşım</t>
  </si>
  <si>
    <t>Fetal monitorizasyon</t>
  </si>
  <si>
    <t>Preoperative preparation for gynecological surgery</t>
  </si>
  <si>
    <t>Apply to IUD</t>
  </si>
  <si>
    <t>Urinary catheterisation</t>
  </si>
  <si>
    <t>SGA/İUGR/İntrauterin fetal ölüm</t>
  </si>
  <si>
    <t>Vulvanın benign ve premalign hastalıkları</t>
  </si>
  <si>
    <t>Serviksin benign ve premalign hastalıkları</t>
  </si>
  <si>
    <t>SGA/FGR/ IU ex</t>
  </si>
  <si>
    <t>benign and premalign diseases of vulva</t>
  </si>
  <si>
    <t>benign and premalign diseases of cervix</t>
  </si>
  <si>
    <t>Dr. Öğretim üyesi Batuhan Turgay</t>
  </si>
  <si>
    <t>Overin Germ hücreli ve seks kord stromal tümörleri</t>
  </si>
  <si>
    <t>Vajenin benign ve premalign hastalıkları</t>
  </si>
  <si>
    <t>Uterin sarkomlar</t>
  </si>
  <si>
    <t>germ cell and sex cord stromal cancers of ovary</t>
  </si>
  <si>
    <t>benign and premalign diseases of vagen</t>
  </si>
  <si>
    <t>Uterine sarcomas</t>
  </si>
  <si>
    <t>GÖĞÜS  HASTALIKLARI  STAJI</t>
  </si>
  <si>
    <t>PULMONARY DISEASES INTERNSHIP</t>
  </si>
  <si>
    <t>1.WEEK</t>
  </si>
  <si>
    <t>Prof. Dr. Ebru Ünsal</t>
  </si>
  <si>
    <t>Doç.Dr.Hatice Kılıç</t>
  </si>
  <si>
    <t>Assoc. Prof. Hatice Kılıç</t>
  </si>
  <si>
    <t>Anamnez/Fizik muayene (klinik grubu)</t>
  </si>
  <si>
    <t>Anamnesis/Physical examination(clinic group)</t>
  </si>
  <si>
    <t xml:space="preserve">Solunum yolu embriyoloji, anatomisi ve savunma mekanizmaları </t>
  </si>
  <si>
    <t>Alt solunum yolu enfeksiyonları</t>
  </si>
  <si>
    <t>Poliklinik (poliklinik grubu)</t>
  </si>
  <si>
    <t>Embryonic development and anatomy  of Respiratory system and pulmonary defence mechanisms</t>
  </si>
  <si>
    <t>Lower respiratorytract infections</t>
  </si>
  <si>
    <t>Polyclinic (polyclinic group)</t>
  </si>
  <si>
    <t>Doç.Dr.Emine Argüder</t>
  </si>
  <si>
    <t>Teaching staff</t>
  </si>
  <si>
    <t>Bronkoskopi/ SFT(Klinik grubu)</t>
  </si>
  <si>
    <t>Klinik/ Poliklinik</t>
  </si>
  <si>
    <t>Clinic /Polyclinic</t>
  </si>
  <si>
    <t>Pnömoniler</t>
  </si>
  <si>
    <t>Pneumonia</t>
  </si>
  <si>
    <t>Bronchoscopy / Pulmonary Function Tests</t>
  </si>
  <si>
    <t>Anamnez, semptomlar ve ayırıcı tanı</t>
  </si>
  <si>
    <t>Bronkoskopi/ SFT (Klinik grubu)</t>
  </si>
  <si>
    <t>Simulasyon laboratuvarı (poliklinik grubu)</t>
  </si>
  <si>
    <t>Tobacco</t>
  </si>
  <si>
    <t>Simulation laboratory  (polyclinic group)</t>
  </si>
  <si>
    <t>Prof.Dr.Ayşegül Karalezli</t>
  </si>
  <si>
    <t>Assoc. Prof. Emine Argüder</t>
  </si>
  <si>
    <t>Prof. Dr. Ayşegül Karalezli</t>
  </si>
  <si>
    <t>Göğüs hastalıklarında fizik muayene</t>
  </si>
  <si>
    <t>Vaccines and prevention of chest diseases (Practical)</t>
  </si>
  <si>
    <t>Prof.Dr.H.Canan Hasanoğlu</t>
  </si>
  <si>
    <t>Doç.Dr.Şadan Soyyiğit</t>
  </si>
  <si>
    <t>Assoc. Prof. Şadan Soyyiğit</t>
  </si>
  <si>
    <t>Akciğer Radyolojisi</t>
  </si>
  <si>
    <t>Akciğer Radyolojisi (pratik)</t>
  </si>
  <si>
    <t>Chest radiology</t>
  </si>
  <si>
    <t>Chest radiology (Practical)</t>
  </si>
  <si>
    <t>Pulmonary malignancies</t>
  </si>
  <si>
    <t>Solunum fonksiyon testleri</t>
  </si>
  <si>
    <t>KOAH semptomlar, tanı, ayırıcı tanı</t>
  </si>
  <si>
    <t>Alerjik Hastalıklara Genel Yaklaşım</t>
  </si>
  <si>
    <t>KOAH tedavi</t>
  </si>
  <si>
    <t>Diagnostic procedures in chest diseasess</t>
  </si>
  <si>
    <t>2.WEEK</t>
  </si>
  <si>
    <t>Simulation laboratory (polyclinic group)</t>
  </si>
  <si>
    <t>Pulmoner emboli ve tedavisi</t>
  </si>
  <si>
    <t>Pulmonary tromboembolism and treatment</t>
  </si>
  <si>
    <t>Assoc. Prof.Hatice Kılıç</t>
  </si>
  <si>
    <t>Akciğer maligniteleri</t>
  </si>
  <si>
    <t>Tüberkuloz tanı</t>
  </si>
  <si>
    <t>Plevra Hastalıkları</t>
  </si>
  <si>
    <t>Treatments for smoking cessation (Practical)</t>
  </si>
  <si>
    <t>Tuberculosis symptoms, diagnosis</t>
  </si>
  <si>
    <t>General Approach to allergic diseases</t>
  </si>
  <si>
    <t>Suppurative lung diseases</t>
  </si>
  <si>
    <t>Doç.Dr. Emine Argüder</t>
  </si>
  <si>
    <t>Tüberküloz tedavisi</t>
  </si>
  <si>
    <t>Tuberculosis treatment</t>
  </si>
  <si>
    <t>Asthma symptoms and diagnosis</t>
  </si>
  <si>
    <t>COPD  symptoms,diagnosis, differantial diagnosis</t>
  </si>
  <si>
    <t>İnterstisyel akciğer hastalıkları</t>
  </si>
  <si>
    <t>Süpüratif akciğer hastalıkları</t>
  </si>
  <si>
    <t>Fungal ve paraziter hastalıklar</t>
  </si>
  <si>
    <t>Sarcoidosis</t>
  </si>
  <si>
    <t>Asthma treatment-inhalation treatment</t>
  </si>
  <si>
    <t>COPD treatment</t>
  </si>
  <si>
    <t>Doç. Dr. Hatice Kılıç</t>
  </si>
  <si>
    <t>Prof.Dr.Ebru Ünsal</t>
  </si>
  <si>
    <t>3.WEEK</t>
  </si>
  <si>
    <t>Mesleki akciğer hastalıkları</t>
  </si>
  <si>
    <t>Freelance study</t>
  </si>
  <si>
    <t>Writen Examination</t>
  </si>
  <si>
    <t>Serbest zaman</t>
  </si>
  <si>
    <t>Yazılı  Sınav</t>
  </si>
  <si>
    <t>Vaskülit</t>
  </si>
  <si>
    <t>Pulmonary emergencies</t>
  </si>
  <si>
    <t>Sarkoidoz</t>
  </si>
  <si>
    <t xml:space="preserve"> Pratik</t>
  </si>
  <si>
    <t>PPD yapılışı ve değerlendirme</t>
  </si>
  <si>
    <t>Sözlü Sınav</t>
  </si>
  <si>
    <t>Oral Examination</t>
  </si>
  <si>
    <t>Assoc. Prof. EmineArgüder</t>
  </si>
  <si>
    <t>Sigara bırakma tedavileri</t>
  </si>
  <si>
    <t>Solunum Yetmezliği ve Tedavisi</t>
  </si>
  <si>
    <t>Göğüs duvarı, mediasten ve diyafram hastalıkları</t>
  </si>
  <si>
    <t>Pleural diseases</t>
  </si>
  <si>
    <t>Respiratory failure and treatment</t>
  </si>
  <si>
    <t>Diseases of chest wall, mediastinum and diaphragm</t>
  </si>
  <si>
    <t>ARDS, Akciğer ödemi</t>
  </si>
  <si>
    <t>Nadir rastlanan akciğer hastalıkları</t>
  </si>
  <si>
    <t>ARDS, pulmonary edema</t>
  </si>
  <si>
    <t>Rare pulmonary diseases</t>
  </si>
  <si>
    <t>Pulmoner Hipertansiyon</t>
  </si>
  <si>
    <t>Occupatinal lung diseases</t>
  </si>
  <si>
    <t>Sleeping disorders</t>
  </si>
  <si>
    <t>Pulmonary manifestations of systemic diseases</t>
  </si>
  <si>
    <t>KARDİYOLOJİ  STAJI</t>
  </si>
  <si>
    <t>CARDIOLOGY INTERNSHIP</t>
  </si>
  <si>
    <t xml:space="preserve">Doç.Dr. Hacı Ahmet Kasapkara </t>
  </si>
  <si>
    <t>Dr.Öğr.Üyesi. Serdal Baştuğ</t>
  </si>
  <si>
    <t>Assoc.Prof.Dr. Hacı Ahmet Kasapkara</t>
  </si>
  <si>
    <t>Pratik Uygulama</t>
  </si>
  <si>
    <t>Practise implementation</t>
  </si>
  <si>
    <t>Elektrokardiografi</t>
  </si>
  <si>
    <t>Medical history taking</t>
  </si>
  <si>
    <t>Electrocardiography</t>
  </si>
  <si>
    <t>Prof. Dr. M. Akçay</t>
  </si>
  <si>
    <t>Prof. Dr. N. Akar BAYRAM</t>
  </si>
  <si>
    <t>Prof. Dr. T. Durmaz</t>
  </si>
  <si>
    <t>Prof. Dr. Murat Akçay</t>
  </si>
  <si>
    <t>Prof. Dr. N. Akar Bayram</t>
  </si>
  <si>
    <t>Pratik uygulama</t>
  </si>
  <si>
    <t xml:space="preserve">Pratik Uygulama </t>
  </si>
  <si>
    <t>Practice implementation</t>
  </si>
  <si>
    <t xml:space="preserve">İskemik EKG örnekleri </t>
  </si>
  <si>
    <t>ECG recording and evaluation</t>
  </si>
  <si>
    <t>Ischemic ECG examples</t>
  </si>
  <si>
    <t>Aort Darlığı ve Aort Yetersizliği</t>
  </si>
  <si>
    <t>Aritmiler</t>
  </si>
  <si>
    <t>İnfektif Endokardit</t>
  </si>
  <si>
    <t>Aortic Stenosis and Aortic Regurgitation</t>
  </si>
  <si>
    <t>Heart Failure</t>
  </si>
  <si>
    <t>Arrhythmias</t>
  </si>
  <si>
    <t>Prof. Dr. T. Keleş</t>
  </si>
  <si>
    <t>Assoc.Prof. H. A. Kasapkara</t>
  </si>
  <si>
    <t>Kardiyomyopatiler</t>
  </si>
  <si>
    <t>Myokarditler</t>
  </si>
  <si>
    <t>Myocarditis</t>
  </si>
  <si>
    <t xml:space="preserve">Ward Rounds </t>
  </si>
  <si>
    <t>ORAL EXAM</t>
  </si>
  <si>
    <t>Free Time</t>
  </si>
  <si>
    <t>Prcatise implementation</t>
  </si>
  <si>
    <t>Hipertansiyon</t>
  </si>
  <si>
    <t>Hypertension</t>
  </si>
  <si>
    <t>Yazılı Sınav</t>
  </si>
  <si>
    <t>WRITTEN EXAM</t>
  </si>
  <si>
    <t xml:space="preserve">ANKARA YILDIRIM BEYAZIT ÜNİVERSİTESİ TIP FAKÜLTESİ 2021-22  AKADEMİK YILI DÖNEM IV STAJ PROGRAMI ve SINAV TAKVİMİ </t>
  </si>
  <si>
    <t xml:space="preserve">ANKARA YILDIRIM BEYAZIT UNIVERSITY FACULTY OF MEDICINE 2021-22  ACADEMIC YEAR PHASE IV ROTATION PROGRAM AND EXAMINATION CALENDAR </t>
  </si>
  <si>
    <t>Doç. Dr. Hüsniye Başer</t>
  </si>
  <si>
    <t xml:space="preserve"> Doç. Dr. Ali Abbas Tam</t>
  </si>
  <si>
    <t>Asoc. Prof. Hüsniye Başer</t>
  </si>
  <si>
    <t>Asoc. Prof. Ali Abbas Tam</t>
  </si>
  <si>
    <t>Dr.Berna ÖĞMEN</t>
  </si>
  <si>
    <t>Anamnez Alma
Dr. Cevdet AYDIN</t>
  </si>
  <si>
    <t>Dr.Didem Özdemir</t>
  </si>
  <si>
    <t>Dr. Orhan Küçükşahin</t>
  </si>
  <si>
    <t>Dr.Didem ÖZDEMİR</t>
  </si>
  <si>
    <t>Dr.Hüsniye BAŞER</t>
  </si>
  <si>
    <t>Dr. Didem ÖZDEMİR</t>
  </si>
  <si>
    <t>Prof. Dr.Ahmet Keşşaf Aşlar</t>
  </si>
  <si>
    <t>Dr. Öğr. Üyesi Mustafa Dönmez</t>
  </si>
  <si>
    <t>Prof. Dr. Ahmet Keşşaf Aşlar</t>
  </si>
  <si>
    <t>Assistant Prof. Mustafa Dönmez</t>
  </si>
  <si>
    <t>Dr. Abdussamed Yaçın</t>
  </si>
  <si>
    <t>Dr. Mustafa Dönmez</t>
  </si>
  <si>
    <t>Dr. Mustafa Donmez</t>
  </si>
  <si>
    <t>Dr. Gülten Kıyak</t>
  </si>
  <si>
    <t>Dr. Gulten Kiyak</t>
  </si>
  <si>
    <t>Travmaya Sistemik Cevap</t>
  </si>
  <si>
    <t>Systemic response to trauma</t>
  </si>
  <si>
    <t>Anal Kanal Anatomisi ve Fekal İnkontinens</t>
  </si>
  <si>
    <t>Anal Canal Anatomy and Fecal Incontinence</t>
  </si>
  <si>
    <t xml:space="preserve">ANKARA YILDIRIM BEYAZIT ÜNİVERSİTESİ TIP FAKÜLTESİ 2021-22 AKADEMİK YILI DÖNEM IV KARDİYOLOJİ  STAJI DERS PROGRAMI </t>
  </si>
  <si>
    <t>ANKARA YILDIRIM BEYAZIT UNIVERSITY FACULTY OF MEDICINE 2021-22 ACADEMIC YEAR PHASE IV CARDIOLOGY INTERNSHIP SCHEDULE</t>
  </si>
  <si>
    <t>Asst. Prof. Dr. Serdal Baştuğ</t>
  </si>
  <si>
    <t>Kardiyovasküler Sistem Muayenesi ve Semptomlar</t>
  </si>
  <si>
    <t>Akut Koroner Sendromlar, NSTEMI, Kararsız Angina Pectoris</t>
  </si>
  <si>
    <t xml:space="preserve">Akut Koroner Sendromlar, STEMI, MI komplikasyonları </t>
  </si>
  <si>
    <t>Cardiovascular system examination</t>
  </si>
  <si>
    <t>Acute Coronary Syndromes, NSTEMI, Unstabil angina pectoris</t>
  </si>
  <si>
    <t>Acute Coronary Syndromes, STEMI, MI Complications</t>
  </si>
  <si>
    <t>Prof.Dr. Z. GÖLBAŞI</t>
  </si>
  <si>
    <t>Dr.Öğr.Üyesi. Mehmet ERDOĞAN</t>
  </si>
  <si>
    <t>Prof. Dr. Zehra GÖLBAŞI</t>
  </si>
  <si>
    <t>Prof.Dr.  Z. GÖLBAŞI</t>
  </si>
  <si>
    <t>Kalp Hastalıklarında Semptomlar ve Anamnez</t>
  </si>
  <si>
    <t xml:space="preserve">Kardiyovasküler Sistem Fizik Muayenesi </t>
  </si>
  <si>
    <t xml:space="preserve">Elektrokardiografi, EKG Çekimi ve Değerlendirilmesi </t>
  </si>
  <si>
    <t xml:space="preserve">Akut Koroner Sendromlu Hastaya Yaklaşım </t>
  </si>
  <si>
    <t>Symptoms in heart disease and Medical history taking</t>
  </si>
  <si>
    <t>Approach to the Patient with Acute Coronary Syndrome</t>
  </si>
  <si>
    <t>Kalp Hastalıklarında Semptomlar ve  Anamnez</t>
  </si>
  <si>
    <t>Akut Koroner Sendromlu Hastaya Yaklaşım</t>
  </si>
  <si>
    <t>Prof.Dr. E. Z. GÖLBAŞI</t>
  </si>
  <si>
    <t xml:space="preserve">Kalp Yetersizliği </t>
  </si>
  <si>
    <t xml:space="preserve">Mitral Darlığı ve Mitral Yetersizliği </t>
  </si>
  <si>
    <t>Mitral stenosis and Mitral Regurgitation</t>
  </si>
  <si>
    <t xml:space="preserve">Doç.Dr. Hacı Ahmet KASAPKARA </t>
  </si>
  <si>
    <t>Prof.Dr. Telat KELEŞ</t>
  </si>
  <si>
    <t xml:space="preserve">Dr. Öğretim Üyesi Cem ÇÖTELİ </t>
  </si>
  <si>
    <t xml:space="preserve">Prof. Dr. Zehra GÖLBAŞI </t>
  </si>
  <si>
    <t>Dr. Öğretim Üyesi Serdal BAŞTUĞ</t>
  </si>
  <si>
    <t>Pulmoner  Darlık ve Pulmoner Yetersizliği</t>
  </si>
  <si>
    <t xml:space="preserve">Kalıcı Kalp Pilleri </t>
  </si>
  <si>
    <t xml:space="preserve">Triküspit Darlığı ve Triküspit Yetersizliği </t>
  </si>
  <si>
    <t>Pulmonary Stenosis and Pulmonary Regurgitation</t>
  </si>
  <si>
    <t>Permanent pacemakers</t>
  </si>
  <si>
    <t>Tricuspit stenosis and Tricuspit Regurgitation</t>
  </si>
  <si>
    <t>Pratik  Ders</t>
  </si>
  <si>
    <t>Dispne ve Ödemli Hastaya Yaklaşım</t>
  </si>
  <si>
    <t>Kapak Hastalıklarına Yaklaşım ve Kardiyak Oskültasyon</t>
  </si>
  <si>
    <t xml:space="preserve">Aritmik EKG Örnekleri ve Değerlendirme </t>
  </si>
  <si>
    <t>Göğüs Ağrısı nedenleri, hastaya yaklaşım</t>
  </si>
  <si>
    <t>Approach to the Patient with Dyspnea and Edema</t>
  </si>
  <si>
    <t>Approach to Valve Diseases and Cardiac Auscultation</t>
  </si>
  <si>
    <t>Arrhythmic ECG Samples and Evaluation</t>
  </si>
  <si>
    <t>Causes of Chest Pain, approach to the patient</t>
  </si>
  <si>
    <t xml:space="preserve">Teorik Ders </t>
  </si>
  <si>
    <t xml:space="preserve">Perikard Hastalıkları </t>
  </si>
  <si>
    <t xml:space="preserve">Konjenital Kalp Hastalıkları </t>
  </si>
  <si>
    <t>Pulmoner Ödem</t>
  </si>
  <si>
    <t xml:space="preserve">Atheroskleroz Risk Faktörleri ve Kronik Koroner Sendromlar </t>
  </si>
  <si>
    <t>Pericard Disease</t>
  </si>
  <si>
    <t>Congenital heart diseases</t>
  </si>
  <si>
    <t>Pulmonary edema</t>
  </si>
  <si>
    <t>Atherosclerosis Risk Factors and Chronic Coronary Syndromes</t>
  </si>
  <si>
    <t xml:space="preserve">Dr.Öğr. Üyesi Cem ÇÖTELİ </t>
  </si>
  <si>
    <t>Dr.Öğr.Üyesi. Serdal BAŞTUĞ</t>
  </si>
  <si>
    <t xml:space="preserve">Pulmoner Hipertansiyon </t>
  </si>
  <si>
    <t>Kardiyak Aciller</t>
  </si>
  <si>
    <t>Cardiomyopathy</t>
  </si>
  <si>
    <t>Pulmonary Hypertension</t>
  </si>
  <si>
    <t>Cardiac emergencies</t>
  </si>
  <si>
    <t>Hasta başı uygulama</t>
  </si>
  <si>
    <t>Bedside application</t>
  </si>
  <si>
    <t xml:space="preserve">ANKARA YILDIRIM BEYAZIT ÜNİVERSİTESİ TIP FAKÜLTESİ 2021-22  AKADEMİK YILI DÖNEM IV İÇ HASTALIKLARI STAJI DERS PROGRAMI </t>
  </si>
  <si>
    <t>ANKARA YILDIRIM BEYAZIT UNIVERSITY FACULTY OF MEDICINE 2021-22  ACADEMIC YEAR PHASE IV INTERNAL MEDICINE INTERNSHIP SCHEDULE</t>
  </si>
  <si>
    <t xml:space="preserve">ANKARA YILDIRIM BEYAZIT ÜNİVERSİTESİ TIP FAKÜLTESİ 2021-22 AKADEMİK YILI DÖNEM IV GENEL CERRAHİ STAJI DERS PROGRAMI </t>
  </si>
  <si>
    <t>ANKARA YILDIRIM BEYAZIT UNIVERSITY FACULTY OF MEDICINE 2021-22  ACADEMIC YEAR PHASE IV GENERAL SURGERY INTERNSHIP SCHEDULE</t>
  </si>
  <si>
    <t>GRUP 3 (Sınav Tarihleri)</t>
  </si>
  <si>
    <t>Genel cerrahi</t>
  </si>
  <si>
    <t>KADIN HAST. ve DOĞUM</t>
  </si>
  <si>
    <t>GÖĞÜS HAST.</t>
  </si>
  <si>
    <t>KARDİYOLOJİ</t>
  </si>
  <si>
    <t xml:space="preserve">Dr. Ali Coşkun                                         Dr. Mustafa Dönmez
</t>
  </si>
  <si>
    <t xml:space="preserve">Dr. Ali Coskun                                              Dr. Mustafa Dönmez
</t>
  </si>
  <si>
    <t xml:space="preserve">Sıvı Elektrolit dengesi                          Asit Baz Dengesi </t>
  </si>
  <si>
    <t>Fluid and electrolyte balance            Acid Base Balance</t>
  </si>
  <si>
    <t>Dr Çiğdem Seher KASAPKARA</t>
  </si>
  <si>
    <t>Dr Güzin CİNEL</t>
  </si>
  <si>
    <t>Dr. Çiğdem Seher KASAPKARA</t>
  </si>
  <si>
    <t>Dr. Güzin CİNEL</t>
  </si>
  <si>
    <t>Dr. Atilla ÇİFCİ</t>
  </si>
  <si>
    <t>Dr Atilla Çifci</t>
  </si>
  <si>
    <t xml:space="preserve">Dr.  İlker Çetin </t>
  </si>
  <si>
    <t xml:space="preserve">Examination of Genitourinary System </t>
  </si>
  <si>
    <t>Abdominal Examination</t>
  </si>
  <si>
    <t>Newboen Health and Newborn Examination</t>
  </si>
  <si>
    <t>Dr.Şamil HIZLI</t>
  </si>
  <si>
    <t>Dr Şamil Hızlı</t>
  </si>
  <si>
    <t>Dr Nilgün Altuntaş</t>
  </si>
  <si>
    <t>Çocukluk çağı konvülziyonlarına yaklaşım ve epilepsi</t>
  </si>
  <si>
    <t>Approach to the Child with Oncologic Disorders</t>
  </si>
  <si>
    <t>Seizures and Epilepsy</t>
  </si>
  <si>
    <t>Evauating Febrile Child</t>
  </si>
  <si>
    <t>Childhood Leukemias</t>
  </si>
  <si>
    <t>Dr.Sonay İncesoy Özdemir</t>
  </si>
  <si>
    <t>Dr. Ayşegül Neşe Çıtak kurt</t>
  </si>
  <si>
    <t>Fluid and Electrolyte 1</t>
  </si>
  <si>
    <t>Febrile Seizure</t>
  </si>
  <si>
    <t>Eruptive Disorders</t>
  </si>
  <si>
    <t>Childhood Lymphomas</t>
  </si>
  <si>
    <t>Akut Poststreptokokkal Glomerulonefrit</t>
  </si>
  <si>
    <t>Fluid and Electrolyte 2</t>
  </si>
  <si>
    <t>Hypotonic Infant</t>
  </si>
  <si>
    <t>Upper Respiratory Tract Infections</t>
  </si>
  <si>
    <t>Acute Poststreptococcal Glomerulonephritis</t>
  </si>
  <si>
    <t>Tüm grup</t>
  </si>
  <si>
    <t>Group training</t>
  </si>
  <si>
    <t xml:space="preserve">Uygulama </t>
  </si>
  <si>
    <t xml:space="preserve">Tüm öğretim üyeleri </t>
  </si>
  <si>
    <t xml:space="preserve">teaching staff </t>
  </si>
  <si>
    <t xml:space="preserve">Vaka tartışması </t>
  </si>
  <si>
    <t>Case Discussion</t>
  </si>
  <si>
    <t xml:space="preserve">Case discussion </t>
  </si>
  <si>
    <t xml:space="preserve">Case Discussion </t>
  </si>
  <si>
    <t>group training</t>
  </si>
  <si>
    <t>case Discussion</t>
  </si>
  <si>
    <t>Çocukluk Çağı Anemilerine Yaklaşım</t>
  </si>
  <si>
    <t>Childhood Anemias</t>
  </si>
  <si>
    <t>Dr. Neşe Yaralı</t>
  </si>
  <si>
    <t>Dr Neşe Yaralı</t>
  </si>
  <si>
    <t xml:space="preserve">Group Training </t>
  </si>
  <si>
    <t>Yendioğan Resüsitasyonu</t>
  </si>
  <si>
    <t>İmmun Yetmezlikler 1</t>
  </si>
  <si>
    <t>Neonatal Rescucitation</t>
  </si>
  <si>
    <t>Immune Deficiencies 1</t>
  </si>
  <si>
    <t>Dr Zülfikar Akelma</t>
  </si>
  <si>
    <t>Yenidoğanda Solunum Problemleri</t>
  </si>
  <si>
    <t>İmmun Yetmezlikler 2</t>
  </si>
  <si>
    <t>Respiratory Diseases of Newborn</t>
  </si>
  <si>
    <t>Immune Deficiencies 2</t>
  </si>
  <si>
    <t xml:space="preserve">Yenidoğan Sarılığı </t>
  </si>
  <si>
    <t xml:space="preserve">Ürtiker ve Anijioödem </t>
  </si>
  <si>
    <t>Asit Baz Dengesi</t>
  </si>
  <si>
    <t>Neonatal Jaundice</t>
  </si>
  <si>
    <t>Urticaria-Angioedema</t>
  </si>
  <si>
    <t>Acid-Base Disorders</t>
  </si>
  <si>
    <t xml:space="preserve">Dr Abdullah Kurt </t>
  </si>
  <si>
    <t xml:space="preserve"> Dr. Sare Gülfem Özlü </t>
  </si>
  <si>
    <t>Dr Abdullah Kurt</t>
  </si>
  <si>
    <t>Tüm grup Eğitimi</t>
  </si>
  <si>
    <t xml:space="preserve">Practice </t>
  </si>
  <si>
    <t>Teorik Ders Saati</t>
  </si>
  <si>
    <t>Çocukluk çağı solid tümörleri-1</t>
  </si>
  <si>
    <t>Tubulopatiler</t>
  </si>
  <si>
    <t>Solid tumors of childhood-1</t>
  </si>
  <si>
    <t>Dr Umut Selda Bayrakçı</t>
  </si>
  <si>
    <t>Dr.Umut Selda Bayrakçı</t>
  </si>
  <si>
    <t>Çocukluk çağı solid tümörleri -2</t>
  </si>
  <si>
    <t>İdrar Yolu İnfeksiyonları Ve VUR</t>
  </si>
  <si>
    <t>Solid tumors of childhood-2</t>
  </si>
  <si>
    <t>Urinary Tract InfectıonsVesicoureteral Reflux</t>
  </si>
  <si>
    <t xml:space="preserve">Depo Hastalıkları ve Organomegali </t>
  </si>
  <si>
    <t>Su Metabolizması ve Bozuklukları</t>
  </si>
  <si>
    <t>Oncologic Emergencies</t>
  </si>
  <si>
    <t>Storage Diseases</t>
  </si>
  <si>
    <t>Water Metabolism and Its Disorders</t>
  </si>
  <si>
    <t>Dr. Çiğdem Seher Kasapkara</t>
  </si>
  <si>
    <t>Dr Sare Gülfem Özlü</t>
  </si>
  <si>
    <t>Dr Çiğdem Seher Kasapkara</t>
  </si>
  <si>
    <t>Dr.Sare Gülfem Özlü</t>
  </si>
  <si>
    <t>Yenidoğan İnfeksiyonları ve İntrauterin İnfeksiyonlar</t>
  </si>
  <si>
    <t xml:space="preserve">Çocukluk Çağı Hipertansiyonu </t>
  </si>
  <si>
    <t>Bilinç Değişikliği Olan Hastaya Yaklaşım</t>
  </si>
  <si>
    <t>Alt Solunum Yolu Enfeksiyonları 1</t>
  </si>
  <si>
    <t>Childhood Hypertension</t>
  </si>
  <si>
    <t>Evaluation of altered consciousness</t>
  </si>
  <si>
    <t>Poionings 1</t>
  </si>
  <si>
    <t xml:space="preserve">Lower Respiratory Tract Infecitons1 </t>
  </si>
  <si>
    <t xml:space="preserve">Dr. Ahmet Yağmur Baş </t>
  </si>
  <si>
    <t xml:space="preserve">Dr Halise Akça </t>
  </si>
  <si>
    <t>Dr Halise Akça</t>
  </si>
  <si>
    <t>Dr Güzin Cinel</t>
  </si>
  <si>
    <t>Dr.Ahmet Yağmur Baş</t>
  </si>
  <si>
    <t xml:space="preserve">Dr.Halise Akça </t>
  </si>
  <si>
    <t xml:space="preserve">Dr.Güzin Cinel </t>
  </si>
  <si>
    <t>İU Gelişme Geriliği ve İlişkili Problemler</t>
  </si>
  <si>
    <t xml:space="preserve">Konnektif Doku Hastalıkları </t>
  </si>
  <si>
    <t>Travma Hastasına Yaklaşım</t>
  </si>
  <si>
    <t>Alt Solunum Yolu Enfeksiyonları 2</t>
  </si>
  <si>
    <t>Intrauterine Growth Retardation and Related Problems</t>
  </si>
  <si>
    <t>Connective Tissue Disorders</t>
  </si>
  <si>
    <t>Childhood Traumas</t>
  </si>
  <si>
    <t>Poisonings 2</t>
  </si>
  <si>
    <t xml:space="preserve">lower Respiratory Tract Infecitons 2 </t>
  </si>
  <si>
    <t>DR.Ahmet Yağmur Baş</t>
  </si>
  <si>
    <t>Prematürite</t>
  </si>
  <si>
    <t>Çocuklarda Göğüs Ağrısına yaklaşım</t>
  </si>
  <si>
    <t>Çocuk İstismarı</t>
  </si>
  <si>
    <t>Prematurity</t>
  </si>
  <si>
    <t>Nephrotic Syndrome</t>
  </si>
  <si>
    <t>Chest Pain</t>
  </si>
  <si>
    <t>Child Abuse</t>
  </si>
  <si>
    <t>Dr Saliha Şenel</t>
  </si>
  <si>
    <t>Dr Serhat Emeksiz</t>
  </si>
  <si>
    <t>Atilla ÇİFCİ</t>
  </si>
  <si>
    <t>Dr.Saliha Şenel</t>
  </si>
  <si>
    <t>Dr.Serhat Emeksiz</t>
  </si>
  <si>
    <t>Dr.Atilla Çifci</t>
  </si>
  <si>
    <t>v</t>
  </si>
  <si>
    <t>Tüberküloz</t>
  </si>
  <si>
    <t>Hemolitik anemiler</t>
  </si>
  <si>
    <t>Anaflaksi</t>
  </si>
  <si>
    <t xml:space="preserve">Çocukluk Çağı Paralitik Hastalıkları </t>
  </si>
  <si>
    <t>Hemostaz Bozukluklarına Yaklaşım</t>
  </si>
  <si>
    <t>Hemolytic Anemias</t>
  </si>
  <si>
    <t>Anaphylaxia</t>
  </si>
  <si>
    <t>Paralitic Diseases</t>
  </si>
  <si>
    <t>Hemostatic Disorders</t>
  </si>
  <si>
    <t xml:space="preserve">Dr Neşe Yaralı </t>
  </si>
  <si>
    <t xml:space="preserve"> Dr Ayşegül Neşe Çıtak Kurt</t>
  </si>
  <si>
    <t>Dr.Güzin Cinel</t>
  </si>
  <si>
    <t>Dr.Neşe Yaralı</t>
  </si>
  <si>
    <t>Dr.Ayşegül Neşe Çıtak Kurt</t>
  </si>
  <si>
    <t>Kistik Fibroz</t>
  </si>
  <si>
    <t>Demir Eksikliği Anemisi</t>
  </si>
  <si>
    <t>Besin Allerjileri</t>
  </si>
  <si>
    <t>Serebral Palsi</t>
  </si>
  <si>
    <t>Transfüzyon İlkeleri</t>
  </si>
  <si>
    <t>Cystic Fibrosis</t>
  </si>
  <si>
    <t>Iron Deficiency Anemias</t>
  </si>
  <si>
    <t>Cerebral Plasy</t>
  </si>
  <si>
    <t>Transfusions</t>
  </si>
  <si>
    <t xml:space="preserve">Dr Ayşegül Neşe Çıtak Kurt </t>
  </si>
  <si>
    <t>Toerik Ders Saati</t>
  </si>
  <si>
    <t>Adolesan Sağlığı  Ve Sorunları -1</t>
  </si>
  <si>
    <t xml:space="preserve">Raşitizm </t>
  </si>
  <si>
    <t>Çocukluk Çağında Antibiyotik Kullanımı</t>
  </si>
  <si>
    <t>Çocukluklarda eklem ağrısı ve artritlere yaklaşım</t>
  </si>
  <si>
    <t>Adolescent Health and Problems-1</t>
  </si>
  <si>
    <t>Rickets</t>
  </si>
  <si>
    <t>Atopic Dermatitis</t>
  </si>
  <si>
    <t>Principles of Antimicrobial Treatment</t>
  </si>
  <si>
    <t xml:space="preserve">Arthritis and Artharlgia </t>
  </si>
  <si>
    <t>Dr Demet Taş</t>
  </si>
  <si>
    <t xml:space="preserve"> Dr Gülsüm İclal Bayhan </t>
  </si>
  <si>
    <t xml:space="preserve"> Dr Sare Gülfem Özlü</t>
  </si>
  <si>
    <t>Dr. Demet Taş</t>
  </si>
  <si>
    <t>Dr.Gülsüm İclal Bayhan</t>
  </si>
  <si>
    <t>Doğumsal Kalp Hastalıkları 1</t>
  </si>
  <si>
    <t>Doğumsal metabolik Hastalıklar 1</t>
  </si>
  <si>
    <t>Yenidoğan Sepsisi</t>
  </si>
  <si>
    <t>Congenital Heart Diseases 1</t>
  </si>
  <si>
    <t>Inborn Errors of Metabolism 1</t>
  </si>
  <si>
    <t xml:space="preserve"> Asthma </t>
  </si>
  <si>
    <t xml:space="preserve">Sepsis of the Newborn </t>
  </si>
  <si>
    <t xml:space="preserve">Dr İlker Çetin </t>
  </si>
  <si>
    <t>Dr Nihal Demirel</t>
  </si>
  <si>
    <t>Doğumsal Kalp Hastalıkları 2</t>
  </si>
  <si>
    <t>Doğumsal metabolik Hastalıklar 2</t>
  </si>
  <si>
    <t>Astım Atak</t>
  </si>
  <si>
    <t>Congenital Heart Diseases 2</t>
  </si>
  <si>
    <t>Inborn Errors of Metabolism 2</t>
  </si>
  <si>
    <t>Acute Asthma Episode</t>
  </si>
  <si>
    <t xml:space="preserve">Neonatal Encephalopathy </t>
  </si>
  <si>
    <t>Dr  İlker Çetin</t>
  </si>
  <si>
    <t>Akut Romatizmal Ateş</t>
  </si>
  <si>
    <t xml:space="preserve">Metabolik Aciller </t>
  </si>
  <si>
    <t xml:space="preserve">Viral Hepatitler </t>
  </si>
  <si>
    <t>Adolesan Sağlığı ve Sorunları -2</t>
  </si>
  <si>
    <t>Metabolic Emergencies</t>
  </si>
  <si>
    <t>Viral Hepatitis</t>
  </si>
  <si>
    <t>Adolescent Health and Problems-2</t>
  </si>
  <si>
    <t xml:space="preserve">Dr İlker Çetin  </t>
  </si>
  <si>
    <t xml:space="preserve">Dr Gülsüm İclal Bayhan </t>
  </si>
  <si>
    <t>Dr. Gülsüm İclal Bayhan</t>
  </si>
  <si>
    <t>Prof. Dr. Hatice Kılıç</t>
  </si>
  <si>
    <t>Doç.Dr. Mükremin Er</t>
  </si>
  <si>
    <t>Assoc. Prof. Mükremin Er</t>
  </si>
  <si>
    <t xml:space="preserve">Doç. Dr. Raziye Desdicioğlu </t>
  </si>
  <si>
    <t xml:space="preserve">Assoc.Prof.Raziye Desdicioğlu </t>
  </si>
  <si>
    <t>Obstetri ve jinekolojide venöz tromboemboli</t>
  </si>
  <si>
    <t xml:space="preserve"> Prof.Dr. Zehra Kurdoğlu</t>
  </si>
  <si>
    <t>Prof.Zehra Kurdoğlu</t>
  </si>
  <si>
    <t>Doç.Dr. Tuğba Ensari</t>
  </si>
  <si>
    <t xml:space="preserve">Assoc.Prof. Tuğba Ensari </t>
  </si>
  <si>
    <t>Doç. Dr. Raziye DESDİCİOĞLU</t>
  </si>
  <si>
    <t xml:space="preserve">Assoc.Prof. Raziye Desdicioğlu </t>
  </si>
  <si>
    <t xml:space="preserve"> Prof.Zehra Kurdoğlu</t>
  </si>
  <si>
    <t>Gebelikte acil cerrahi</t>
  </si>
  <si>
    <t xml:space="preserve"> Emergency surgery in pregnancy</t>
  </si>
  <si>
    <t>Doç. Dr.  Tuğba Ensari</t>
  </si>
  <si>
    <t>Doç:Dr.  E. Emre TAŞ</t>
  </si>
  <si>
    <t>Assoc. Prof. E. Emre TAŞ</t>
  </si>
  <si>
    <t>operatif vajinal doğum/sezeryan/sezeryan endikasyonları</t>
  </si>
  <si>
    <t>operative vaginal delivery/ indications of ceserean section</t>
  </si>
  <si>
    <t>Doç. Dr. Tuğba Ensari</t>
  </si>
  <si>
    <t>Hiperemezis Gravidarum</t>
  </si>
  <si>
    <t xml:space="preserve">Menopoz </t>
  </si>
  <si>
    <t>HEG</t>
  </si>
  <si>
    <t>Menopause</t>
  </si>
  <si>
    <t>Doç.Dr. Raziye DESDİCİOĞLU</t>
  </si>
  <si>
    <t>Assoc. Prof. Raziye DESDİCİOĞLU</t>
  </si>
  <si>
    <t>Gebelilte beslenme/aşılar</t>
  </si>
  <si>
    <t xml:space="preserve"> vaccination and nutrition in pregnancy</t>
  </si>
  <si>
    <t xml:space="preserve">Prof.Dr. Zehra Kurdoğlu </t>
  </si>
  <si>
    <t xml:space="preserve"> Prof. Dr. Zehra Kurdoğlu</t>
  </si>
  <si>
    <t>Antenatal takip</t>
  </si>
  <si>
    <t xml:space="preserve">Antenatal Care </t>
  </si>
  <si>
    <t>Prof. Dr. Zehra Kurdoğlu</t>
  </si>
  <si>
    <t>Doç.Dr. Raziye Desdicioğlu</t>
  </si>
  <si>
    <t>Prof.Dr. Zehra Kurdoğlu</t>
  </si>
  <si>
    <t>Assoc.Prof.Dr. Raziye Desdicioğlu</t>
  </si>
  <si>
    <t>Doç. Dr. E.Erdem Taş</t>
  </si>
  <si>
    <t>Assoc. Prof.Dr. Tuğba Ensari</t>
  </si>
  <si>
    <t>Assoc.Prof. Dr. E.Erdem Taş</t>
  </si>
  <si>
    <t>PCOS</t>
  </si>
  <si>
    <t>Assoc.Prof. Raziye Desdicioğlu</t>
  </si>
  <si>
    <t xml:space="preserve">Doç.Dr. Raziye Desdicioğlu </t>
  </si>
  <si>
    <t xml:space="preserve">Prof. Dr. Zehra Kurdoğlu </t>
  </si>
  <si>
    <t>Assoc. Prof. Tuğba Ensari</t>
  </si>
  <si>
    <t>Doç.Dr.  E. Emre TAŞ</t>
  </si>
  <si>
    <t xml:space="preserve">Doç.Dr. Tuğba Ensari </t>
  </si>
  <si>
    <t xml:space="preserve">Assoc. Prof. Tuğba Ensari </t>
  </si>
  <si>
    <t xml:space="preserve">fetal distress/ fetal reserv testleri </t>
  </si>
  <si>
    <t>Fetal distress/ Fetal reserv tests</t>
  </si>
  <si>
    <t xml:space="preserve">ANKARA YILDIRIM BEYAZIT ÜNİVERSİTESİ TIP FAKÜLTESİ 2221-22  AKADEMİK YILI DÖNEM IV KADIN  HASTALIKLARI  ve DOĞUM STAJI DERS PROGRAMI </t>
  </si>
  <si>
    <t>ANKARA YILDIRIM BEYAZIT UNIVERSITY FACULTY OF MEDICINE 2021-22 ACADEMIC YEAR PHASE IV GYNECOLOGY AND OBSTETRICS INTERNSHIP SCHEDULE</t>
  </si>
  <si>
    <t>1Ağustos 2022</t>
  </si>
  <si>
    <t>2 Ağustos 2022</t>
  </si>
  <si>
    <t xml:space="preserve">ANKARA YILDIRIM BEYAZIT ÜNİVERSİTESİ TIP FAKÜLTESİ 2021-2022 AKADEMİK YILI DÖNEM IV TÜRKÇE DERS PROGRAMI </t>
  </si>
  <si>
    <t>ANKARA YILDIRIM BEYAZIT UNIVERSITY FACULTY OF MEDICINE 2021-2022 ACADEMIC YEAR PHASE IV SCHEDULE</t>
  </si>
  <si>
    <t xml:space="preserve">Dr. Osman Ersoy
Dr. Hüsniye Başer
</t>
  </si>
  <si>
    <t>Dr. Ertuğrul Kayaçetin</t>
  </si>
  <si>
    <t>Dr. N.Ş.Büyükaşık</t>
  </si>
  <si>
    <t>Yaşlanma fizyoljisi</t>
  </si>
  <si>
    <t>Anemiler -2</t>
  </si>
  <si>
    <t>Crohn’s Disease and extraintestinal manifestations of IBD</t>
  </si>
  <si>
    <t xml:space="preserve"> Dr. Mustafa Tahtacı</t>
  </si>
  <si>
    <t>Transfüzyon ilkeleri- 1</t>
  </si>
  <si>
    <t xml:space="preserve"> Yaşlılarda delirium ve risk faktörleri</t>
  </si>
  <si>
    <t>Dr. Öykü Tayfur
YÜREKLİ</t>
  </si>
  <si>
    <t>Dr. Osman Ersoy</t>
  </si>
  <si>
    <t>Dr. F. Ebru Akın</t>
  </si>
  <si>
    <t>Dr. Fatma Ebru AKIN</t>
  </si>
  <si>
    <t xml:space="preserve">Lenfoid neoplaziler-1 </t>
  </si>
  <si>
    <t>Kanser epidemiyolojisi ve risk faktörleri-1</t>
  </si>
  <si>
    <t>Cancer epidemiology and risk factors-1</t>
  </si>
  <si>
    <t>Dr. N.Ş. BÜYÜKAŞIK</t>
  </si>
  <si>
    <t>Dr. Mustafa Tahtacı</t>
  </si>
  <si>
    <t>Lenfoid neoplaziler-2</t>
  </si>
  <si>
    <t>Lenfoid neoplaziler-1 Kök hücre transplantasyonu</t>
  </si>
  <si>
    <t>Crohn Hastalığı ve İBH’nın Ekstra
İntestinal Manifeastasyonları</t>
  </si>
  <si>
    <t>Cancer epidemiology and risk factors-2</t>
  </si>
  <si>
    <t>Lenfoid neoplaziler-1 Aferez</t>
  </si>
  <si>
    <r>
      <rPr>
        <b/>
        <sz val="12"/>
        <color rgb="FF000000"/>
        <rFont val="Calibri"/>
        <family val="2"/>
        <charset val="162"/>
      </rPr>
      <t>Dr.</t>
    </r>
    <r>
      <rPr>
        <sz val="12"/>
        <color rgb="FF000000"/>
        <rFont val="Calibri"/>
        <family val="2"/>
        <charset val="162"/>
      </rPr>
      <t xml:space="preserve"> Mehmet Ali Nahit ŞENDUR</t>
    </r>
  </si>
  <si>
    <r>
      <rPr>
        <b/>
        <sz val="12"/>
        <color rgb="FF000000"/>
        <rFont val="Calibri"/>
        <family val="2"/>
        <charset val="162"/>
      </rPr>
      <t>Dr.</t>
    </r>
    <r>
      <rPr>
        <sz val="12"/>
        <color rgb="FF000000"/>
        <rFont val="Calibri"/>
        <family val="2"/>
        <charset val="162"/>
      </rPr>
      <t xml:space="preserve"> Mehmet Ali Nahit Şendur</t>
    </r>
  </si>
  <si>
    <t>Kanser epidemiyolojisi ve risk faktörleri-2</t>
  </si>
  <si>
    <r>
      <rPr>
        <sz val="12"/>
        <color rgb="FF000000"/>
        <rFont val="Calibri"/>
        <family val="2"/>
        <charset val="162"/>
      </rPr>
      <t xml:space="preserve"> </t>
    </r>
    <r>
      <rPr>
        <sz val="12"/>
        <color rgb="FF000000"/>
        <rFont val="Cambria"/>
        <family val="1"/>
        <charset val="162"/>
      </rPr>
      <t>Dr. F. Ebru Akın</t>
    </r>
  </si>
  <si>
    <t xml:space="preserve"> Dr. Osman Ersoy</t>
  </si>
  <si>
    <t>Dr. İsmail DOĞAN</t>
  </si>
  <si>
    <t>Dr.Cevdet aydın</t>
  </si>
  <si>
    <t>immün Yetmezlikler</t>
  </si>
  <si>
    <t>Dr.Şadan SOYYİĞİT</t>
  </si>
  <si>
    <t>Dr. İlhami YÜKSEL</t>
  </si>
  <si>
    <t>Dr. N.Ş.BÜYÜKAŞIK</t>
  </si>
  <si>
    <t>PRATİK SINAV</t>
  </si>
  <si>
    <t>Clinical Approach to Secondary Glomerular Disease</t>
  </si>
  <si>
    <t xml:space="preserve">ANKARA YILDIRIM BEYAZIT ÜNİVERSİTESİ TIP FAKÜLTESİ 2021-2022 AKADEMİK YILI DÖNEM IV GÖĞÜS  HASTALIKLARI  STAJI DERS PROGRAMI </t>
  </si>
  <si>
    <t>ANKARA YILDIRIM BEYAZIT UNIVERSITY FACULTY OF MEDICINE 2021-2022 ACADEMIC YEAR PHASE IV PULMONARY DISEASES INTERNSHIP SCHEDULE</t>
  </si>
  <si>
    <t xml:space="preserve">Physical examination in chest diseases </t>
  </si>
  <si>
    <t xml:space="preserve">Prof.Dr.H.Canan Hasanoğlu </t>
  </si>
  <si>
    <t>Uykuda solunum bozukluklarıtanı</t>
  </si>
  <si>
    <t xml:space="preserve">Arterial blood gas analysis </t>
  </si>
  <si>
    <t xml:space="preserve">Prof. Dr. Ebru Ünsal  </t>
  </si>
  <si>
    <t xml:space="preserve"> Akciğer hastalıklarında tanı yöntemleri</t>
  </si>
  <si>
    <t xml:space="preserve">Anamnesis, symptoms and differential diagnosis </t>
  </si>
  <si>
    <t xml:space="preserve">Assoc. Prof. Emine Argüdert </t>
  </si>
  <si>
    <t xml:space="preserve">Arter Kan gazları  </t>
  </si>
  <si>
    <t>Tütün kullanımı ve zararlarıi</t>
  </si>
  <si>
    <t xml:space="preserve">Pulmonary function tests </t>
  </si>
  <si>
    <t>Fungal and parasitic lung diseases</t>
  </si>
  <si>
    <t xml:space="preserve">Doç.Dr.Hatice Kılıç   </t>
  </si>
  <si>
    <t xml:space="preserve">Assoc. Prof.Şadan Soyyiğit </t>
  </si>
  <si>
    <t xml:space="preserve">Physiology of pulmonary system </t>
  </si>
  <si>
    <t>t</t>
  </si>
  <si>
    <t>Assoc. Prof.Şadan Soyyiğit</t>
  </si>
  <si>
    <t xml:space="preserve"> Solunum sistemi fizyolojisi </t>
  </si>
  <si>
    <t>Klinik(olgu tartışması) /Poliklinik</t>
  </si>
  <si>
    <t>Clinic /Polyclinic (Case Discussion)</t>
  </si>
  <si>
    <t>Astım semptomlar, tanı, ayırıcı tanı</t>
  </si>
  <si>
    <t>Doç.Dr.Şadan Soyyiği</t>
  </si>
  <si>
    <t xml:space="preserve">Astım tedavisi </t>
  </si>
  <si>
    <t xml:space="preserve">Pulmonary hypertension </t>
  </si>
  <si>
    <t xml:space="preserve">Sistemik hastalıklarda akciğerler </t>
  </si>
  <si>
    <t>Interstitial diseases</t>
  </si>
  <si>
    <t>Göğüs hastalıkları aciller</t>
  </si>
  <si>
    <t>Akciğer hastalıklarından korunma ve Aşılar</t>
  </si>
  <si>
    <t>Manager:</t>
  </si>
  <si>
    <t>Lohusa dönemi</t>
  </si>
  <si>
    <t>Kronik pelvik ağrı-endometriosis</t>
  </si>
  <si>
    <t>Chronic pelvic pain-Endometriosis</t>
  </si>
  <si>
    <t>Doç.Dr.Emre Erdem Taş</t>
  </si>
  <si>
    <t>Assoc.Prof.Emre Erdem Taş</t>
  </si>
  <si>
    <t>Doç.Dr.Raziye Desdicioğlu</t>
  </si>
  <si>
    <t>Prof.Dr.Ayşe Filiz Yavuz</t>
  </si>
  <si>
    <t>Distosi</t>
  </si>
  <si>
    <t>Doç.Dr.Tuğba Ensari</t>
  </si>
  <si>
    <t>Yüzyüze</t>
  </si>
  <si>
    <t xml:space="preserve">Online </t>
  </si>
  <si>
    <r>
      <t xml:space="preserve">Teorik Ders </t>
    </r>
    <r>
      <rPr>
        <b/>
        <sz val="12"/>
        <color rgb="FFC00000"/>
        <rFont val="Calibri"/>
        <family val="2"/>
        <charset val="162"/>
      </rPr>
      <t>(ONLINE)</t>
    </r>
  </si>
  <si>
    <r>
      <t>Teorik Ders</t>
    </r>
    <r>
      <rPr>
        <sz val="12"/>
        <color rgb="FFC00000"/>
        <rFont val="Calibri"/>
        <family val="2"/>
        <charset val="162"/>
      </rPr>
      <t xml:space="preserve"> </t>
    </r>
    <r>
      <rPr>
        <b/>
        <sz val="12"/>
        <color rgb="FFC00000"/>
        <rFont val="Calibri"/>
        <family val="2"/>
        <charset val="162"/>
      </rPr>
      <t>(ONLINE)</t>
    </r>
  </si>
  <si>
    <r>
      <t xml:space="preserve">Lecture </t>
    </r>
    <r>
      <rPr>
        <b/>
        <sz val="12"/>
        <color rgb="FFC00000"/>
        <rFont val="Calibri"/>
        <family val="2"/>
        <charset val="162"/>
      </rPr>
      <t>(ONLINE)</t>
    </r>
  </si>
  <si>
    <r>
      <t xml:space="preserve">Teorik Ders </t>
    </r>
    <r>
      <rPr>
        <b/>
        <i/>
        <sz val="12"/>
        <color rgb="FFC00000"/>
        <rFont val="Calibri"/>
        <family val="2"/>
        <charset val="162"/>
      </rPr>
      <t>(ONLINE)</t>
    </r>
  </si>
  <si>
    <r>
      <t xml:space="preserve">Teorik Ders Saati </t>
    </r>
    <r>
      <rPr>
        <b/>
        <sz val="12"/>
        <color rgb="FFC00000"/>
        <rFont val="Calibri"/>
        <family val="2"/>
        <charset val="162"/>
      </rPr>
      <t>(ONLINE)</t>
    </r>
  </si>
  <si>
    <r>
      <t xml:space="preserve">teorik ders </t>
    </r>
    <r>
      <rPr>
        <b/>
        <sz val="12"/>
        <color rgb="FFC00000"/>
        <rFont val="Calibri"/>
        <family val="2"/>
        <charset val="162"/>
      </rPr>
      <t>(ONLINE)</t>
    </r>
  </si>
  <si>
    <t>teorik ders (ONLINE)</t>
  </si>
  <si>
    <t>Breech Presentation/ Abnormalities of presentation</t>
  </si>
  <si>
    <r>
      <t xml:space="preserve">teorik ders  </t>
    </r>
    <r>
      <rPr>
        <b/>
        <sz val="12"/>
        <color rgb="FFC00000"/>
        <rFont val="Calibri"/>
        <family val="2"/>
        <charset val="162"/>
      </rPr>
      <t>(ONLINE)</t>
    </r>
  </si>
  <si>
    <r>
      <t xml:space="preserve">Lecture  </t>
    </r>
    <r>
      <rPr>
        <b/>
        <sz val="12"/>
        <color rgb="FFC00000"/>
        <rFont val="Calibri"/>
        <family val="2"/>
        <charset val="162"/>
      </rPr>
      <t>(ONLINE)</t>
    </r>
  </si>
  <si>
    <r>
      <t xml:space="preserve">Lecture </t>
    </r>
    <r>
      <rPr>
        <b/>
        <sz val="11"/>
        <color rgb="FFC00000"/>
        <rFont val="Calibri"/>
        <family val="2"/>
        <charset val="162"/>
      </rPr>
      <t>(ONLINE)</t>
    </r>
  </si>
  <si>
    <t>BÜTÜNLEME SINAVLARI</t>
  </si>
</sst>
</file>

<file path=xl/styles.xml><?xml version="1.0" encoding="utf-8"?>
<styleSheet xmlns="http://schemas.openxmlformats.org/spreadsheetml/2006/main">
  <numFmts count="5">
    <numFmt numFmtId="164" formatCode="[$-41F]d\ mmmm\ yyyy;@"/>
    <numFmt numFmtId="165" formatCode="[$-41F]d\ mmm\ yyyy;@"/>
    <numFmt numFmtId="166" formatCode="dd/mm/yyyy"/>
    <numFmt numFmtId="167" formatCode="d\-mmm\-yyyy;@"/>
    <numFmt numFmtId="168" formatCode="[$-409]d\-mmm\-yyyy;@"/>
  </numFmts>
  <fonts count="40">
    <font>
      <sz val="11"/>
      <color rgb="FF000000"/>
      <name val="Calibri"/>
      <family val="2"/>
      <charset val="162"/>
    </font>
    <font>
      <sz val="12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sz val="12"/>
      <color rgb="FF000000"/>
      <name val="Calibri"/>
      <family val="2"/>
      <charset val="1"/>
    </font>
    <font>
      <b/>
      <sz val="14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sz val="20"/>
      <color rgb="FF000000"/>
      <name val="Calibri"/>
      <family val="2"/>
      <charset val="162"/>
    </font>
    <font>
      <sz val="14"/>
      <color rgb="FF000000"/>
      <name val="Calibri"/>
      <family val="2"/>
      <charset val="162"/>
    </font>
    <font>
      <b/>
      <sz val="22"/>
      <color rgb="FF000000"/>
      <name val="Calibri"/>
      <family val="2"/>
      <charset val="162"/>
    </font>
    <font>
      <b/>
      <sz val="20"/>
      <color rgb="FFFFFFFF"/>
      <name val="Calibri"/>
      <family val="2"/>
      <charset val="162"/>
    </font>
    <font>
      <b/>
      <sz val="16"/>
      <color rgb="FF000000"/>
      <name val="Calibri"/>
      <family val="2"/>
      <charset val="162"/>
    </font>
    <font>
      <b/>
      <sz val="20"/>
      <color rgb="FF000000"/>
      <name val="Calibri"/>
      <family val="2"/>
      <charset val="162"/>
    </font>
    <font>
      <sz val="18"/>
      <color rgb="FF000000"/>
      <name val="Calibri"/>
      <family val="2"/>
      <charset val="162"/>
    </font>
    <font>
      <sz val="16"/>
      <color rgb="FF000000"/>
      <name val="Calibri"/>
      <family val="2"/>
      <charset val="1"/>
    </font>
    <font>
      <b/>
      <sz val="12"/>
      <name val="Calibri"/>
      <family val="2"/>
      <charset val="162"/>
    </font>
    <font>
      <sz val="12"/>
      <name val="Calibri"/>
      <family val="2"/>
      <charset val="162"/>
    </font>
    <font>
      <sz val="11"/>
      <name val="Calibri"/>
      <family val="2"/>
      <charset val="162"/>
    </font>
    <font>
      <sz val="1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sz val="10"/>
      <color rgb="FF333333"/>
      <name val="Calibri"/>
      <family val="2"/>
      <charset val="162"/>
    </font>
    <font>
      <b/>
      <sz val="10"/>
      <color rgb="FF333333"/>
      <name val="Calibri"/>
      <family val="2"/>
      <charset val="162"/>
    </font>
    <font>
      <b/>
      <sz val="12"/>
      <color theme="1"/>
      <name val="Calibri"/>
      <family val="2"/>
      <charset val="162"/>
    </font>
    <font>
      <sz val="12"/>
      <color theme="1"/>
      <name val="Calibri"/>
      <family val="2"/>
    </font>
    <font>
      <sz val="12"/>
      <color theme="1"/>
      <name val="Calibri"/>
      <family val="2"/>
      <charset val="162"/>
    </font>
    <font>
      <sz val="12"/>
      <color theme="0"/>
      <name val="Calibri"/>
      <family val="2"/>
      <scheme val="minor"/>
    </font>
    <font>
      <sz val="11"/>
      <color rgb="FF00000A"/>
      <name val="Calibri"/>
      <family val="1"/>
      <charset val="162"/>
    </font>
    <font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name val="Cambria"/>
      <family val="1"/>
      <charset val="162"/>
    </font>
    <font>
      <sz val="11"/>
      <name val="Cambria"/>
      <family val="1"/>
      <charset val="162"/>
    </font>
    <font>
      <sz val="12"/>
      <color rgb="FF000000"/>
      <name val="Cambria"/>
      <family val="1"/>
      <charset val="162"/>
    </font>
    <font>
      <sz val="11"/>
      <color rgb="FF000000"/>
      <name val="Cambria"/>
      <family val="1"/>
      <charset val="162"/>
    </font>
    <font>
      <sz val="11"/>
      <color rgb="FF00000A"/>
      <name val="Calibri"/>
      <family val="2"/>
      <charset val="162"/>
    </font>
    <font>
      <b/>
      <sz val="12"/>
      <color rgb="FFC00000"/>
      <name val="Calibri"/>
      <family val="2"/>
      <charset val="162"/>
    </font>
    <font>
      <sz val="12"/>
      <color rgb="FFC00000"/>
      <name val="Calibri"/>
      <family val="2"/>
      <charset val="162"/>
    </font>
    <font>
      <b/>
      <i/>
      <sz val="12"/>
      <color rgb="FFC00000"/>
      <name val="Calibri"/>
      <family val="2"/>
      <charset val="162"/>
    </font>
    <font>
      <b/>
      <sz val="11"/>
      <color rgb="FFC00000"/>
      <name val="Calibri"/>
      <family val="2"/>
      <charset val="162"/>
    </font>
    <font>
      <b/>
      <sz val="18"/>
      <color rgb="FF000000"/>
      <name val="Calibri"/>
      <family val="2"/>
      <charset val="162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000000"/>
        <bgColor rgb="FF003300"/>
      </patternFill>
    </fill>
    <fill>
      <patternFill patternType="solid">
        <fgColor rgb="FFC5E0B4"/>
        <bgColor rgb="FFD9D9D9"/>
      </patternFill>
    </fill>
    <fill>
      <patternFill patternType="solid">
        <fgColor rgb="FFFBE5D6"/>
        <bgColor rgb="FFFFF2CC"/>
      </patternFill>
    </fill>
    <fill>
      <patternFill patternType="solid">
        <fgColor rgb="FFCCCCFF"/>
        <bgColor rgb="FFD9D9D9"/>
      </patternFill>
    </fill>
    <fill>
      <patternFill patternType="solid">
        <fgColor rgb="FFDEEBF7"/>
        <bgColor rgb="FFD9D9D9"/>
      </patternFill>
    </fill>
    <fill>
      <patternFill patternType="solid">
        <fgColor rgb="FFFFCCFF"/>
        <bgColor rgb="FFEEBEDC"/>
      </patternFill>
    </fill>
    <fill>
      <patternFill patternType="solid">
        <fgColor rgb="FFFFF2CC"/>
        <bgColor rgb="FFFBE5D6"/>
      </patternFill>
    </fill>
    <fill>
      <patternFill patternType="solid">
        <fgColor rgb="FFD9D9D9"/>
        <bgColor rgb="FFC9C9C9"/>
      </patternFill>
    </fill>
    <fill>
      <patternFill patternType="solid">
        <fgColor rgb="FFEEBEDC"/>
        <bgColor rgb="FFFFCCFF"/>
      </patternFill>
    </fill>
    <fill>
      <patternFill patternType="solid">
        <fgColor rgb="FFC9C9C9"/>
        <bgColor rgb="FFD9D9D9"/>
      </patternFill>
    </fill>
    <fill>
      <patternFill patternType="solid">
        <fgColor rgb="FFF8CBAD"/>
        <bgColor rgb="FFEEBEDC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EEBED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</patternFill>
    </fill>
    <fill>
      <patternFill patternType="solid">
        <fgColor rgb="FFFFF2CC"/>
        <bgColor rgb="FFFFFFFF"/>
      </patternFill>
    </fill>
    <fill>
      <patternFill patternType="solid">
        <fgColor rgb="FFF8CBAD"/>
        <bgColor rgb="FFFFF2CC"/>
      </patternFill>
    </fill>
    <fill>
      <patternFill patternType="solid">
        <fgColor theme="9"/>
        <bgColor rgb="FFEEBEDC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A9D18E"/>
        <bgColor rgb="FF99CCFF"/>
      </patternFill>
    </fill>
    <fill>
      <patternFill patternType="solid">
        <fgColor rgb="FF00B050"/>
        <bgColor rgb="FFEEBEDC"/>
      </patternFill>
    </fill>
    <fill>
      <patternFill patternType="solid">
        <fgColor rgb="FF00FF00"/>
        <bgColor rgb="FF33CCCC"/>
      </patternFill>
    </fill>
    <fill>
      <patternFill patternType="solid">
        <fgColor rgb="FF92D050"/>
        <bgColor rgb="FFEEBEDC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rgb="FFEEBEDC"/>
      </patternFill>
    </fill>
    <fill>
      <patternFill patternType="solid">
        <fgColor theme="5" tint="0.59999389629810485"/>
        <bgColor rgb="FFFFF2CC"/>
      </patternFill>
    </fill>
    <fill>
      <patternFill patternType="solid">
        <fgColor rgb="FF00B05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26" fillId="17" borderId="0" applyNumberFormat="0" applyBorder="0" applyAlignment="0" applyProtection="0"/>
  </cellStyleXfs>
  <cellXfs count="4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wrapText="1"/>
    </xf>
    <xf numFmtId="0" fontId="11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7" fillId="0" borderId="7" xfId="0" applyNumberFormat="1" applyFont="1" applyBorder="1" applyAlignment="1">
      <alignment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164" fontId="7" fillId="6" borderId="15" xfId="0" applyNumberFormat="1" applyFont="1" applyFill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164" fontId="7" fillId="4" borderId="17" xfId="0" applyNumberFormat="1" applyFont="1" applyFill="1" applyBorder="1" applyAlignment="1">
      <alignment horizontal="center" vertical="center" wrapText="1"/>
    </xf>
    <xf numFmtId="164" fontId="7" fillId="4" borderId="11" xfId="0" applyNumberFormat="1" applyFont="1" applyFill="1" applyBorder="1" applyAlignment="1">
      <alignment horizontal="center" vertical="center" wrapText="1"/>
    </xf>
    <xf numFmtId="164" fontId="7" fillId="5" borderId="17" xfId="0" applyNumberFormat="1" applyFont="1" applyFill="1" applyBorder="1" applyAlignment="1">
      <alignment horizontal="center" vertical="center" wrapText="1"/>
    </xf>
    <xf numFmtId="165" fontId="7" fillId="7" borderId="1" xfId="0" applyNumberFormat="1" applyFont="1" applyFill="1" applyBorder="1" applyAlignment="1">
      <alignment horizontal="center" vertical="center" wrapText="1"/>
    </xf>
    <xf numFmtId="165" fontId="7" fillId="8" borderId="1" xfId="0" applyNumberFormat="1" applyFont="1" applyFill="1" applyBorder="1" applyAlignment="1">
      <alignment horizontal="center" vertical="center" wrapText="1"/>
    </xf>
    <xf numFmtId="165" fontId="7" fillId="9" borderId="1" xfId="0" applyNumberFormat="1" applyFont="1" applyFill="1" applyBorder="1" applyAlignment="1">
      <alignment horizontal="center" vertical="center" wrapText="1"/>
    </xf>
    <xf numFmtId="165" fontId="7" fillId="10" borderId="12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vertical="center"/>
    </xf>
    <xf numFmtId="164" fontId="7" fillId="0" borderId="15" xfId="0" applyNumberFormat="1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vertical="center" wrapText="1"/>
    </xf>
    <xf numFmtId="164" fontId="7" fillId="4" borderId="18" xfId="0" applyNumberFormat="1" applyFont="1" applyFill="1" applyBorder="1" applyAlignment="1">
      <alignment horizontal="center" vertical="center" wrapText="1"/>
    </xf>
    <xf numFmtId="164" fontId="7" fillId="4" borderId="19" xfId="0" applyNumberFormat="1" applyFont="1" applyFill="1" applyBorder="1" applyAlignment="1">
      <alignment horizontal="center" vertical="center" wrapText="1"/>
    </xf>
    <xf numFmtId="164" fontId="7" fillId="5" borderId="18" xfId="0" applyNumberFormat="1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5" fontId="7" fillId="10" borderId="1" xfId="0" applyNumberFormat="1" applyFont="1" applyFill="1" applyBorder="1" applyAlignment="1">
      <alignment horizontal="center" vertical="center" wrapText="1"/>
    </xf>
    <xf numFmtId="165" fontId="7" fillId="7" borderId="2" xfId="0" applyNumberFormat="1" applyFont="1" applyFill="1" applyBorder="1" applyAlignment="1">
      <alignment horizontal="center" vertical="center" wrapText="1"/>
    </xf>
    <xf numFmtId="165" fontId="7" fillId="7" borderId="12" xfId="0" applyNumberFormat="1" applyFont="1" applyFill="1" applyBorder="1" applyAlignment="1">
      <alignment horizontal="center" vertical="center" wrapText="1"/>
    </xf>
    <xf numFmtId="164" fontId="7" fillId="5" borderId="11" xfId="0" applyNumberFormat="1" applyFont="1" applyFill="1" applyBorder="1" applyAlignment="1">
      <alignment horizontal="center" vertical="center" wrapText="1"/>
    </xf>
    <xf numFmtId="164" fontId="7" fillId="4" borderId="13" xfId="0" applyNumberFormat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vertical="center"/>
    </xf>
    <xf numFmtId="164" fontId="7" fillId="0" borderId="23" xfId="0" applyNumberFormat="1" applyFont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center" vertical="center" wrapText="1"/>
    </xf>
    <xf numFmtId="164" fontId="7" fillId="5" borderId="25" xfId="0" applyNumberFormat="1" applyFont="1" applyFill="1" applyBorder="1" applyAlignment="1">
      <alignment horizontal="center" vertical="center" wrapText="1"/>
    </xf>
    <xf numFmtId="164" fontId="7" fillId="5" borderId="26" xfId="0" applyNumberFormat="1" applyFont="1" applyFill="1" applyBorder="1" applyAlignment="1">
      <alignment horizontal="center" vertical="center" wrapText="1"/>
    </xf>
    <xf numFmtId="164" fontId="7" fillId="4" borderId="27" xfId="0" applyNumberFormat="1" applyFont="1" applyFill="1" applyBorder="1" applyAlignment="1">
      <alignment horizontal="center" vertical="center" wrapText="1"/>
    </xf>
    <xf numFmtId="164" fontId="7" fillId="4" borderId="25" xfId="0" applyNumberFormat="1" applyFont="1" applyFill="1" applyBorder="1" applyAlignment="1">
      <alignment horizontal="center" vertical="center" wrapText="1"/>
    </xf>
    <xf numFmtId="165" fontId="7" fillId="9" borderId="22" xfId="0" applyNumberFormat="1" applyFont="1" applyFill="1" applyBorder="1" applyAlignment="1">
      <alignment horizontal="center" vertical="center" wrapText="1"/>
    </xf>
    <xf numFmtId="165" fontId="7" fillId="10" borderId="22" xfId="0" applyNumberFormat="1" applyFont="1" applyFill="1" applyBorder="1" applyAlignment="1">
      <alignment horizontal="center" vertical="center" wrapText="1"/>
    </xf>
    <xf numFmtId="165" fontId="7" fillId="7" borderId="22" xfId="0" applyNumberFormat="1" applyFont="1" applyFill="1" applyBorder="1" applyAlignment="1">
      <alignment horizontal="center" vertical="center" wrapText="1"/>
    </xf>
    <xf numFmtId="165" fontId="7" fillId="8" borderId="22" xfId="0" applyNumberFormat="1" applyFont="1" applyFill="1" applyBorder="1" applyAlignment="1">
      <alignment horizontal="center" vertical="center" wrapText="1"/>
    </xf>
    <xf numFmtId="165" fontId="7" fillId="8" borderId="28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7" fillId="0" borderId="0" xfId="0" applyFont="1" applyBorder="1" applyAlignment="1">
      <alignment horizontal="center" vertical="center"/>
    </xf>
    <xf numFmtId="166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168" fontId="7" fillId="7" borderId="1" xfId="0" applyNumberFormat="1" applyFont="1" applyFill="1" applyBorder="1" applyAlignment="1">
      <alignment horizontal="center" vertical="center" wrapText="1"/>
    </xf>
    <xf numFmtId="168" fontId="7" fillId="11" borderId="1" xfId="0" applyNumberFormat="1" applyFont="1" applyFill="1" applyBorder="1" applyAlignment="1">
      <alignment horizontal="center" vertical="center" wrapText="1"/>
    </xf>
    <xf numFmtId="168" fontId="7" fillId="9" borderId="1" xfId="0" applyNumberFormat="1" applyFont="1" applyFill="1" applyBorder="1" applyAlignment="1">
      <alignment horizontal="center" vertical="center" wrapText="1"/>
    </xf>
    <xf numFmtId="168" fontId="7" fillId="10" borderId="10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164" fontId="7" fillId="6" borderId="37" xfId="0" applyNumberFormat="1" applyFont="1" applyFill="1" applyBorder="1" applyAlignment="1">
      <alignment horizontal="center" vertical="center" wrapText="1"/>
    </xf>
    <xf numFmtId="164" fontId="7" fillId="0" borderId="37" xfId="0" applyNumberFormat="1" applyFont="1" applyBorder="1" applyAlignment="1">
      <alignment horizontal="center" vertical="center" wrapText="1"/>
    </xf>
    <xf numFmtId="165" fontId="7" fillId="4" borderId="0" xfId="0" applyNumberFormat="1" applyFont="1" applyFill="1" applyBorder="1" applyAlignment="1">
      <alignment horizontal="center" vertical="center" wrapText="1"/>
    </xf>
    <xf numFmtId="164" fontId="7" fillId="4" borderId="0" xfId="0" applyNumberFormat="1" applyFont="1" applyFill="1" applyBorder="1" applyAlignment="1">
      <alignment horizontal="center" vertical="center" wrapText="1"/>
    </xf>
    <xf numFmtId="165" fontId="7" fillId="5" borderId="13" xfId="0" applyNumberFormat="1" applyFont="1" applyFill="1" applyBorder="1" applyAlignment="1">
      <alignment horizontal="center" vertical="center" wrapText="1"/>
    </xf>
    <xf numFmtId="164" fontId="7" fillId="5" borderId="38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vertical="center"/>
    </xf>
    <xf numFmtId="164" fontId="7" fillId="0" borderId="19" xfId="0" applyNumberFormat="1" applyFont="1" applyBorder="1" applyAlignment="1">
      <alignment horizontal="center" vertical="center" wrapText="1"/>
    </xf>
    <xf numFmtId="167" fontId="7" fillId="4" borderId="0" xfId="0" applyNumberFormat="1" applyFont="1" applyFill="1" applyBorder="1" applyAlignment="1">
      <alignment horizontal="center" vertical="center" wrapText="1"/>
    </xf>
    <xf numFmtId="167" fontId="7" fillId="5" borderId="39" xfId="0" applyNumberFormat="1" applyFont="1" applyFill="1" applyBorder="1" applyAlignment="1">
      <alignment horizontal="center" vertical="center" wrapText="1"/>
    </xf>
    <xf numFmtId="167" fontId="7" fillId="5" borderId="18" xfId="0" applyNumberFormat="1" applyFont="1" applyFill="1" applyBorder="1" applyAlignment="1">
      <alignment horizontal="center" vertical="center" wrapText="1"/>
    </xf>
    <xf numFmtId="167" fontId="7" fillId="5" borderId="40" xfId="0" applyNumberFormat="1" applyFont="1" applyFill="1" applyBorder="1" applyAlignment="1">
      <alignment horizontal="center" vertical="center" wrapText="1"/>
    </xf>
    <xf numFmtId="168" fontId="7" fillId="8" borderId="1" xfId="0" applyNumberFormat="1" applyFont="1" applyFill="1" applyBorder="1" applyAlignment="1">
      <alignment horizontal="center" vertical="center" wrapText="1"/>
    </xf>
    <xf numFmtId="168" fontId="7" fillId="10" borderId="1" xfId="0" applyNumberFormat="1" applyFont="1" applyFill="1" applyBorder="1" applyAlignment="1">
      <alignment horizontal="center" vertical="center" wrapText="1"/>
    </xf>
    <xf numFmtId="168" fontId="7" fillId="7" borderId="10" xfId="0" applyNumberFormat="1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164" fontId="7" fillId="0" borderId="41" xfId="0" applyNumberFormat="1" applyFont="1" applyBorder="1" applyAlignment="1">
      <alignment horizontal="center" vertical="center" wrapText="1"/>
    </xf>
    <xf numFmtId="165" fontId="7" fillId="5" borderId="44" xfId="0" applyNumberFormat="1" applyFont="1" applyFill="1" applyBorder="1" applyAlignment="1">
      <alignment horizontal="center" vertical="center" wrapText="1"/>
    </xf>
    <xf numFmtId="164" fontId="7" fillId="5" borderId="0" xfId="0" applyNumberFormat="1" applyFont="1" applyFill="1" applyBorder="1" applyAlignment="1">
      <alignment horizontal="center" vertical="center" wrapText="1"/>
    </xf>
    <xf numFmtId="164" fontId="7" fillId="5" borderId="37" xfId="0" applyNumberFormat="1" applyFont="1" applyFill="1" applyBorder="1" applyAlignment="1">
      <alignment horizontal="center" vertical="center" wrapText="1"/>
    </xf>
    <xf numFmtId="164" fontId="7" fillId="4" borderId="42" xfId="0" applyNumberFormat="1" applyFont="1" applyFill="1" applyBorder="1" applyAlignment="1">
      <alignment horizontal="center" vertical="center" wrapText="1"/>
    </xf>
    <xf numFmtId="168" fontId="7" fillId="9" borderId="22" xfId="0" applyNumberFormat="1" applyFont="1" applyFill="1" applyBorder="1" applyAlignment="1">
      <alignment horizontal="center" vertical="center" wrapText="1"/>
    </xf>
    <xf numFmtId="168" fontId="7" fillId="10" borderId="22" xfId="0" applyNumberFormat="1" applyFont="1" applyFill="1" applyBorder="1" applyAlignment="1">
      <alignment horizontal="center" vertical="center" wrapText="1"/>
    </xf>
    <xf numFmtId="168" fontId="7" fillId="7" borderId="22" xfId="0" applyNumberFormat="1" applyFont="1" applyFill="1" applyBorder="1" applyAlignment="1">
      <alignment horizontal="center" vertical="center" wrapText="1"/>
    </xf>
    <xf numFmtId="168" fontId="7" fillId="8" borderId="22" xfId="0" applyNumberFormat="1" applyFont="1" applyFill="1" applyBorder="1" applyAlignment="1">
      <alignment horizontal="center" vertical="center" wrapText="1"/>
    </xf>
    <xf numFmtId="168" fontId="7" fillId="8" borderId="45" xfId="0" applyNumberFormat="1" applyFont="1" applyFill="1" applyBorder="1" applyAlignment="1">
      <alignment horizontal="center" vertical="center" wrapText="1"/>
    </xf>
    <xf numFmtId="0" fontId="7" fillId="0" borderId="24" xfId="0" applyFont="1" applyBorder="1" applyAlignment="1">
      <alignment vertical="center"/>
    </xf>
    <xf numFmtId="164" fontId="7" fillId="0" borderId="26" xfId="0" applyNumberFormat="1" applyFont="1" applyBorder="1" applyAlignment="1">
      <alignment horizontal="center" vertical="center" wrapText="1"/>
    </xf>
    <xf numFmtId="164" fontId="7" fillId="0" borderId="46" xfId="0" applyNumberFormat="1" applyFont="1" applyBorder="1" applyAlignment="1">
      <alignment horizontal="center" vertical="center" wrapText="1"/>
    </xf>
    <xf numFmtId="167" fontId="7" fillId="5" borderId="27" xfId="0" applyNumberFormat="1" applyFont="1" applyFill="1" applyBorder="1" applyAlignment="1">
      <alignment horizontal="center" vertical="center" wrapText="1"/>
    </xf>
    <xf numFmtId="167" fontId="7" fillId="5" borderId="25" xfId="0" applyNumberFormat="1" applyFont="1" applyFill="1" applyBorder="1" applyAlignment="1">
      <alignment horizontal="center" vertical="center" wrapText="1"/>
    </xf>
    <xf numFmtId="167" fontId="7" fillId="5" borderId="26" xfId="0" applyNumberFormat="1" applyFont="1" applyFill="1" applyBorder="1" applyAlignment="1">
      <alignment horizontal="center" vertical="center" wrapText="1"/>
    </xf>
    <xf numFmtId="167" fontId="7" fillId="4" borderId="25" xfId="0" applyNumberFormat="1" applyFont="1" applyFill="1" applyBorder="1" applyAlignment="1">
      <alignment horizontal="center" vertical="center" wrapText="1"/>
    </xf>
    <xf numFmtId="167" fontId="7" fillId="4" borderId="47" xfId="0" applyNumberFormat="1" applyFont="1" applyFill="1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0" fontId="11" fillId="12" borderId="1" xfId="0" applyFont="1" applyFill="1" applyBorder="1"/>
    <xf numFmtId="164" fontId="13" fillId="10" borderId="35" xfId="0" applyNumberFormat="1" applyFont="1" applyFill="1" applyBorder="1" applyAlignment="1">
      <alignment horizontal="left" vertical="center" wrapText="1"/>
    </xf>
    <xf numFmtId="164" fontId="13" fillId="6" borderId="30" xfId="0" applyNumberFormat="1" applyFont="1" applyFill="1" applyBorder="1" applyAlignment="1">
      <alignment horizontal="left" vertical="center" wrapText="1"/>
    </xf>
    <xf numFmtId="164" fontId="13" fillId="0" borderId="31" xfId="0" applyNumberFormat="1" applyFont="1" applyBorder="1" applyAlignment="1">
      <alignment horizontal="left" vertical="center" wrapText="1"/>
    </xf>
    <xf numFmtId="164" fontId="13" fillId="0" borderId="35" xfId="0" applyNumberFormat="1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164" fontId="13" fillId="0" borderId="43" xfId="0" applyNumberFormat="1" applyFont="1" applyBorder="1" applyAlignment="1">
      <alignment horizontal="left" vertical="center" wrapText="1"/>
    </xf>
    <xf numFmtId="164" fontId="13" fillId="0" borderId="22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167" fontId="15" fillId="0" borderId="6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1" fontId="16" fillId="0" borderId="0" xfId="0" applyNumberFormat="1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6" fillId="13" borderId="3" xfId="0" applyFont="1" applyFill="1" applyBorder="1" applyAlignment="1">
      <alignment horizontal="center" vertical="center" wrapText="1"/>
    </xf>
    <xf numFmtId="0" fontId="16" fillId="13" borderId="7" xfId="0" applyFont="1" applyFill="1" applyBorder="1" applyAlignment="1">
      <alignment horizontal="center" vertical="center" wrapText="1"/>
    </xf>
    <xf numFmtId="0" fontId="1" fillId="13" borderId="16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24" xfId="0" applyFont="1" applyFill="1" applyBorder="1" applyAlignment="1">
      <alignment horizontal="center" vertical="center" wrapText="1"/>
    </xf>
    <xf numFmtId="0" fontId="16" fillId="13" borderId="24" xfId="0" applyFont="1" applyFill="1" applyBorder="1" applyAlignment="1">
      <alignment horizontal="center" vertical="center" wrapText="1"/>
    </xf>
    <xf numFmtId="0" fontId="16" fillId="13" borderId="16" xfId="0" applyFont="1" applyFill="1" applyBorder="1" applyAlignment="1">
      <alignment horizontal="center" vertical="center" wrapText="1"/>
    </xf>
    <xf numFmtId="0" fontId="16" fillId="13" borderId="4" xfId="0" applyFont="1" applyFill="1" applyBorder="1" applyAlignment="1">
      <alignment horizontal="center" vertical="center" wrapText="1"/>
    </xf>
    <xf numFmtId="0" fontId="1" fillId="13" borderId="42" xfId="0" applyFont="1" applyFill="1" applyBorder="1" applyAlignment="1">
      <alignment horizontal="center" vertical="center" wrapText="1"/>
    </xf>
    <xf numFmtId="0" fontId="1" fillId="13" borderId="47" xfId="0" applyFont="1" applyFill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13" borderId="15" xfId="0" applyFont="1" applyFill="1" applyBorder="1" applyAlignment="1">
      <alignment horizontal="center" vertical="center" wrapText="1"/>
    </xf>
    <xf numFmtId="0" fontId="1" fillId="13" borderId="23" xfId="0" applyFont="1" applyFill="1" applyBorder="1" applyAlignment="1">
      <alignment horizontal="center" vertical="center" wrapText="1"/>
    </xf>
    <xf numFmtId="0" fontId="1" fillId="13" borderId="2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1" fontId="15" fillId="0" borderId="2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13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6" fillId="13" borderId="1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13" borderId="7" xfId="0" applyFont="1" applyFill="1" applyBorder="1" applyAlignment="1">
      <alignment horizontal="center" vertical="center" wrapText="1"/>
    </xf>
    <xf numFmtId="0" fontId="16" fillId="13" borderId="23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17" fillId="13" borderId="16" xfId="0" applyFont="1" applyFill="1" applyBorder="1" applyAlignment="1">
      <alignment horizontal="center" vertical="center" wrapText="1"/>
    </xf>
    <xf numFmtId="0" fontId="1" fillId="0" borderId="47" xfId="0" applyFont="1" applyBorder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7" fillId="13" borderId="3" xfId="0" applyFont="1" applyFill="1" applyBorder="1" applyAlignment="1">
      <alignment horizontal="center" vertical="center" wrapText="1"/>
    </xf>
    <xf numFmtId="0" fontId="17" fillId="13" borderId="7" xfId="0" applyFont="1" applyFill="1" applyBorder="1" applyAlignment="1">
      <alignment horizontal="center" vertical="center" wrapText="1"/>
    </xf>
    <xf numFmtId="0" fontId="17" fillId="13" borderId="15" xfId="0" applyFont="1" applyFill="1" applyBorder="1" applyAlignment="1">
      <alignment horizontal="center" vertical="center" wrapText="1"/>
    </xf>
    <xf numFmtId="0" fontId="16" fillId="13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33" xfId="0" applyFont="1" applyBorder="1" applyAlignment="1">
      <alignment horizontal="center" vertical="center" wrapText="1"/>
    </xf>
    <xf numFmtId="0" fontId="12" fillId="10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13" borderId="24" xfId="0" applyFont="1" applyFill="1" applyBorder="1" applyAlignment="1">
      <alignment horizontal="center" vertical="center" wrapText="1"/>
    </xf>
    <xf numFmtId="0" fontId="0" fillId="14" borderId="0" xfId="0" applyFill="1"/>
    <xf numFmtId="0" fontId="1" fillId="15" borderId="16" xfId="0" applyFont="1" applyFill="1" applyBorder="1" applyAlignment="1">
      <alignment horizontal="center" vertical="center" wrapText="1"/>
    </xf>
    <xf numFmtId="0" fontId="1" fillId="16" borderId="0" xfId="0" applyFont="1" applyFill="1" applyAlignment="1">
      <alignment horizontal="center" vertical="center" wrapText="1"/>
    </xf>
    <xf numFmtId="0" fontId="1" fillId="15" borderId="0" xfId="0" applyFont="1" applyFill="1" applyAlignment="1">
      <alignment horizontal="center" vertical="center" wrapText="1"/>
    </xf>
    <xf numFmtId="0" fontId="16" fillId="15" borderId="16" xfId="0" applyFont="1" applyFill="1" applyBorder="1" applyAlignment="1">
      <alignment horizontal="center" vertical="center" wrapText="1"/>
    </xf>
    <xf numFmtId="0" fontId="16" fillId="15" borderId="3" xfId="0" applyFont="1" applyFill="1" applyBorder="1" applyAlignment="1">
      <alignment horizontal="center" vertical="center" wrapText="1"/>
    </xf>
    <xf numFmtId="0" fontId="16" fillId="15" borderId="7" xfId="0" applyFont="1" applyFill="1" applyBorder="1" applyAlignment="1">
      <alignment horizontal="center" vertical="center" wrapText="1"/>
    </xf>
    <xf numFmtId="0" fontId="1" fillId="15" borderId="24" xfId="0" applyFont="1" applyFill="1" applyBorder="1" applyAlignment="1">
      <alignment horizontal="center" vertical="center" wrapText="1"/>
    </xf>
    <xf numFmtId="0" fontId="0" fillId="13" borderId="16" xfId="0" applyFill="1" applyBorder="1" applyAlignment="1">
      <alignment horizontal="center" vertical="center" wrapText="1"/>
    </xf>
    <xf numFmtId="0" fontId="0" fillId="13" borderId="7" xfId="0" applyFill="1" applyBorder="1" applyAlignment="1">
      <alignment horizontal="center" vertical="center" wrapText="1"/>
    </xf>
    <xf numFmtId="0" fontId="24" fillId="13" borderId="16" xfId="0" applyFont="1" applyFill="1" applyBorder="1" applyAlignment="1">
      <alignment horizontal="center" vertical="center" wrapText="1"/>
    </xf>
    <xf numFmtId="0" fontId="25" fillId="13" borderId="24" xfId="0" applyFont="1" applyFill="1" applyBorder="1" applyAlignment="1">
      <alignment horizontal="center" vertical="center" wrapText="1"/>
    </xf>
    <xf numFmtId="0" fontId="25" fillId="13" borderId="16" xfId="0" applyFont="1" applyFill="1" applyBorder="1" applyAlignment="1">
      <alignment horizontal="center" vertical="center" wrapText="1"/>
    </xf>
    <xf numFmtId="0" fontId="25" fillId="13" borderId="42" xfId="0" applyFont="1" applyFill="1" applyBorder="1" applyAlignment="1">
      <alignment horizontal="center" vertical="center" wrapText="1"/>
    </xf>
    <xf numFmtId="0" fontId="25" fillId="16" borderId="16" xfId="0" applyFont="1" applyFill="1" applyBorder="1" applyAlignment="1">
      <alignment horizontal="center" vertical="center" wrapText="1"/>
    </xf>
    <xf numFmtId="0" fontId="25" fillId="16" borderId="7" xfId="0" applyFont="1" applyFill="1" applyBorder="1" applyAlignment="1">
      <alignment horizontal="center" vertical="center" wrapText="1"/>
    </xf>
    <xf numFmtId="0" fontId="25" fillId="16" borderId="24" xfId="0" applyFont="1" applyFill="1" applyBorder="1" applyAlignment="1">
      <alignment horizontal="center" vertical="center" wrapText="1"/>
    </xf>
    <xf numFmtId="0" fontId="25" fillId="13" borderId="3" xfId="0" applyFont="1" applyFill="1" applyBorder="1" applyAlignment="1">
      <alignment horizontal="center" vertical="center" wrapText="1"/>
    </xf>
    <xf numFmtId="0" fontId="25" fillId="13" borderId="7" xfId="0" applyFont="1" applyFill="1" applyBorder="1" applyAlignment="1">
      <alignment horizontal="center" vertical="center" wrapText="1"/>
    </xf>
    <xf numFmtId="0" fontId="25" fillId="15" borderId="24" xfId="0" applyFont="1" applyFill="1" applyBorder="1" applyAlignment="1">
      <alignment horizontal="center" vertical="center" wrapText="1"/>
    </xf>
    <xf numFmtId="0" fontId="25" fillId="15" borderId="16" xfId="0" applyFont="1" applyFill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42" xfId="0" applyFont="1" applyBorder="1" applyAlignment="1">
      <alignment vertical="center" wrapText="1"/>
    </xf>
    <xf numFmtId="0" fontId="16" fillId="19" borderId="7" xfId="0" applyFont="1" applyFill="1" applyBorder="1" applyAlignment="1">
      <alignment horizontal="center" vertical="center" wrapText="1"/>
    </xf>
    <xf numFmtId="0" fontId="16" fillId="19" borderId="16" xfId="0" applyFont="1" applyFill="1" applyBorder="1" applyAlignment="1">
      <alignment horizontal="center" vertical="center" wrapText="1"/>
    </xf>
    <xf numFmtId="0" fontId="16" fillId="19" borderId="24" xfId="0" applyFont="1" applyFill="1" applyBorder="1" applyAlignment="1">
      <alignment horizontal="center" vertical="center" wrapText="1"/>
    </xf>
    <xf numFmtId="0" fontId="16" fillId="19" borderId="3" xfId="0" applyFont="1" applyFill="1" applyBorder="1" applyAlignment="1">
      <alignment horizontal="center" vertical="center" wrapText="1"/>
    </xf>
    <xf numFmtId="0" fontId="1" fillId="19" borderId="16" xfId="0" applyFont="1" applyFill="1" applyBorder="1" applyAlignment="1">
      <alignment horizontal="center" vertical="center" wrapText="1"/>
    </xf>
    <xf numFmtId="0" fontId="16" fillId="19" borderId="0" xfId="0" applyFont="1" applyFill="1" applyAlignment="1">
      <alignment horizontal="center" vertical="center" wrapText="1"/>
    </xf>
    <xf numFmtId="0" fontId="1" fillId="19" borderId="15" xfId="0" applyFont="1" applyFill="1" applyBorder="1" applyAlignment="1">
      <alignment horizontal="center" vertical="center" wrapText="1"/>
    </xf>
    <xf numFmtId="0" fontId="1" fillId="19" borderId="16" xfId="0" applyFont="1" applyFill="1" applyBorder="1" applyAlignment="1">
      <alignment horizontal="center"/>
    </xf>
    <xf numFmtId="0" fontId="1" fillId="19" borderId="24" xfId="0" applyFont="1" applyFill="1" applyBorder="1" applyAlignment="1">
      <alignment horizontal="center" vertical="center" wrapText="1"/>
    </xf>
    <xf numFmtId="0" fontId="1" fillId="19" borderId="0" xfId="0" applyFont="1" applyFill="1" applyAlignment="1">
      <alignment horizontal="center" vertical="center" wrapText="1"/>
    </xf>
    <xf numFmtId="0" fontId="1" fillId="19" borderId="23" xfId="0" applyFont="1" applyFill="1" applyBorder="1" applyAlignment="1">
      <alignment horizontal="center" vertical="center" wrapText="1"/>
    </xf>
    <xf numFmtId="0" fontId="1" fillId="19" borderId="42" xfId="0" applyFont="1" applyFill="1" applyBorder="1" applyAlignment="1">
      <alignment horizontal="center" vertical="center" wrapText="1"/>
    </xf>
    <xf numFmtId="0" fontId="1" fillId="19" borderId="4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0" fontId="1" fillId="19" borderId="0" xfId="0" applyFont="1" applyFill="1" applyAlignment="1">
      <alignment vertical="center"/>
    </xf>
    <xf numFmtId="0" fontId="1" fillId="19" borderId="0" xfId="0" applyFont="1" applyFill="1" applyAlignment="1">
      <alignment horizontal="center"/>
    </xf>
    <xf numFmtId="0" fontId="1" fillId="19" borderId="16" xfId="0" applyFont="1" applyFill="1" applyBorder="1" applyAlignment="1">
      <alignment horizontal="center" vertical="center"/>
    </xf>
    <xf numFmtId="0" fontId="1" fillId="19" borderId="16" xfId="0" applyFont="1" applyFill="1" applyBorder="1" applyAlignment="1">
      <alignment horizontal="center" vertical="top" wrapText="1"/>
    </xf>
    <xf numFmtId="0" fontId="16" fillId="19" borderId="4" xfId="0" applyFont="1" applyFill="1" applyBorder="1" applyAlignment="1">
      <alignment horizontal="center" vertical="center" wrapText="1"/>
    </xf>
    <xf numFmtId="0" fontId="16" fillId="19" borderId="15" xfId="0" applyFont="1" applyFill="1" applyBorder="1" applyAlignment="1">
      <alignment horizontal="center" vertical="center" wrapText="1"/>
    </xf>
    <xf numFmtId="0" fontId="1" fillId="19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center" wrapText="1"/>
    </xf>
    <xf numFmtId="0" fontId="1" fillId="0" borderId="7" xfId="0" applyFont="1" applyBorder="1"/>
    <xf numFmtId="0" fontId="1" fillId="2" borderId="16" xfId="0" applyFont="1" applyFill="1" applyBorder="1"/>
    <xf numFmtId="0" fontId="1" fillId="0" borderId="16" xfId="0" applyFont="1" applyBorder="1"/>
    <xf numFmtId="0" fontId="1" fillId="2" borderId="24" xfId="0" applyFont="1" applyFill="1" applyBorder="1"/>
    <xf numFmtId="0" fontId="1" fillId="0" borderId="24" xfId="0" applyFont="1" applyBorder="1"/>
    <xf numFmtId="0" fontId="2" fillId="0" borderId="25" xfId="0" applyFont="1" applyBorder="1" applyAlignment="1">
      <alignment vertical="center" wrapText="1"/>
    </xf>
    <xf numFmtId="0" fontId="2" fillId="0" borderId="47" xfId="0" applyFont="1" applyBorder="1" applyAlignment="1">
      <alignment vertical="center" wrapText="1"/>
    </xf>
    <xf numFmtId="1" fontId="16" fillId="0" borderId="0" xfId="0" applyNumberFormat="1" applyFont="1" applyAlignment="1">
      <alignment horizontal="center" vertical="center"/>
    </xf>
    <xf numFmtId="0" fontId="1" fillId="19" borderId="0" xfId="0" applyFont="1" applyFill="1"/>
    <xf numFmtId="0" fontId="16" fillId="19" borderId="47" xfId="0" applyFont="1" applyFill="1" applyBorder="1" applyAlignment="1">
      <alignment horizontal="center" vertical="center" wrapText="1"/>
    </xf>
    <xf numFmtId="0" fontId="16" fillId="19" borderId="5" xfId="0" applyFont="1" applyFill="1" applyBorder="1" applyAlignment="1">
      <alignment horizontal="center" vertical="center" wrapText="1"/>
    </xf>
    <xf numFmtId="0" fontId="1" fillId="19" borderId="23" xfId="0" applyFont="1" applyFill="1" applyBorder="1" applyAlignment="1">
      <alignment horizontal="center"/>
    </xf>
    <xf numFmtId="0" fontId="1" fillId="19" borderId="15" xfId="0" applyFont="1" applyFill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19" borderId="0" xfId="0" applyFill="1" applyAlignment="1">
      <alignment horizontal="center"/>
    </xf>
    <xf numFmtId="0" fontId="1" fillId="0" borderId="7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19" borderId="7" xfId="0" applyFont="1" applyFill="1" applyBorder="1" applyAlignment="1">
      <alignment horizontal="center" vertical="center" wrapText="1"/>
    </xf>
    <xf numFmtId="0" fontId="1" fillId="19" borderId="5" xfId="0" applyFont="1" applyFill="1" applyBorder="1" applyAlignment="1">
      <alignment horizontal="center" vertical="center" wrapText="1"/>
    </xf>
    <xf numFmtId="0" fontId="1" fillId="19" borderId="42" xfId="0" applyFont="1" applyFill="1" applyBorder="1" applyAlignment="1">
      <alignment horizontal="center" wrapText="1"/>
    </xf>
    <xf numFmtId="0" fontId="1" fillId="19" borderId="3" xfId="0" applyFont="1" applyFill="1" applyBorder="1" applyAlignment="1">
      <alignment horizontal="center" vertical="center" wrapText="1"/>
    </xf>
    <xf numFmtId="0" fontId="1" fillId="19" borderId="16" xfId="0" applyFont="1" applyFill="1" applyBorder="1"/>
    <xf numFmtId="0" fontId="1" fillId="19" borderId="16" xfId="0" applyFont="1" applyFill="1" applyBorder="1" applyAlignment="1">
      <alignment horizontal="center" wrapText="1"/>
    </xf>
    <xf numFmtId="0" fontId="28" fillId="17" borderId="25" xfId="1" applyFont="1" applyBorder="1" applyAlignment="1">
      <alignment horizontal="center" vertical="center" wrapText="1"/>
    </xf>
    <xf numFmtId="0" fontId="0" fillId="13" borderId="3" xfId="0" applyFill="1" applyBorder="1" applyAlignment="1">
      <alignment horizontal="center" vertical="center" wrapText="1"/>
    </xf>
    <xf numFmtId="0" fontId="0" fillId="13" borderId="15" xfId="0" applyFill="1" applyBorder="1" applyAlignment="1">
      <alignment horizontal="center" vertical="center" wrapText="1"/>
    </xf>
    <xf numFmtId="0" fontId="16" fillId="13" borderId="0" xfId="0" applyFont="1" applyFill="1" applyAlignment="1">
      <alignment horizontal="center" vertical="center" wrapText="1"/>
    </xf>
    <xf numFmtId="0" fontId="1" fillId="13" borderId="15" xfId="0" applyFont="1" applyFill="1" applyBorder="1" applyAlignment="1">
      <alignment horizontal="right" vertical="center" wrapText="1"/>
    </xf>
    <xf numFmtId="0" fontId="1" fillId="13" borderId="24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20" borderId="0" xfId="0" applyFont="1" applyFill="1" applyAlignment="1">
      <alignment horizontal="center" vertical="center" wrapText="1"/>
    </xf>
    <xf numFmtId="0" fontId="16" fillId="20" borderId="16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" fillId="19" borderId="24" xfId="0" applyFont="1" applyFill="1" applyBorder="1" applyAlignment="1">
      <alignment horizontal="center"/>
    </xf>
    <xf numFmtId="0" fontId="16" fillId="19" borderId="23" xfId="0" applyFont="1" applyFill="1" applyBorder="1" applyAlignment="1">
      <alignment horizontal="center" vertical="center" wrapText="1"/>
    </xf>
    <xf numFmtId="0" fontId="16" fillId="22" borderId="4" xfId="0" applyFont="1" applyFill="1" applyBorder="1" applyAlignment="1">
      <alignment horizontal="center" vertical="center" wrapText="1"/>
    </xf>
    <xf numFmtId="0" fontId="16" fillId="22" borderId="3" xfId="0" applyFont="1" applyFill="1" applyBorder="1" applyAlignment="1">
      <alignment horizontal="center" vertical="center" wrapText="1"/>
    </xf>
    <xf numFmtId="0" fontId="16" fillId="22" borderId="7" xfId="0" applyFont="1" applyFill="1" applyBorder="1" applyAlignment="1">
      <alignment horizontal="center" vertical="center" wrapText="1"/>
    </xf>
    <xf numFmtId="0" fontId="1" fillId="22" borderId="0" xfId="0" applyFont="1" applyFill="1" applyAlignment="1">
      <alignment horizontal="center" vertical="center"/>
    </xf>
    <xf numFmtId="0" fontId="1" fillId="22" borderId="15" xfId="0" applyFont="1" applyFill="1" applyBorder="1" applyAlignment="1">
      <alignment horizontal="center" vertical="center" wrapText="1"/>
    </xf>
    <xf numFmtId="0" fontId="1" fillId="22" borderId="16" xfId="0" applyFont="1" applyFill="1" applyBorder="1" applyAlignment="1">
      <alignment horizontal="center" vertical="center" wrapText="1"/>
    </xf>
    <xf numFmtId="0" fontId="1" fillId="22" borderId="47" xfId="0" applyFont="1" applyFill="1" applyBorder="1" applyAlignment="1">
      <alignment horizontal="center" vertical="center" wrapText="1"/>
    </xf>
    <xf numFmtId="0" fontId="1" fillId="22" borderId="23" xfId="0" applyFont="1" applyFill="1" applyBorder="1" applyAlignment="1">
      <alignment horizontal="center"/>
    </xf>
    <xf numFmtId="0" fontId="1" fillId="22" borderId="24" xfId="0" applyFont="1" applyFill="1" applyBorder="1" applyAlignment="1">
      <alignment horizontal="center" vertical="center" wrapText="1"/>
    </xf>
    <xf numFmtId="0" fontId="1" fillId="22" borderId="0" xfId="0" applyFont="1" applyFill="1" applyAlignment="1">
      <alignment horizontal="center"/>
    </xf>
    <xf numFmtId="0" fontId="1" fillId="22" borderId="0" xfId="0" applyFont="1" applyFill="1" applyAlignment="1">
      <alignment horizontal="center" vertical="center" wrapText="1"/>
    </xf>
    <xf numFmtId="0" fontId="1" fillId="22" borderId="25" xfId="0" applyFont="1" applyFill="1" applyBorder="1" applyAlignment="1">
      <alignment horizontal="center"/>
    </xf>
    <xf numFmtId="0" fontId="1" fillId="22" borderId="42" xfId="0" applyFont="1" applyFill="1" applyBorder="1" applyAlignment="1">
      <alignment horizontal="center" vertical="center" wrapText="1"/>
    </xf>
    <xf numFmtId="0" fontId="1" fillId="22" borderId="24" xfId="0" applyFont="1" applyFill="1" applyBorder="1" applyAlignment="1">
      <alignment horizontal="center"/>
    </xf>
    <xf numFmtId="0" fontId="1" fillId="22" borderId="15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6" fillId="19" borderId="7" xfId="0" applyFont="1" applyFill="1" applyBorder="1" applyAlignment="1">
      <alignment horizontal="center" vertical="top" wrapText="1"/>
    </xf>
    <xf numFmtId="0" fontId="1" fillId="19" borderId="24" xfId="0" applyFont="1" applyFill="1" applyBorder="1" applyAlignment="1">
      <alignment horizontal="center" vertical="top" wrapText="1"/>
    </xf>
    <xf numFmtId="0" fontId="2" fillId="19" borderId="24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1" fillId="22" borderId="0" xfId="0" applyFont="1" applyFill="1" applyAlignment="1">
      <alignment horizontal="center" vertical="top"/>
    </xf>
    <xf numFmtId="0" fontId="16" fillId="22" borderId="16" xfId="0" applyFont="1" applyFill="1" applyBorder="1" applyAlignment="1">
      <alignment horizontal="center" vertical="center" wrapText="1"/>
    </xf>
    <xf numFmtId="0" fontId="1" fillId="22" borderId="16" xfId="0" applyFont="1" applyFill="1" applyBorder="1" applyAlignment="1">
      <alignment horizontal="center" vertical="top" wrapText="1"/>
    </xf>
    <xf numFmtId="0" fontId="1" fillId="22" borderId="7" xfId="0" applyFont="1" applyFill="1" applyBorder="1" applyAlignment="1">
      <alignment horizontal="center"/>
    </xf>
    <xf numFmtId="0" fontId="1" fillId="22" borderId="16" xfId="0" applyFont="1" applyFill="1" applyBorder="1" applyAlignment="1">
      <alignment horizontal="center"/>
    </xf>
    <xf numFmtId="0" fontId="1" fillId="22" borderId="24" xfId="0" applyFont="1" applyFill="1" applyBorder="1"/>
    <xf numFmtId="0" fontId="16" fillId="22" borderId="24" xfId="0" applyFont="1" applyFill="1" applyBorder="1" applyAlignment="1">
      <alignment horizontal="center" vertical="center" wrapText="1"/>
    </xf>
    <xf numFmtId="0" fontId="27" fillId="22" borderId="16" xfId="0" applyFont="1" applyFill="1" applyBorder="1" applyAlignment="1">
      <alignment horizontal="center" vertical="center" wrapText="1"/>
    </xf>
    <xf numFmtId="1" fontId="15" fillId="0" borderId="16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23" borderId="3" xfId="0" applyFont="1" applyFill="1" applyBorder="1" applyAlignment="1">
      <alignment horizontal="center" vertical="center" wrapText="1"/>
    </xf>
    <xf numFmtId="0" fontId="16" fillId="23" borderId="7" xfId="0" applyFont="1" applyFill="1" applyBorder="1" applyAlignment="1">
      <alignment horizontal="center" vertical="center" wrapText="1"/>
    </xf>
    <xf numFmtId="0" fontId="1" fillId="23" borderId="16" xfId="0" applyFont="1" applyFill="1" applyBorder="1" applyAlignment="1">
      <alignment horizontal="center" vertical="center" wrapText="1"/>
    </xf>
    <xf numFmtId="0" fontId="28" fillId="23" borderId="16" xfId="0" applyFont="1" applyFill="1" applyBorder="1" applyAlignment="1">
      <alignment horizontal="center" vertical="center" wrapText="1"/>
    </xf>
    <xf numFmtId="0" fontId="1" fillId="23" borderId="0" xfId="0" applyFont="1" applyFill="1" applyAlignment="1">
      <alignment horizontal="center" vertical="center" wrapText="1"/>
    </xf>
    <xf numFmtId="0" fontId="16" fillId="23" borderId="24" xfId="0" applyFont="1" applyFill="1" applyBorder="1" applyAlignment="1">
      <alignment horizontal="center" vertical="center" wrapText="1"/>
    </xf>
    <xf numFmtId="0" fontId="1" fillId="23" borderId="24" xfId="0" applyFont="1" applyFill="1" applyBorder="1" applyAlignment="1">
      <alignment horizontal="center" vertical="center" wrapText="1"/>
    </xf>
    <xf numFmtId="0" fontId="16" fillId="23" borderId="16" xfId="0" applyFont="1" applyFill="1" applyBorder="1" applyAlignment="1">
      <alignment horizontal="center" vertical="center" wrapText="1"/>
    </xf>
    <xf numFmtId="0" fontId="16" fillId="23" borderId="4" xfId="0" applyFont="1" applyFill="1" applyBorder="1" applyAlignment="1">
      <alignment horizontal="center" vertical="center" wrapText="1"/>
    </xf>
    <xf numFmtId="0" fontId="16" fillId="23" borderId="42" xfId="0" applyFont="1" applyFill="1" applyBorder="1" applyAlignment="1">
      <alignment horizontal="center" vertical="center" wrapText="1"/>
    </xf>
    <xf numFmtId="0" fontId="16" fillId="23" borderId="47" xfId="0" applyFont="1" applyFill="1" applyBorder="1" applyAlignment="1">
      <alignment horizontal="center" vertical="center" wrapText="1"/>
    </xf>
    <xf numFmtId="0" fontId="1" fillId="23" borderId="42" xfId="0" applyFont="1" applyFill="1" applyBorder="1" applyAlignment="1">
      <alignment horizontal="center" vertical="center" wrapText="1"/>
    </xf>
    <xf numFmtId="0" fontId="1" fillId="23" borderId="47" xfId="0" applyFont="1" applyFill="1" applyBorder="1" applyAlignment="1">
      <alignment horizontal="center" vertical="center" wrapText="1"/>
    </xf>
    <xf numFmtId="0" fontId="3" fillId="13" borderId="16" xfId="0" applyFont="1" applyFill="1" applyBorder="1" applyAlignment="1">
      <alignment horizontal="center" vertical="center" wrapText="1"/>
    </xf>
    <xf numFmtId="0" fontId="3" fillId="13" borderId="24" xfId="0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center" vertical="center" wrapText="1"/>
    </xf>
    <xf numFmtId="0" fontId="3" fillId="13" borderId="0" xfId="0" applyFont="1" applyFill="1" applyAlignment="1">
      <alignment horizontal="center" vertical="center" wrapText="1"/>
    </xf>
    <xf numFmtId="0" fontId="16" fillId="24" borderId="3" xfId="0" applyFont="1" applyFill="1" applyBorder="1" applyAlignment="1">
      <alignment horizontal="center" vertical="center" wrapText="1"/>
    </xf>
    <xf numFmtId="0" fontId="16" fillId="24" borderId="7" xfId="0" applyFont="1" applyFill="1" applyBorder="1" applyAlignment="1">
      <alignment horizontal="center" vertical="center" wrapText="1"/>
    </xf>
    <xf numFmtId="0" fontId="1" fillId="24" borderId="16" xfId="0" applyFont="1" applyFill="1" applyBorder="1" applyAlignment="1">
      <alignment horizontal="center" vertical="center" wrapText="1"/>
    </xf>
    <xf numFmtId="0" fontId="1" fillId="24" borderId="24" xfId="0" applyFont="1" applyFill="1" applyBorder="1" applyAlignment="1">
      <alignment horizontal="center" vertical="center" wrapText="1"/>
    </xf>
    <xf numFmtId="0" fontId="1" fillId="24" borderId="23" xfId="0" applyFont="1" applyFill="1" applyBorder="1" applyAlignment="1">
      <alignment horizontal="center" vertical="center" wrapText="1"/>
    </xf>
    <xf numFmtId="0" fontId="1" fillId="24" borderId="25" xfId="0" applyFont="1" applyFill="1" applyBorder="1" applyAlignment="1">
      <alignment horizontal="center" vertic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15" xfId="0" applyFont="1" applyFill="1" applyBorder="1" applyAlignment="1">
      <alignment horizontal="center" vertical="center" wrapText="1"/>
    </xf>
    <xf numFmtId="0" fontId="1" fillId="24" borderId="0" xfId="0" applyFont="1" applyFill="1" applyAlignment="1">
      <alignment horizontal="center" vertical="center" wrapText="1"/>
    </xf>
    <xf numFmtId="0" fontId="30" fillId="24" borderId="0" xfId="0" applyFont="1" applyFill="1" applyAlignment="1">
      <alignment horizontal="center" wrapText="1"/>
    </xf>
    <xf numFmtId="0" fontId="3" fillId="24" borderId="16" xfId="0" applyFont="1" applyFill="1" applyBorder="1" applyAlignment="1">
      <alignment horizontal="center" vertical="center" wrapText="1"/>
    </xf>
    <xf numFmtId="0" fontId="31" fillId="13" borderId="0" xfId="0" applyFont="1" applyFill="1" applyAlignment="1">
      <alignment horizontal="center" vertical="center" wrapText="1"/>
    </xf>
    <xf numFmtId="0" fontId="30" fillId="13" borderId="0" xfId="0" applyFont="1" applyFill="1" applyAlignment="1">
      <alignment horizontal="center" wrapText="1"/>
    </xf>
    <xf numFmtId="0" fontId="30" fillId="13" borderId="24" xfId="0" applyFont="1" applyFill="1" applyBorder="1" applyAlignment="1">
      <alignment horizontal="center" vertical="center" wrapText="1"/>
    </xf>
    <xf numFmtId="0" fontId="2" fillId="13" borderId="15" xfId="0" applyFont="1" applyFill="1" applyBorder="1" applyAlignment="1">
      <alignment horizontal="center" vertical="center" wrapText="1"/>
    </xf>
    <xf numFmtId="0" fontId="3" fillId="24" borderId="52" xfId="0" applyFont="1" applyFill="1" applyBorder="1" applyAlignment="1">
      <alignment horizontal="center" wrapText="1"/>
    </xf>
    <xf numFmtId="0" fontId="3" fillId="24" borderId="24" xfId="0" applyFont="1" applyFill="1" applyBorder="1" applyAlignment="1">
      <alignment horizontal="center" vertical="center" wrapText="1"/>
    </xf>
    <xf numFmtId="0" fontId="32" fillId="13" borderId="24" xfId="0" applyFont="1" applyFill="1" applyBorder="1" applyAlignment="1">
      <alignment horizontal="center" vertical="center" wrapText="1"/>
    </xf>
    <xf numFmtId="0" fontId="30" fillId="13" borderId="52" xfId="0" applyFont="1" applyFill="1" applyBorder="1" applyAlignment="1">
      <alignment horizontal="center" wrapText="1"/>
    </xf>
    <xf numFmtId="0" fontId="3" fillId="24" borderId="1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4" borderId="4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30" fillId="13" borderId="0" xfId="0" applyFont="1" applyFill="1" applyAlignment="1">
      <alignment horizontal="center" vertical="center" wrapText="1"/>
    </xf>
    <xf numFmtId="0" fontId="3" fillId="24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1" fillId="24" borderId="0" xfId="0" applyFont="1" applyFill="1" applyAlignment="1">
      <alignment horizontal="center" wrapText="1"/>
    </xf>
    <xf numFmtId="0" fontId="30" fillId="13" borderId="0" xfId="0" applyFont="1" applyFill="1" applyAlignment="1">
      <alignment horizontal="center"/>
    </xf>
    <xf numFmtId="0" fontId="33" fillId="13" borderId="1" xfId="0" applyFont="1" applyFill="1" applyBorder="1"/>
    <xf numFmtId="0" fontId="30" fillId="13" borderId="52" xfId="0" applyFont="1" applyFill="1" applyBorder="1" applyAlignment="1">
      <alignment horizontal="center"/>
    </xf>
    <xf numFmtId="0" fontId="33" fillId="2" borderId="1" xfId="0" applyFont="1" applyFill="1" applyBorder="1"/>
    <xf numFmtId="0" fontId="30" fillId="24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2" fillId="2" borderId="50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6" fillId="25" borderId="3" xfId="0" applyFont="1" applyFill="1" applyBorder="1" applyAlignment="1">
      <alignment horizontal="center" vertical="center" wrapText="1"/>
    </xf>
    <xf numFmtId="0" fontId="16" fillId="25" borderId="7" xfId="0" applyFont="1" applyFill="1" applyBorder="1" applyAlignment="1">
      <alignment horizontal="center" vertical="center" wrapText="1"/>
    </xf>
    <xf numFmtId="0" fontId="16" fillId="20" borderId="7" xfId="0" applyFont="1" applyFill="1" applyBorder="1" applyAlignment="1">
      <alignment horizontal="center" vertical="center" wrapText="1"/>
    </xf>
    <xf numFmtId="0" fontId="1" fillId="25" borderId="16" xfId="0" applyFont="1" applyFill="1" applyBorder="1" applyAlignment="1">
      <alignment horizontal="center" vertical="center" wrapText="1"/>
    </xf>
    <xf numFmtId="0" fontId="1" fillId="20" borderId="16" xfId="0" applyFont="1" applyFill="1" applyBorder="1" applyAlignment="1">
      <alignment horizontal="center" vertical="center" wrapText="1"/>
    </xf>
    <xf numFmtId="0" fontId="1" fillId="25" borderId="24" xfId="0" applyFont="1" applyFill="1" applyBorder="1" applyAlignment="1">
      <alignment horizontal="center" vertical="center" wrapText="1"/>
    </xf>
    <xf numFmtId="0" fontId="1" fillId="20" borderId="23" xfId="0" applyFont="1" applyFill="1" applyBorder="1" applyAlignment="1">
      <alignment horizontal="center" vertical="center" wrapText="1"/>
    </xf>
    <xf numFmtId="0" fontId="1" fillId="20" borderId="47" xfId="0" applyFont="1" applyFill="1" applyBorder="1" applyAlignment="1">
      <alignment horizontal="center" vertical="center" wrapText="1"/>
    </xf>
    <xf numFmtId="0" fontId="1" fillId="20" borderId="25" xfId="0" applyFont="1" applyFill="1" applyBorder="1" applyAlignment="1">
      <alignment horizontal="center" vertical="center" wrapText="1"/>
    </xf>
    <xf numFmtId="0" fontId="1" fillId="20" borderId="15" xfId="0" applyFont="1" applyFill="1" applyBorder="1" applyAlignment="1">
      <alignment horizontal="center" vertical="center" wrapText="1"/>
    </xf>
    <xf numFmtId="0" fontId="25" fillId="25" borderId="16" xfId="0" applyFont="1" applyFill="1" applyBorder="1" applyAlignment="1">
      <alignment horizontal="center" vertical="center" wrapText="1"/>
    </xf>
    <xf numFmtId="0" fontId="25" fillId="25" borderId="24" xfId="0" applyFont="1" applyFill="1" applyBorder="1" applyAlignment="1">
      <alignment horizontal="center" vertical="center" wrapText="1"/>
    </xf>
    <xf numFmtId="0" fontId="25" fillId="20" borderId="15" xfId="0" applyFont="1" applyFill="1" applyBorder="1" applyAlignment="1">
      <alignment horizontal="center" vertical="center" wrapText="1"/>
    </xf>
    <xf numFmtId="0" fontId="25" fillId="20" borderId="24" xfId="0" applyFont="1" applyFill="1" applyBorder="1" applyAlignment="1">
      <alignment horizontal="center" vertical="center" wrapText="1"/>
    </xf>
    <xf numFmtId="0" fontId="16" fillId="20" borderId="3" xfId="0" applyFont="1" applyFill="1" applyBorder="1" applyAlignment="1">
      <alignment horizontal="center" vertical="center" wrapText="1"/>
    </xf>
    <xf numFmtId="0" fontId="25" fillId="20" borderId="16" xfId="0" applyFont="1" applyFill="1" applyBorder="1" applyAlignment="1">
      <alignment horizontal="center" vertical="center" wrapText="1"/>
    </xf>
    <xf numFmtId="0" fontId="25" fillId="26" borderId="7" xfId="0" applyFont="1" applyFill="1" applyBorder="1" applyAlignment="1">
      <alignment horizontal="center" vertical="center" wrapText="1"/>
    </xf>
    <xf numFmtId="0" fontId="25" fillId="27" borderId="7" xfId="0" applyFont="1" applyFill="1" applyBorder="1" applyAlignment="1">
      <alignment horizontal="center" vertical="center" wrapText="1"/>
    </xf>
    <xf numFmtId="0" fontId="25" fillId="26" borderId="16" xfId="0" applyFont="1" applyFill="1" applyBorder="1" applyAlignment="1">
      <alignment horizontal="center" vertical="center" wrapText="1"/>
    </xf>
    <xf numFmtId="0" fontId="25" fillId="27" borderId="16" xfId="0" applyFont="1" applyFill="1" applyBorder="1" applyAlignment="1">
      <alignment horizontal="center" vertical="center" wrapText="1"/>
    </xf>
    <xf numFmtId="0" fontId="25" fillId="26" borderId="24" xfId="0" applyFont="1" applyFill="1" applyBorder="1" applyAlignment="1">
      <alignment horizontal="center" vertical="center" wrapText="1"/>
    </xf>
    <xf numFmtId="0" fontId="25" fillId="27" borderId="24" xfId="0" applyFont="1" applyFill="1" applyBorder="1" applyAlignment="1">
      <alignment horizontal="center" vertical="center" wrapText="1"/>
    </xf>
    <xf numFmtId="0" fontId="1" fillId="20" borderId="24" xfId="0" applyFont="1" applyFill="1" applyBorder="1" applyAlignment="1">
      <alignment horizontal="center" vertical="center" wrapText="1"/>
    </xf>
    <xf numFmtId="0" fontId="1" fillId="25" borderId="0" xfId="0" applyFont="1" applyFill="1" applyAlignment="1">
      <alignment horizontal="center" vertical="center" wrapText="1"/>
    </xf>
    <xf numFmtId="0" fontId="16" fillId="28" borderId="3" xfId="0" applyFont="1" applyFill="1" applyBorder="1" applyAlignment="1">
      <alignment horizontal="center" vertical="center" wrapText="1"/>
    </xf>
    <xf numFmtId="0" fontId="1" fillId="28" borderId="16" xfId="0" applyFont="1" applyFill="1" applyBorder="1" applyAlignment="1">
      <alignment horizontal="center" vertical="center" wrapText="1"/>
    </xf>
    <xf numFmtId="0" fontId="1" fillId="15" borderId="15" xfId="0" applyFont="1" applyFill="1" applyBorder="1" applyAlignment="1">
      <alignment horizontal="center" vertical="center" wrapText="1"/>
    </xf>
    <xf numFmtId="0" fontId="1" fillId="15" borderId="42" xfId="0" applyFont="1" applyFill="1" applyBorder="1" applyAlignment="1">
      <alignment horizontal="center" vertical="center" wrapText="1"/>
    </xf>
    <xf numFmtId="0" fontId="1" fillId="15" borderId="23" xfId="0" applyFont="1" applyFill="1" applyBorder="1" applyAlignment="1">
      <alignment horizontal="center" vertical="center" wrapText="1"/>
    </xf>
    <xf numFmtId="0" fontId="1" fillId="28" borderId="24" xfId="0" applyFont="1" applyFill="1" applyBorder="1" applyAlignment="1">
      <alignment horizontal="center" vertical="center" wrapText="1"/>
    </xf>
    <xf numFmtId="0" fontId="16" fillId="28" borderId="16" xfId="0" applyFont="1" applyFill="1" applyBorder="1" applyAlignment="1">
      <alignment horizontal="center" vertical="center" wrapText="1"/>
    </xf>
    <xf numFmtId="0" fontId="16" fillId="28" borderId="24" xfId="0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horizontal="center" vertical="center" wrapText="1"/>
    </xf>
    <xf numFmtId="0" fontId="1" fillId="28" borderId="0" xfId="0" applyFont="1" applyFill="1" applyAlignment="1">
      <alignment horizontal="center" vertical="center" wrapText="1"/>
    </xf>
    <xf numFmtId="0" fontId="16" fillId="28" borderId="7" xfId="0" applyFont="1" applyFill="1" applyBorder="1" applyAlignment="1">
      <alignment horizontal="center" vertical="center" wrapText="1"/>
    </xf>
    <xf numFmtId="0" fontId="16" fillId="15" borderId="15" xfId="0" applyFont="1" applyFill="1" applyBorder="1" applyAlignment="1">
      <alignment horizontal="center" vertical="center" wrapText="1"/>
    </xf>
    <xf numFmtId="0" fontId="28" fillId="21" borderId="24" xfId="1" applyFont="1" applyFill="1" applyBorder="1" applyAlignment="1">
      <alignment horizontal="center" vertical="center" wrapText="1"/>
    </xf>
    <xf numFmtId="0" fontId="1" fillId="14" borderId="7" xfId="0" applyFont="1" applyFill="1" applyBorder="1" applyAlignment="1">
      <alignment horizontal="center" vertical="center" wrapText="1"/>
    </xf>
    <xf numFmtId="0" fontId="29" fillId="16" borderId="24" xfId="1" applyFont="1" applyFill="1" applyBorder="1" applyAlignment="1">
      <alignment horizontal="center" vertical="center" wrapText="1"/>
    </xf>
    <xf numFmtId="0" fontId="0" fillId="15" borderId="7" xfId="0" applyFill="1" applyBorder="1" applyAlignment="1">
      <alignment horizontal="center" vertical="center" wrapText="1"/>
    </xf>
    <xf numFmtId="0" fontId="0" fillId="28" borderId="7" xfId="0" applyFill="1" applyBorder="1" applyAlignment="1">
      <alignment horizontal="center" vertical="center" wrapText="1"/>
    </xf>
    <xf numFmtId="0" fontId="1" fillId="15" borderId="47" xfId="0" applyFont="1" applyFill="1" applyBorder="1" applyAlignment="1">
      <alignment horizontal="center" vertical="center" wrapText="1"/>
    </xf>
    <xf numFmtId="0" fontId="0" fillId="16" borderId="0" xfId="0" applyFill="1"/>
    <xf numFmtId="0" fontId="1" fillId="28" borderId="15" xfId="0" applyFont="1" applyFill="1" applyBorder="1" applyAlignment="1">
      <alignment horizontal="center" vertical="center" wrapText="1"/>
    </xf>
    <xf numFmtId="0" fontId="1" fillId="28" borderId="23" xfId="0" applyFont="1" applyFill="1" applyBorder="1" applyAlignment="1">
      <alignment horizontal="center" vertical="center" wrapText="1"/>
    </xf>
    <xf numFmtId="0" fontId="34" fillId="0" borderId="0" xfId="0" applyFont="1"/>
    <xf numFmtId="0" fontId="1" fillId="20" borderId="15" xfId="0" applyFont="1" applyFill="1" applyBorder="1" applyAlignment="1">
      <alignment horizontal="right" vertical="center" wrapText="1"/>
    </xf>
    <xf numFmtId="0" fontId="1" fillId="29" borderId="7" xfId="0" applyFont="1" applyFill="1" applyBorder="1" applyAlignment="1">
      <alignment horizontal="center" vertical="center" wrapText="1"/>
    </xf>
    <xf numFmtId="0" fontId="1" fillId="29" borderId="24" xfId="0" applyFont="1" applyFill="1" applyBorder="1" applyAlignment="1">
      <alignment horizontal="center" vertical="center" wrapText="1"/>
    </xf>
    <xf numFmtId="0" fontId="1" fillId="16" borderId="7" xfId="0" applyFont="1" applyFill="1" applyBorder="1" applyAlignment="1">
      <alignment horizontal="center" vertical="center" wrapText="1"/>
    </xf>
    <xf numFmtId="0" fontId="1" fillId="16" borderId="16" xfId="0" applyFont="1" applyFill="1" applyBorder="1" applyAlignment="1">
      <alignment horizontal="center" vertical="center" wrapText="1"/>
    </xf>
    <xf numFmtId="0" fontId="1" fillId="16" borderId="24" xfId="0" applyFont="1" applyFill="1" applyBorder="1" applyAlignment="1">
      <alignment horizontal="center" vertical="center" wrapText="1"/>
    </xf>
    <xf numFmtId="0" fontId="1" fillId="20" borderId="24" xfId="0" applyFont="1" applyFill="1" applyBorder="1" applyAlignment="1">
      <alignment vertical="center" wrapText="1"/>
    </xf>
    <xf numFmtId="0" fontId="1" fillId="27" borderId="7" xfId="0" applyFont="1" applyFill="1" applyBorder="1" applyAlignment="1">
      <alignment horizontal="center" vertical="center" wrapText="1"/>
    </xf>
    <xf numFmtId="0" fontId="1" fillId="27" borderId="16" xfId="0" applyFont="1" applyFill="1" applyBorder="1" applyAlignment="1">
      <alignment horizontal="center" vertical="center" wrapText="1"/>
    </xf>
    <xf numFmtId="0" fontId="0" fillId="30" borderId="0" xfId="0" applyFill="1"/>
    <xf numFmtId="0" fontId="9" fillId="0" borderId="6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164" fontId="7" fillId="6" borderId="2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6" fontId="12" fillId="5" borderId="11" xfId="0" applyNumberFormat="1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 wrapText="1"/>
    </xf>
    <xf numFmtId="164" fontId="7" fillId="0" borderId="22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36" xfId="0" applyFont="1" applyFill="1" applyBorder="1" applyAlignment="1">
      <alignment horizontal="center" vertical="center" wrapText="1"/>
    </xf>
    <xf numFmtId="167" fontId="7" fillId="0" borderId="35" xfId="0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166" fontId="12" fillId="5" borderId="9" xfId="0" applyNumberFormat="1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167" fontId="7" fillId="0" borderId="43" xfId="0" applyNumberFormat="1" applyFont="1" applyBorder="1" applyAlignment="1">
      <alignment horizontal="center" vertical="center" wrapText="1"/>
    </xf>
    <xf numFmtId="167" fontId="7" fillId="0" borderId="22" xfId="0" applyNumberFormat="1" applyFont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9" borderId="48" xfId="0" applyFont="1" applyFill="1" applyBorder="1" applyAlignment="1">
      <alignment horizontal="center" vertical="center" wrapText="1"/>
    </xf>
    <xf numFmtId="0" fontId="12" fillId="10" borderId="12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166" fontId="12" fillId="5" borderId="12" xfId="0" applyNumberFormat="1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14" fillId="18" borderId="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top" wrapText="1"/>
    </xf>
    <xf numFmtId="0" fontId="39" fillId="0" borderId="25" xfId="0" applyFont="1" applyBorder="1" applyAlignment="1">
      <alignment horizontal="center" vertical="center" wrapText="1"/>
    </xf>
  </cellXfs>
  <cellStyles count="2">
    <cellStyle name="Normal" xfId="0" builtinId="0"/>
    <cellStyle name="Vurgu6" xfId="1" builtinId="49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C5E0B4"/>
      <rgbColor rgb="FFFBE5D6"/>
      <rgbColor rgb="FF99CCFF"/>
      <rgbColor rgb="FFEEBEDC"/>
      <rgbColor rgb="FFFFCC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6"/>
  <sheetViews>
    <sheetView tabSelected="1" zoomScale="70" zoomScaleNormal="70" workbookViewId="0">
      <selection activeCell="E42" sqref="E42:F42"/>
    </sheetView>
  </sheetViews>
  <sheetFormatPr defaultColWidth="11.42578125" defaultRowHeight="26.25"/>
  <cols>
    <col min="1" max="1" width="4.85546875" customWidth="1"/>
    <col min="2" max="2" width="12.140625" style="3" customWidth="1"/>
    <col min="3" max="3" width="34.42578125" style="4" customWidth="1"/>
    <col min="4" max="4" width="32.85546875" style="4" customWidth="1"/>
    <col min="5" max="5" width="45.42578125" style="4" customWidth="1"/>
    <col min="6" max="6" width="22.85546875" style="4" customWidth="1"/>
    <col min="7" max="7" width="32.85546875" style="4" customWidth="1"/>
    <col min="8" max="8" width="36" style="4" customWidth="1"/>
    <col min="9" max="9" width="24.140625" style="4" customWidth="1"/>
    <col min="10" max="10" width="33" style="4" customWidth="1"/>
    <col min="11" max="11" width="10.85546875" style="5" customWidth="1"/>
    <col min="12" max="12" width="31.85546875" style="4" customWidth="1"/>
    <col min="13" max="13" width="28.140625" style="4" customWidth="1"/>
    <col min="14" max="14" width="24.140625" style="4" customWidth="1"/>
    <col min="15" max="15" width="22.85546875" style="4" customWidth="1"/>
    <col min="16" max="16" width="33.85546875" style="4" customWidth="1"/>
    <col min="17" max="17" width="22.85546875" style="4" customWidth="1"/>
    <col min="18" max="18" width="25.42578125" style="4" customWidth="1"/>
    <col min="19" max="19" width="31.85546875" style="4" customWidth="1"/>
    <col min="20" max="20" width="19.42578125" style="3" customWidth="1"/>
    <col min="21" max="22" width="8.7109375" customWidth="1"/>
  </cols>
  <sheetData>
    <row r="1" spans="1:22"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</row>
    <row r="2" spans="1:22" ht="26.85" customHeight="1">
      <c r="A2" s="9"/>
      <c r="B2" s="432" t="s">
        <v>998</v>
      </c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U2" s="9"/>
      <c r="V2" s="9"/>
    </row>
    <row r="3" spans="1:22" ht="24.6" customHeight="1">
      <c r="B3" s="433" t="s">
        <v>6</v>
      </c>
      <c r="C3" s="433"/>
      <c r="D3" s="433"/>
      <c r="E3" s="433"/>
      <c r="F3" s="433"/>
      <c r="G3" s="433"/>
      <c r="H3" s="433"/>
      <c r="I3" s="433"/>
      <c r="J3" s="433"/>
      <c r="K3" s="434" t="s">
        <v>7</v>
      </c>
      <c r="L3" s="434"/>
      <c r="M3" s="434"/>
      <c r="N3" s="434"/>
      <c r="O3" s="434"/>
      <c r="P3" s="434"/>
      <c r="Q3" s="434"/>
      <c r="R3" s="434"/>
      <c r="S3" s="434"/>
    </row>
    <row r="4" spans="1:22" ht="33.200000000000003" customHeight="1">
      <c r="A4" s="10"/>
      <c r="B4" s="11" t="s">
        <v>8</v>
      </c>
      <c r="C4" s="12" t="s">
        <v>9</v>
      </c>
      <c r="D4" s="12" t="s">
        <v>10</v>
      </c>
      <c r="E4" s="435" t="s">
        <v>11</v>
      </c>
      <c r="F4" s="435"/>
      <c r="G4" s="435"/>
      <c r="H4" s="436" t="s">
        <v>12</v>
      </c>
      <c r="I4" s="436"/>
      <c r="J4" s="436"/>
      <c r="K4" s="13" t="s">
        <v>8</v>
      </c>
      <c r="L4" s="14" t="s">
        <v>9</v>
      </c>
      <c r="M4" s="12" t="s">
        <v>10</v>
      </c>
      <c r="N4" s="435" t="s">
        <v>11</v>
      </c>
      <c r="O4" s="435"/>
      <c r="P4" s="435" t="s">
        <v>12</v>
      </c>
      <c r="Q4" s="435"/>
      <c r="R4" s="435" t="s">
        <v>1091</v>
      </c>
      <c r="S4" s="435"/>
      <c r="T4" s="15"/>
      <c r="U4" s="10"/>
      <c r="V4" s="10"/>
    </row>
    <row r="5" spans="1:22" ht="24.6" customHeight="1">
      <c r="B5" s="6"/>
      <c r="C5" s="16"/>
      <c r="D5" s="17"/>
      <c r="E5" s="437" t="s">
        <v>13</v>
      </c>
      <c r="F5" s="437"/>
      <c r="G5" s="437"/>
      <c r="H5" s="438" t="s">
        <v>14</v>
      </c>
      <c r="I5" s="438"/>
      <c r="J5" s="438"/>
      <c r="K5" s="439">
        <f>NETWORKDAYS(L5,M5,L24:L34)</f>
        <v>30</v>
      </c>
      <c r="L5" s="440">
        <v>44592</v>
      </c>
      <c r="M5" s="441">
        <v>44631</v>
      </c>
      <c r="N5" s="442" t="s">
        <v>1092</v>
      </c>
      <c r="O5" s="442"/>
      <c r="P5" s="443" t="s">
        <v>1093</v>
      </c>
      <c r="Q5" s="443"/>
      <c r="R5" s="18" t="s">
        <v>1094</v>
      </c>
      <c r="S5" s="179" t="s">
        <v>1095</v>
      </c>
    </row>
    <row r="6" spans="1:22">
      <c r="B6" s="19">
        <f>NETWORKDAYS(C6,D6,C24:C38)</f>
        <v>45</v>
      </c>
      <c r="C6" s="20">
        <v>44452</v>
      </c>
      <c r="D6" s="21">
        <f>WORKDAY(C6,44,C24:C38)</f>
        <v>44516</v>
      </c>
      <c r="E6" s="22">
        <f>G6-1</f>
        <v>44515</v>
      </c>
      <c r="F6" s="22"/>
      <c r="G6" s="23">
        <f>D6</f>
        <v>44516</v>
      </c>
      <c r="H6" s="24">
        <f>J6-1</f>
        <v>44515</v>
      </c>
      <c r="I6" s="24"/>
      <c r="J6" s="24">
        <f>D6</f>
        <v>44516</v>
      </c>
      <c r="K6" s="439"/>
      <c r="L6" s="440"/>
      <c r="M6" s="441"/>
      <c r="N6" s="25">
        <f>WORKDAY(L5,28,C24:C38)</f>
        <v>44630</v>
      </c>
      <c r="O6" s="25">
        <f>WORKDAY(L5,29,C24:C38)</f>
        <v>44631</v>
      </c>
      <c r="P6" s="26">
        <f>WORKDAY(L5,28,C24:C38)</f>
        <v>44630</v>
      </c>
      <c r="Q6" s="26">
        <f>WORKDAY(L5,29,C24:C38)</f>
        <v>44631</v>
      </c>
      <c r="R6" s="27">
        <f>WORKDAY(L5,14,L24:L34)</f>
        <v>44610</v>
      </c>
      <c r="S6" s="28">
        <f>WORKDAY(L5,29,L24:L34)</f>
        <v>44631</v>
      </c>
    </row>
    <row r="7" spans="1:22" ht="24.6" customHeight="1">
      <c r="B7" s="29"/>
      <c r="C7" s="30"/>
      <c r="D7" s="31"/>
      <c r="E7" s="32"/>
      <c r="F7" s="32"/>
      <c r="G7" s="33"/>
      <c r="H7" s="34"/>
      <c r="I7" s="34"/>
      <c r="J7" s="34"/>
      <c r="K7" s="439">
        <f>NETWORKDAYS(L7,M7,L24:L34)</f>
        <v>30</v>
      </c>
      <c r="L7" s="444">
        <f>WORKDAY(M5,1,B26:B36)</f>
        <v>44634</v>
      </c>
      <c r="M7" s="441">
        <v>44673</v>
      </c>
      <c r="N7" s="443" t="s">
        <v>1093</v>
      </c>
      <c r="O7" s="443"/>
      <c r="P7" s="18" t="s">
        <v>1094</v>
      </c>
      <c r="Q7" s="179" t="s">
        <v>1095</v>
      </c>
      <c r="R7" s="442" t="s">
        <v>1092</v>
      </c>
      <c r="S7" s="442"/>
    </row>
    <row r="8" spans="1:22" ht="24.6" customHeight="1">
      <c r="B8" s="6"/>
      <c r="C8" s="16"/>
      <c r="D8" s="36"/>
      <c r="E8" s="445" t="s">
        <v>14</v>
      </c>
      <c r="F8" s="445"/>
      <c r="G8" s="445"/>
      <c r="H8" s="446" t="s">
        <v>13</v>
      </c>
      <c r="I8" s="446"/>
      <c r="J8" s="446"/>
      <c r="K8" s="439"/>
      <c r="L8" s="444"/>
      <c r="M8" s="441"/>
      <c r="N8" s="26">
        <f>WORKDAY(L7,28,C24:C38)</f>
        <v>44672</v>
      </c>
      <c r="O8" s="26">
        <f>WORKDAY(L7,29,C24:C38)</f>
        <v>44673</v>
      </c>
      <c r="P8" s="27">
        <f>WORKDAY(L7,14,L24:L34)</f>
        <v>44652</v>
      </c>
      <c r="Q8" s="37">
        <f>WORKDAY(L7,29,L24:L34)</f>
        <v>44673</v>
      </c>
      <c r="R8" s="38">
        <f>WORKDAY(L7,28,L24:L34)</f>
        <v>44672</v>
      </c>
      <c r="S8" s="39">
        <f>WORKDAY(L7,29,L24:L34)</f>
        <v>44673</v>
      </c>
    </row>
    <row r="9" spans="1:22" ht="24.6" customHeight="1">
      <c r="B9" s="19">
        <f>NETWORKDAYS(C9,D9,C24:C38)</f>
        <v>45</v>
      </c>
      <c r="C9" s="30">
        <f>WORKDAY(D6,1,C24:C38)</f>
        <v>44517</v>
      </c>
      <c r="D9" s="21">
        <f>WORKDAY(C9,44,C24:C38)</f>
        <v>44579</v>
      </c>
      <c r="E9" s="24">
        <f>G9-1</f>
        <v>44578</v>
      </c>
      <c r="F9" s="24"/>
      <c r="G9" s="40">
        <f>D9</f>
        <v>44579</v>
      </c>
      <c r="H9" s="41">
        <f>J9-1</f>
        <v>44578</v>
      </c>
      <c r="I9" s="22"/>
      <c r="J9" s="22">
        <f>D9</f>
        <v>44579</v>
      </c>
      <c r="K9" s="447">
        <f>NETWORKDAYS(L9,M9,L24:L34)</f>
        <v>30</v>
      </c>
      <c r="L9" s="448">
        <f>WORKDAY(M7,1,C24:C38)</f>
        <v>44676</v>
      </c>
      <c r="M9" s="449">
        <v>44726</v>
      </c>
      <c r="N9" s="18" t="s">
        <v>1094</v>
      </c>
      <c r="O9" s="179" t="s">
        <v>1095</v>
      </c>
      <c r="P9" s="442" t="s">
        <v>1092</v>
      </c>
      <c r="Q9" s="442"/>
      <c r="R9" s="443" t="s">
        <v>1093</v>
      </c>
      <c r="S9" s="443"/>
    </row>
    <row r="10" spans="1:22">
      <c r="B10" s="42"/>
      <c r="C10" s="43"/>
      <c r="D10" s="44"/>
      <c r="E10" s="45"/>
      <c r="F10" s="45"/>
      <c r="G10" s="46"/>
      <c r="H10" s="47"/>
      <c r="I10" s="48"/>
      <c r="J10" s="48"/>
      <c r="K10" s="447"/>
      <c r="L10" s="448"/>
      <c r="M10" s="449"/>
      <c r="N10" s="49">
        <f>WORKDAY(L9,14,L24:L34)</f>
        <v>44705</v>
      </c>
      <c r="O10" s="50">
        <v>44726</v>
      </c>
      <c r="P10" s="51">
        <v>44725</v>
      </c>
      <c r="Q10" s="51">
        <f>WORKDAY(L9,29,L24:L34)</f>
        <v>44726</v>
      </c>
      <c r="R10" s="52">
        <f>WORKDAY(L9,28,L24:L34)</f>
        <v>44725</v>
      </c>
      <c r="S10" s="53">
        <f>WORKDAY(L9,29,L24:L34)</f>
        <v>44726</v>
      </c>
    </row>
    <row r="11" spans="1:22">
      <c r="A11" s="54"/>
      <c r="B11" s="55"/>
      <c r="C11" s="56"/>
      <c r="D11" s="56"/>
      <c r="E11" s="57"/>
      <c r="F11" s="56"/>
      <c r="G11" s="56"/>
      <c r="H11" s="56"/>
      <c r="I11" s="56"/>
      <c r="J11" s="57"/>
      <c r="K11" s="55"/>
      <c r="L11" s="56"/>
      <c r="M11" s="56"/>
      <c r="N11" s="56"/>
      <c r="O11" s="56"/>
      <c r="P11" s="56"/>
      <c r="Q11" s="56"/>
      <c r="R11" s="56"/>
      <c r="S11" s="56"/>
      <c r="T11" s="55"/>
      <c r="U11" s="54"/>
      <c r="V11" s="54"/>
    </row>
    <row r="12" spans="1:22" ht="26.85" customHeight="1">
      <c r="B12" s="450" t="s">
        <v>999</v>
      </c>
      <c r="C12" s="450"/>
      <c r="D12" s="450"/>
      <c r="E12" s="450"/>
      <c r="F12" s="450"/>
      <c r="G12" s="450"/>
      <c r="H12" s="450"/>
      <c r="I12" s="450"/>
      <c r="J12" s="450"/>
      <c r="K12" s="450"/>
      <c r="L12" s="450"/>
      <c r="M12" s="450"/>
      <c r="N12" s="450"/>
      <c r="O12" s="450"/>
      <c r="P12" s="450"/>
      <c r="Q12" s="450"/>
      <c r="R12" s="450"/>
      <c r="S12" s="450"/>
    </row>
    <row r="13" spans="1:22" ht="24.6" customHeight="1">
      <c r="B13" s="433" t="s">
        <v>15</v>
      </c>
      <c r="C13" s="433"/>
      <c r="D13" s="433"/>
      <c r="E13" s="433"/>
      <c r="F13" s="433"/>
      <c r="G13" s="433"/>
      <c r="H13" s="433"/>
      <c r="I13" s="433"/>
      <c r="J13" s="433"/>
      <c r="K13" s="434" t="s">
        <v>16</v>
      </c>
      <c r="L13" s="434"/>
      <c r="M13" s="434"/>
      <c r="N13" s="434"/>
      <c r="O13" s="434"/>
      <c r="P13" s="434"/>
      <c r="Q13" s="434"/>
      <c r="R13" s="434"/>
      <c r="S13" s="434"/>
    </row>
    <row r="14" spans="1:22" ht="28.35" customHeight="1">
      <c r="A14" s="10"/>
      <c r="B14" s="58" t="s">
        <v>17</v>
      </c>
      <c r="C14" s="60" t="s">
        <v>22</v>
      </c>
      <c r="D14" s="178" t="s">
        <v>23</v>
      </c>
      <c r="E14" s="435" t="s">
        <v>18</v>
      </c>
      <c r="F14" s="435"/>
      <c r="G14" s="435" t="s">
        <v>19</v>
      </c>
      <c r="H14" s="435"/>
      <c r="I14" s="436" t="s">
        <v>20</v>
      </c>
      <c r="J14" s="436"/>
      <c r="K14" s="59" t="s">
        <v>21</v>
      </c>
      <c r="L14" s="60" t="s">
        <v>22</v>
      </c>
      <c r="M14" s="61" t="s">
        <v>23</v>
      </c>
      <c r="N14" s="451" t="s">
        <v>18</v>
      </c>
      <c r="O14" s="451"/>
      <c r="P14" s="451"/>
      <c r="Q14" s="452" t="s">
        <v>19</v>
      </c>
      <c r="R14" s="452"/>
      <c r="S14" s="452"/>
      <c r="T14" s="15"/>
      <c r="U14" s="10"/>
      <c r="V14" s="10"/>
    </row>
    <row r="15" spans="1:22" ht="41.1" customHeight="1">
      <c r="B15" s="439">
        <f>NETWORKDAYS(C15,D15,C24:C38)</f>
        <v>30</v>
      </c>
      <c r="C15" s="455">
        <f>C6</f>
        <v>44452</v>
      </c>
      <c r="D15" s="456">
        <f>WORKDAY(C15,29,C24:C38)</f>
        <v>44491</v>
      </c>
      <c r="E15" s="442" t="s">
        <v>24</v>
      </c>
      <c r="F15" s="442"/>
      <c r="G15" s="443" t="s">
        <v>25</v>
      </c>
      <c r="H15" s="443"/>
      <c r="I15" s="18" t="s">
        <v>26</v>
      </c>
      <c r="J15" s="62" t="s">
        <v>27</v>
      </c>
      <c r="K15" s="63"/>
      <c r="L15" s="64"/>
      <c r="M15" s="64"/>
      <c r="N15" s="453" t="s">
        <v>28</v>
      </c>
      <c r="O15" s="453"/>
      <c r="P15" s="453"/>
      <c r="Q15" s="454" t="s">
        <v>29</v>
      </c>
      <c r="R15" s="454"/>
      <c r="S15" s="454"/>
    </row>
    <row r="16" spans="1:22">
      <c r="B16" s="439"/>
      <c r="C16" s="455"/>
      <c r="D16" s="456"/>
      <c r="E16" s="65">
        <f>WORKDAY(C15,28,C24:C38)</f>
        <v>44490</v>
      </c>
      <c r="F16" s="65">
        <f>WORKDAY(C15,29,C24:C38)</f>
        <v>44491</v>
      </c>
      <c r="G16" s="66">
        <f>WORKDAY(C15,28,C24:C38)</f>
        <v>44490</v>
      </c>
      <c r="H16" s="66">
        <f>WORKDAY(C15,29,C24:C38)</f>
        <v>44491</v>
      </c>
      <c r="I16" s="67">
        <f>WORKDAY(C15,14,C24:C38)</f>
        <v>44470</v>
      </c>
      <c r="J16" s="68">
        <f>WORKDAY(C15,29,C24:C38)</f>
        <v>44491</v>
      </c>
      <c r="K16" s="69">
        <f>NETWORKDAYS(L16,M16,L24:L38)</f>
        <v>45</v>
      </c>
      <c r="L16" s="70">
        <v>44592</v>
      </c>
      <c r="M16" s="71">
        <f>WORKDAY(L16,44,C24:C38)</f>
        <v>44652</v>
      </c>
      <c r="N16" s="72">
        <v>44651</v>
      </c>
      <c r="O16" s="73"/>
      <c r="P16" s="73">
        <f>M16</f>
        <v>44652</v>
      </c>
      <c r="Q16" s="74">
        <f>WORKDAY(L16,44,L24:L38)</f>
        <v>44652</v>
      </c>
      <c r="R16" s="24"/>
      <c r="S16" s="75">
        <f>P16</f>
        <v>44652</v>
      </c>
    </row>
    <row r="17" spans="2:19" ht="41.1" customHeight="1">
      <c r="B17" s="439">
        <f>NETWORKDAYS(C17,D17,C24:C38)</f>
        <v>30</v>
      </c>
      <c r="C17" s="455">
        <f>WORKDAY(D15,1,C24:C38)</f>
        <v>44494</v>
      </c>
      <c r="D17" s="456">
        <f>WORKDAY(C17,29,C24:C38)</f>
        <v>44537</v>
      </c>
      <c r="E17" s="443" t="s">
        <v>25</v>
      </c>
      <c r="F17" s="443"/>
      <c r="G17" s="18" t="s">
        <v>26</v>
      </c>
      <c r="H17" s="35" t="s">
        <v>27</v>
      </c>
      <c r="I17" s="457" t="s">
        <v>24</v>
      </c>
      <c r="J17" s="457"/>
      <c r="K17" s="76"/>
      <c r="L17" s="77"/>
      <c r="M17" s="77"/>
      <c r="N17" s="78"/>
      <c r="O17" s="78"/>
      <c r="P17" s="78"/>
      <c r="Q17" s="79"/>
      <c r="R17" s="80"/>
      <c r="S17" s="81"/>
    </row>
    <row r="18" spans="2:19" ht="24.6" customHeight="1">
      <c r="B18" s="439"/>
      <c r="C18" s="455"/>
      <c r="D18" s="456"/>
      <c r="E18" s="82">
        <f>WORKDAY(C17,28,C24:C38)</f>
        <v>44536</v>
      </c>
      <c r="F18" s="82">
        <f>WORKDAY(C17,29,C24:C38)</f>
        <v>44537</v>
      </c>
      <c r="G18" s="67">
        <f>WORKDAY(C17,14,C24:C38)</f>
        <v>44516</v>
      </c>
      <c r="H18" s="83">
        <f>WORKDAY(C17,29,C24:C38)</f>
        <v>44537</v>
      </c>
      <c r="I18" s="65">
        <f>WORKDAY(C17,28,C24:C38)</f>
        <v>44536</v>
      </c>
      <c r="J18" s="84">
        <f>WORKDAY(C17,29,C24:C38)</f>
        <v>44537</v>
      </c>
      <c r="K18" s="63"/>
      <c r="L18" s="64"/>
      <c r="M18" s="85"/>
      <c r="N18" s="458" t="s">
        <v>29</v>
      </c>
      <c r="O18" s="458"/>
      <c r="P18" s="458"/>
      <c r="Q18" s="459" t="s">
        <v>28</v>
      </c>
      <c r="R18" s="459"/>
      <c r="S18" s="459"/>
    </row>
    <row r="19" spans="2:19" ht="24.6" customHeight="1">
      <c r="B19" s="447">
        <f>NETWORKDAYS(C19,D19,C24:C38)</f>
        <v>30</v>
      </c>
      <c r="C19" s="460">
        <f>WORKDAY(D17,1,C24:C38)</f>
        <v>44538</v>
      </c>
      <c r="D19" s="461">
        <f>WORKDAY(C19,29,C24:C38)</f>
        <v>44579</v>
      </c>
      <c r="E19" s="18" t="s">
        <v>26</v>
      </c>
      <c r="F19" s="35" t="s">
        <v>27</v>
      </c>
      <c r="G19" s="442" t="s">
        <v>24</v>
      </c>
      <c r="H19" s="442"/>
      <c r="I19" s="462" t="s">
        <v>25</v>
      </c>
      <c r="J19" s="462"/>
      <c r="K19" s="69">
        <f>NETWORKDAYS(L19,M19,L24:L38)</f>
        <v>45</v>
      </c>
      <c r="L19" s="71">
        <f>WORKDAY(M16,1,C24:C38)</f>
        <v>44655</v>
      </c>
      <c r="M19" s="86">
        <f>WORKDAY(L19,44,C24:C38)</f>
        <v>44726</v>
      </c>
      <c r="N19" s="87">
        <f>WORKDAY(L19,43,C24:C38)</f>
        <v>44725</v>
      </c>
      <c r="O19" s="88"/>
      <c r="P19" s="89">
        <f>M19</f>
        <v>44726</v>
      </c>
      <c r="Q19" s="72">
        <f>WORKDAY(L19,44,C24:C38)</f>
        <v>44726</v>
      </c>
      <c r="R19" s="73"/>
      <c r="S19" s="90">
        <f>P19</f>
        <v>44726</v>
      </c>
    </row>
    <row r="20" spans="2:19">
      <c r="B20" s="447"/>
      <c r="C20" s="460"/>
      <c r="D20" s="461"/>
      <c r="E20" s="91">
        <f>WORKDAY(C19,14,C24:C38)</f>
        <v>44558</v>
      </c>
      <c r="F20" s="92">
        <f>WORKDAY(C19,29,C24:C38)</f>
        <v>44579</v>
      </c>
      <c r="G20" s="93">
        <v>44578</v>
      </c>
      <c r="H20" s="93">
        <f>WORKDAY(C19,29,C24:C38)</f>
        <v>44579</v>
      </c>
      <c r="I20" s="94">
        <f>WORKDAY(C19,28,C24:C38)</f>
        <v>44578</v>
      </c>
      <c r="J20" s="95">
        <f>WORKDAY(C19,29,C24:C38)</f>
        <v>44579</v>
      </c>
      <c r="K20" s="96"/>
      <c r="L20" s="97"/>
      <c r="M20" s="98"/>
      <c r="N20" s="99"/>
      <c r="O20" s="100"/>
      <c r="P20" s="101"/>
      <c r="Q20" s="102"/>
      <c r="R20" s="102"/>
      <c r="S20" s="103"/>
    </row>
    <row r="21" spans="2:19">
      <c r="B21" s="3" t="s">
        <v>30</v>
      </c>
    </row>
    <row r="22" spans="2:19">
      <c r="K22" s="104"/>
    </row>
    <row r="23" spans="2:19" hidden="1">
      <c r="C23" s="105" t="s">
        <v>31</v>
      </c>
      <c r="L23" s="105" t="s">
        <v>31</v>
      </c>
    </row>
    <row r="24" spans="2:19" hidden="1">
      <c r="C24" s="106">
        <v>44497</v>
      </c>
      <c r="L24" s="106">
        <v>44497</v>
      </c>
    </row>
    <row r="25" spans="2:19" hidden="1">
      <c r="C25" s="106">
        <v>44498</v>
      </c>
      <c r="L25" s="106">
        <v>44498</v>
      </c>
    </row>
    <row r="26" spans="2:19" hidden="1">
      <c r="C26" s="106">
        <v>44683</v>
      </c>
      <c r="L26" s="106">
        <v>44683</v>
      </c>
    </row>
    <row r="27" spans="2:19" hidden="1">
      <c r="C27" s="106">
        <v>44684</v>
      </c>
      <c r="L27" s="106">
        <v>44684</v>
      </c>
    </row>
    <row r="28" spans="2:19" hidden="1">
      <c r="C28" s="106">
        <v>44685</v>
      </c>
      <c r="L28" s="106">
        <v>44685</v>
      </c>
    </row>
    <row r="29" spans="2:19" hidden="1">
      <c r="C29" s="106">
        <v>44686</v>
      </c>
      <c r="L29" s="106">
        <v>44686</v>
      </c>
    </row>
    <row r="30" spans="2:19" hidden="1">
      <c r="C30" s="106">
        <v>44687</v>
      </c>
      <c r="L30" s="106">
        <v>44687</v>
      </c>
    </row>
    <row r="31" spans="2:19" hidden="1">
      <c r="C31" s="106">
        <v>44700</v>
      </c>
      <c r="L31" s="106">
        <v>44700</v>
      </c>
    </row>
    <row r="32" spans="2:19" hidden="1">
      <c r="C32" s="106">
        <v>44701</v>
      </c>
      <c r="L32" s="106">
        <v>44701</v>
      </c>
    </row>
    <row r="33" spans="3:12" hidden="1">
      <c r="C33" s="106">
        <v>44753</v>
      </c>
      <c r="L33" s="106">
        <v>44753</v>
      </c>
    </row>
    <row r="34" spans="3:12" hidden="1">
      <c r="C34" s="106">
        <v>44754</v>
      </c>
      <c r="L34" s="106">
        <v>44754</v>
      </c>
    </row>
    <row r="35" spans="3:12" hidden="1">
      <c r="C35" s="106">
        <v>44755</v>
      </c>
      <c r="L35" s="106">
        <v>44755</v>
      </c>
    </row>
    <row r="36" spans="3:12" hidden="1">
      <c r="C36" s="106">
        <v>44756</v>
      </c>
      <c r="L36" s="106">
        <v>44756</v>
      </c>
    </row>
    <row r="37" spans="3:12" hidden="1">
      <c r="C37" s="106">
        <v>44757</v>
      </c>
      <c r="G37" s="4">
        <v>8</v>
      </c>
      <c r="L37" s="106">
        <v>44757</v>
      </c>
    </row>
    <row r="38" spans="3:12" hidden="1">
      <c r="C38" s="106">
        <v>44803</v>
      </c>
      <c r="L38" s="106">
        <v>44803</v>
      </c>
    </row>
    <row r="40" spans="3:12" ht="27" thickBot="1">
      <c r="C40" s="477" t="s">
        <v>1434</v>
      </c>
      <c r="D40" s="477"/>
      <c r="E40" s="477"/>
      <c r="F40" s="477"/>
    </row>
    <row r="41" spans="3:12" ht="24.6" customHeight="1">
      <c r="C41" s="107">
        <v>44746</v>
      </c>
      <c r="D41" s="108"/>
      <c r="E41" s="464" t="s">
        <v>4</v>
      </c>
      <c r="F41" s="464"/>
    </row>
    <row r="42" spans="3:12" ht="24.6" customHeight="1">
      <c r="C42" s="109">
        <f>WORKDAY(C41,2,C24:C38)</f>
        <v>44748</v>
      </c>
      <c r="D42" s="110"/>
      <c r="E42" s="465" t="s">
        <v>5</v>
      </c>
      <c r="F42" s="465"/>
      <c r="G42" s="111"/>
    </row>
    <row r="43" spans="3:12" ht="24.6" customHeight="1">
      <c r="C43" s="109">
        <f>WORKDAY(C42,3,C24:C38)</f>
        <v>44760</v>
      </c>
      <c r="D43" s="110">
        <f>WORKDAY(C43,1,C24:C38)</f>
        <v>44761</v>
      </c>
      <c r="E43" s="466" t="s">
        <v>3</v>
      </c>
      <c r="F43" s="466"/>
    </row>
    <row r="44" spans="3:12" ht="24.6" customHeight="1">
      <c r="C44" s="109">
        <f>WORKDAY(C43,3,C24:C38)</f>
        <v>44763</v>
      </c>
      <c r="D44" s="110">
        <f>WORKDAY(C44,1,C24:C38)</f>
        <v>44764</v>
      </c>
      <c r="E44" s="467" t="s">
        <v>2</v>
      </c>
      <c r="F44" s="467"/>
    </row>
    <row r="45" spans="3:12" ht="24.6" customHeight="1">
      <c r="C45" s="109">
        <f>WORKDAY(C44,3,C24:C38)</f>
        <v>44768</v>
      </c>
      <c r="D45" s="110">
        <f>WORKDAY(C45,1,C24:C38)</f>
        <v>44769</v>
      </c>
      <c r="E45" s="468" t="s">
        <v>1</v>
      </c>
      <c r="F45" s="468"/>
    </row>
    <row r="46" spans="3:12" ht="24.6" customHeight="1">
      <c r="C46" s="112" t="s">
        <v>1341</v>
      </c>
      <c r="D46" s="113" t="s">
        <v>1342</v>
      </c>
      <c r="E46" s="463" t="s">
        <v>0</v>
      </c>
      <c r="F46" s="463"/>
    </row>
  </sheetData>
  <mergeCells count="61">
    <mergeCell ref="C40:F40"/>
    <mergeCell ref="E46:F46"/>
    <mergeCell ref="E41:F41"/>
    <mergeCell ref="E42:F42"/>
    <mergeCell ref="E43:F43"/>
    <mergeCell ref="E44:F44"/>
    <mergeCell ref="E45:F45"/>
    <mergeCell ref="B19:B20"/>
    <mergeCell ref="C19:C20"/>
    <mergeCell ref="D19:D20"/>
    <mergeCell ref="G19:H19"/>
    <mergeCell ref="I19:J19"/>
    <mergeCell ref="N15:P15"/>
    <mergeCell ref="Q15:S15"/>
    <mergeCell ref="B17:B18"/>
    <mergeCell ref="C17:C18"/>
    <mergeCell ref="D17:D18"/>
    <mergeCell ref="E17:F17"/>
    <mergeCell ref="I17:J17"/>
    <mergeCell ref="N18:P18"/>
    <mergeCell ref="Q18:S18"/>
    <mergeCell ref="B15:B16"/>
    <mergeCell ref="C15:C16"/>
    <mergeCell ref="D15:D16"/>
    <mergeCell ref="E15:F15"/>
    <mergeCell ref="G15:H15"/>
    <mergeCell ref="B12:S12"/>
    <mergeCell ref="B13:J13"/>
    <mergeCell ref="K13:S13"/>
    <mergeCell ref="E14:F14"/>
    <mergeCell ref="G14:H14"/>
    <mergeCell ref="I14:J14"/>
    <mergeCell ref="N14:P14"/>
    <mergeCell ref="Q14:S14"/>
    <mergeCell ref="R7:S7"/>
    <mergeCell ref="E8:G8"/>
    <mergeCell ref="H8:J8"/>
    <mergeCell ref="K9:K10"/>
    <mergeCell ref="L9:L10"/>
    <mergeCell ref="M9:M10"/>
    <mergeCell ref="P9:Q9"/>
    <mergeCell ref="R9:S9"/>
    <mergeCell ref="N5:O5"/>
    <mergeCell ref="P5:Q5"/>
    <mergeCell ref="K7:K8"/>
    <mergeCell ref="L7:L8"/>
    <mergeCell ref="M7:M8"/>
    <mergeCell ref="N7:O7"/>
    <mergeCell ref="E5:G5"/>
    <mergeCell ref="H5:J5"/>
    <mergeCell ref="K5:K6"/>
    <mergeCell ref="L5:L6"/>
    <mergeCell ref="M5:M6"/>
    <mergeCell ref="B2:S2"/>
    <mergeCell ref="B3:J3"/>
    <mergeCell ref="K3:S3"/>
    <mergeCell ref="E4:G4"/>
    <mergeCell ref="H4:J4"/>
    <mergeCell ref="N4:O4"/>
    <mergeCell ref="P4:Q4"/>
    <mergeCell ref="R4:S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Roman,Normal"&amp;12Sayfa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N286"/>
  <sheetViews>
    <sheetView zoomScale="55" zoomScaleNormal="55" workbookViewId="0">
      <selection activeCell="I2" sqref="I2"/>
    </sheetView>
  </sheetViews>
  <sheetFormatPr defaultColWidth="8.7109375" defaultRowHeight="15"/>
  <cols>
    <col min="1" max="1" width="5" customWidth="1"/>
    <col min="2" max="2" width="15.85546875" style="114" hidden="1" customWidth="1"/>
    <col min="3" max="7" width="33.140625" style="114" hidden="1" customWidth="1"/>
    <col min="8" max="8" width="2.140625" style="114" hidden="1" customWidth="1"/>
    <col min="9" max="9" width="16.140625" style="114" customWidth="1"/>
    <col min="10" max="14" width="35" style="114" customWidth="1"/>
  </cols>
  <sheetData>
    <row r="1" spans="2:14" ht="21.6" customHeight="1" thickBot="1">
      <c r="B1" s="469" t="s">
        <v>1087</v>
      </c>
      <c r="C1" s="469"/>
      <c r="D1" s="469"/>
      <c r="E1" s="469"/>
      <c r="F1" s="469"/>
      <c r="G1" s="469"/>
      <c r="H1" s="115"/>
      <c r="I1" s="469" t="s">
        <v>1088</v>
      </c>
      <c r="J1" s="469"/>
      <c r="K1" s="469"/>
      <c r="L1" s="469"/>
      <c r="M1" s="469"/>
      <c r="N1" s="469"/>
    </row>
    <row r="3" spans="2:14" ht="15.75" thickBot="1">
      <c r="B3" s="180"/>
      <c r="C3" s="149"/>
      <c r="D3" s="149"/>
      <c r="E3" s="149"/>
      <c r="F3" s="149"/>
      <c r="I3" s="180"/>
      <c r="J3" s="149"/>
      <c r="K3" s="149"/>
      <c r="L3" s="149"/>
      <c r="M3" s="149"/>
      <c r="N3" s="149"/>
    </row>
    <row r="4" spans="2:14" s="1" customFormat="1" ht="15.75" customHeight="1">
      <c r="B4" s="470" t="s">
        <v>32</v>
      </c>
      <c r="C4" s="470"/>
      <c r="D4" s="470"/>
      <c r="E4" s="470"/>
      <c r="F4" s="470"/>
      <c r="G4" s="470"/>
      <c r="H4" s="116"/>
      <c r="I4" s="470" t="s">
        <v>33</v>
      </c>
      <c r="J4" s="470"/>
      <c r="K4" s="470"/>
      <c r="L4" s="470"/>
      <c r="M4" s="470"/>
      <c r="N4" s="470"/>
    </row>
    <row r="5" spans="2:14" s="1" customFormat="1" ht="15.75">
      <c r="B5" s="117"/>
      <c r="C5" s="181"/>
      <c r="D5" s="182">
        <v>1</v>
      </c>
      <c r="E5" s="183" t="s">
        <v>34</v>
      </c>
      <c r="F5" s="184"/>
      <c r="G5" s="118"/>
      <c r="H5" s="116"/>
      <c r="I5" s="117"/>
      <c r="J5" s="181"/>
      <c r="K5" s="182">
        <v>1</v>
      </c>
      <c r="L5" s="183" t="s">
        <v>35</v>
      </c>
      <c r="M5" s="184"/>
      <c r="N5" s="118"/>
    </row>
    <row r="6" spans="2:14" s="1" customFormat="1" ht="16.5" thickBot="1">
      <c r="B6" s="119"/>
      <c r="C6" s="116"/>
      <c r="D6" s="139" t="s">
        <v>36</v>
      </c>
      <c r="E6" s="139" t="s">
        <v>1000</v>
      </c>
      <c r="F6" s="139" t="s">
        <v>1001</v>
      </c>
      <c r="G6" s="120"/>
      <c r="H6" s="116"/>
      <c r="I6" s="119"/>
      <c r="J6" s="116"/>
      <c r="K6" s="139" t="s">
        <v>37</v>
      </c>
      <c r="L6" s="139" t="s">
        <v>1002</v>
      </c>
      <c r="M6" s="139" t="s">
        <v>1003</v>
      </c>
      <c r="N6" s="120"/>
    </row>
    <row r="7" spans="2:14" ht="16.5" thickBot="1">
      <c r="B7" s="121" t="s">
        <v>38</v>
      </c>
      <c r="C7" s="122">
        <v>1</v>
      </c>
      <c r="D7" s="122">
        <v>2</v>
      </c>
      <c r="E7" s="122">
        <v>3</v>
      </c>
      <c r="F7" s="122">
        <v>4</v>
      </c>
      <c r="G7" s="122">
        <v>5</v>
      </c>
      <c r="H7" s="123"/>
      <c r="I7" s="121" t="s">
        <v>39</v>
      </c>
      <c r="J7" s="122">
        <v>1</v>
      </c>
      <c r="K7" s="122">
        <v>2</v>
      </c>
      <c r="L7" s="122">
        <v>3</v>
      </c>
      <c r="M7" s="122">
        <v>4</v>
      </c>
      <c r="N7" s="122">
        <v>5</v>
      </c>
    </row>
    <row r="8" spans="2:14" ht="16.350000000000001" customHeight="1" thickBot="1">
      <c r="B8" s="471" t="s">
        <v>40</v>
      </c>
      <c r="C8" s="124"/>
      <c r="D8" s="116"/>
      <c r="E8" s="124"/>
      <c r="F8" s="116"/>
      <c r="G8" s="124"/>
      <c r="H8" s="116"/>
      <c r="I8" s="471" t="s">
        <v>40</v>
      </c>
      <c r="J8" s="124"/>
      <c r="K8" s="116"/>
      <c r="L8" s="124"/>
      <c r="M8" s="116"/>
      <c r="N8" s="124"/>
    </row>
    <row r="9" spans="2:14" ht="16.5" thickBot="1">
      <c r="B9" s="471"/>
      <c r="C9" s="125"/>
      <c r="D9" s="116"/>
      <c r="E9" s="125"/>
      <c r="F9" s="116"/>
      <c r="G9" s="125"/>
      <c r="H9" s="116"/>
      <c r="I9" s="471"/>
      <c r="J9" s="125"/>
      <c r="K9" s="116"/>
      <c r="L9" s="125"/>
      <c r="M9" s="116"/>
      <c r="N9" s="125"/>
    </row>
    <row r="10" spans="2:14" ht="16.5" thickBot="1">
      <c r="B10" s="471"/>
      <c r="C10" s="126"/>
      <c r="D10" s="116"/>
      <c r="E10" s="126"/>
      <c r="F10" s="127"/>
      <c r="G10" s="126"/>
      <c r="H10" s="116"/>
      <c r="I10" s="471"/>
      <c r="J10" s="126"/>
      <c r="K10" s="116"/>
      <c r="L10" s="126"/>
      <c r="M10" s="127"/>
      <c r="N10" s="126"/>
    </row>
    <row r="11" spans="2:14" ht="16.350000000000001" customHeight="1" thickBot="1">
      <c r="B11" s="471" t="s">
        <v>41</v>
      </c>
      <c r="C11" s="128"/>
      <c r="D11" s="128" t="s">
        <v>42</v>
      </c>
      <c r="E11" s="128" t="s">
        <v>42</v>
      </c>
      <c r="F11" s="128" t="s">
        <v>42</v>
      </c>
      <c r="G11" s="129" t="s">
        <v>42</v>
      </c>
      <c r="H11" s="116"/>
      <c r="I11" s="471" t="s">
        <v>41</v>
      </c>
      <c r="J11" s="129"/>
      <c r="K11" s="129" t="s">
        <v>43</v>
      </c>
      <c r="L11" s="129" t="s">
        <v>43</v>
      </c>
      <c r="M11" s="129" t="s">
        <v>43</v>
      </c>
      <c r="N11" s="129" t="s">
        <v>43</v>
      </c>
    </row>
    <row r="12" spans="2:14" ht="32.25" thickBot="1">
      <c r="B12" s="471"/>
      <c r="C12" s="130" t="s">
        <v>44</v>
      </c>
      <c r="D12" s="130" t="s">
        <v>45</v>
      </c>
      <c r="E12" s="130" t="s">
        <v>46</v>
      </c>
      <c r="F12" s="130" t="s">
        <v>47</v>
      </c>
      <c r="G12" s="130" t="s">
        <v>48</v>
      </c>
      <c r="H12" s="116"/>
      <c r="I12" s="471"/>
      <c r="J12" s="131" t="s">
        <v>49</v>
      </c>
      <c r="K12" s="130" t="s">
        <v>50</v>
      </c>
      <c r="L12" s="130" t="s">
        <v>51</v>
      </c>
      <c r="M12" s="332" t="s">
        <v>52</v>
      </c>
      <c r="N12" s="130" t="s">
        <v>53</v>
      </c>
    </row>
    <row r="13" spans="2:14" ht="48" thickBot="1">
      <c r="B13" s="471"/>
      <c r="C13" s="130" t="s">
        <v>1345</v>
      </c>
      <c r="D13" s="132" t="s">
        <v>54</v>
      </c>
      <c r="E13" s="132" t="s">
        <v>54</v>
      </c>
      <c r="F13" s="130" t="s">
        <v>54</v>
      </c>
      <c r="G13" s="130" t="s">
        <v>54</v>
      </c>
      <c r="H13" s="116"/>
      <c r="I13" s="471"/>
      <c r="J13" s="132" t="s">
        <v>1345</v>
      </c>
      <c r="K13" s="133" t="s">
        <v>55</v>
      </c>
      <c r="L13" s="133" t="s">
        <v>55</v>
      </c>
      <c r="M13" s="333" t="s">
        <v>1004</v>
      </c>
      <c r="N13" s="133" t="s">
        <v>55</v>
      </c>
    </row>
    <row r="14" spans="2:14" ht="16.350000000000001" customHeight="1" thickBot="1">
      <c r="B14" s="471" t="s">
        <v>56</v>
      </c>
      <c r="C14" s="128"/>
      <c r="D14" s="128" t="s">
        <v>42</v>
      </c>
      <c r="E14" s="128" t="s">
        <v>42</v>
      </c>
      <c r="F14" s="128" t="s">
        <v>42</v>
      </c>
      <c r="G14" s="129" t="s">
        <v>42</v>
      </c>
      <c r="H14" s="116"/>
      <c r="I14" s="471" t="s">
        <v>56</v>
      </c>
      <c r="J14" s="334" t="s">
        <v>66</v>
      </c>
      <c r="K14" s="129" t="s">
        <v>43</v>
      </c>
      <c r="L14" s="129" t="s">
        <v>43</v>
      </c>
      <c r="M14" s="129" t="s">
        <v>43</v>
      </c>
      <c r="N14" s="129" t="s">
        <v>43</v>
      </c>
    </row>
    <row r="15" spans="2:14" ht="32.25" thickBot="1">
      <c r="B15" s="471"/>
      <c r="C15" s="332" t="s">
        <v>1005</v>
      </c>
      <c r="D15" s="130" t="s">
        <v>57</v>
      </c>
      <c r="E15" s="130" t="s">
        <v>57</v>
      </c>
      <c r="F15" s="130" t="s">
        <v>57</v>
      </c>
      <c r="G15" s="130" t="s">
        <v>57</v>
      </c>
      <c r="H15" s="116"/>
      <c r="I15" s="471"/>
      <c r="J15" s="335" t="s">
        <v>58</v>
      </c>
      <c r="K15" s="130" t="s">
        <v>59</v>
      </c>
      <c r="L15" s="130" t="s">
        <v>59</v>
      </c>
      <c r="M15" s="134" t="s">
        <v>59</v>
      </c>
      <c r="N15" s="130" t="s">
        <v>59</v>
      </c>
    </row>
    <row r="16" spans="2:14" ht="16.5" thickBot="1">
      <c r="B16" s="471"/>
      <c r="C16" s="132"/>
      <c r="D16" s="132" t="s">
        <v>54</v>
      </c>
      <c r="E16" s="132" t="s">
        <v>54</v>
      </c>
      <c r="F16" s="132" t="s">
        <v>54</v>
      </c>
      <c r="G16" s="132" t="s">
        <v>54</v>
      </c>
      <c r="H16" s="116"/>
      <c r="I16" s="471"/>
      <c r="J16" s="333" t="s">
        <v>1006</v>
      </c>
      <c r="K16" s="133" t="s">
        <v>55</v>
      </c>
      <c r="L16" s="133" t="s">
        <v>55</v>
      </c>
      <c r="M16" s="133" t="s">
        <v>55</v>
      </c>
      <c r="N16" s="133" t="s">
        <v>55</v>
      </c>
    </row>
    <row r="17" spans="2:14" ht="16.350000000000001" customHeight="1" thickBot="1">
      <c r="B17" s="472" t="s">
        <v>60</v>
      </c>
      <c r="C17" s="129" t="s">
        <v>42</v>
      </c>
      <c r="D17" s="135"/>
      <c r="E17" s="128" t="s">
        <v>42</v>
      </c>
      <c r="F17" s="128" t="s">
        <v>42</v>
      </c>
      <c r="G17" s="129" t="s">
        <v>42</v>
      </c>
      <c r="H17" s="116"/>
      <c r="I17" s="472" t="s">
        <v>60</v>
      </c>
      <c r="J17" s="129" t="s">
        <v>43</v>
      </c>
      <c r="K17" s="129" t="s">
        <v>43</v>
      </c>
      <c r="L17" s="129" t="s">
        <v>43</v>
      </c>
      <c r="M17" s="129" t="s">
        <v>43</v>
      </c>
      <c r="N17" s="129" t="s">
        <v>43</v>
      </c>
    </row>
    <row r="18" spans="2:14" ht="16.5" thickBot="1">
      <c r="B18" s="472"/>
      <c r="C18" s="130" t="s">
        <v>57</v>
      </c>
      <c r="D18" s="136" t="s">
        <v>57</v>
      </c>
      <c r="E18" s="130" t="s">
        <v>57</v>
      </c>
      <c r="F18" s="130" t="s">
        <v>57</v>
      </c>
      <c r="G18" s="130" t="s">
        <v>57</v>
      </c>
      <c r="H18" s="116"/>
      <c r="I18" s="472"/>
      <c r="J18" s="134" t="s">
        <v>59</v>
      </c>
      <c r="K18" s="134" t="s">
        <v>59</v>
      </c>
      <c r="L18" s="134" t="s">
        <v>59</v>
      </c>
      <c r="M18" s="134" t="s">
        <v>59</v>
      </c>
      <c r="N18" s="134" t="s">
        <v>59</v>
      </c>
    </row>
    <row r="19" spans="2:14" ht="16.5" thickBot="1">
      <c r="B19" s="472"/>
      <c r="C19" s="132" t="s">
        <v>54</v>
      </c>
      <c r="D19" s="137" t="s">
        <v>54</v>
      </c>
      <c r="E19" s="132" t="s">
        <v>54</v>
      </c>
      <c r="F19" s="130" t="s">
        <v>54</v>
      </c>
      <c r="G19" s="132" t="s">
        <v>54</v>
      </c>
      <c r="H19" s="116"/>
      <c r="I19" s="472"/>
      <c r="J19" s="133" t="s">
        <v>55</v>
      </c>
      <c r="K19" s="133" t="s">
        <v>55</v>
      </c>
      <c r="L19" s="133" t="s">
        <v>55</v>
      </c>
      <c r="M19" s="133" t="s">
        <v>55</v>
      </c>
      <c r="N19" s="133" t="s">
        <v>55</v>
      </c>
    </row>
    <row r="20" spans="2:14" ht="15.75" customHeight="1" thickBot="1">
      <c r="B20" s="274" t="s">
        <v>61</v>
      </c>
      <c r="C20" s="138" t="s">
        <v>62</v>
      </c>
      <c r="D20" s="138" t="s">
        <v>62</v>
      </c>
      <c r="E20" s="271" t="s">
        <v>62</v>
      </c>
      <c r="F20" s="271" t="s">
        <v>62</v>
      </c>
      <c r="G20" s="138" t="s">
        <v>62</v>
      </c>
      <c r="H20" s="139"/>
      <c r="I20" s="274" t="s">
        <v>61</v>
      </c>
      <c r="J20" s="138" t="s">
        <v>63</v>
      </c>
      <c r="K20" s="138" t="s">
        <v>63</v>
      </c>
      <c r="L20" s="271" t="s">
        <v>63</v>
      </c>
      <c r="M20" s="271" t="s">
        <v>63</v>
      </c>
      <c r="N20" s="138" t="s">
        <v>63</v>
      </c>
    </row>
    <row r="21" spans="2:14" ht="16.350000000000001" customHeight="1" thickBot="1">
      <c r="B21" s="471" t="s">
        <v>64</v>
      </c>
      <c r="C21" s="128" t="s">
        <v>65</v>
      </c>
      <c r="D21" s="336" t="s">
        <v>1423</v>
      </c>
      <c r="E21" s="128" t="s">
        <v>65</v>
      </c>
      <c r="F21" s="336" t="s">
        <v>1423</v>
      </c>
      <c r="G21" s="129" t="s">
        <v>65</v>
      </c>
      <c r="H21" s="116"/>
      <c r="I21" s="471" t="s">
        <v>64</v>
      </c>
      <c r="J21" s="129" t="s">
        <v>66</v>
      </c>
      <c r="K21" s="337" t="s">
        <v>1425</v>
      </c>
      <c r="L21" s="129" t="s">
        <v>66</v>
      </c>
      <c r="M21" s="337" t="s">
        <v>1425</v>
      </c>
      <c r="N21" s="129" t="s">
        <v>66</v>
      </c>
    </row>
    <row r="22" spans="2:14" ht="32.25" thickBot="1">
      <c r="B22" s="471"/>
      <c r="C22" s="130" t="s">
        <v>86</v>
      </c>
      <c r="D22" s="338" t="s">
        <v>67</v>
      </c>
      <c r="E22" s="130" t="s">
        <v>68</v>
      </c>
      <c r="F22" s="338" t="s">
        <v>69</v>
      </c>
      <c r="G22" s="130" t="s">
        <v>70</v>
      </c>
      <c r="H22" s="116"/>
      <c r="I22" s="471"/>
      <c r="J22" s="130" t="s">
        <v>71</v>
      </c>
      <c r="K22" s="338" t="s">
        <v>72</v>
      </c>
      <c r="L22" s="130" t="s">
        <v>73</v>
      </c>
      <c r="M22" s="338" t="s">
        <v>74</v>
      </c>
      <c r="N22" s="130" t="s">
        <v>75</v>
      </c>
    </row>
    <row r="23" spans="2:14" ht="16.5" thickBot="1">
      <c r="B23" s="471"/>
      <c r="C23" s="131" t="s">
        <v>76</v>
      </c>
      <c r="D23" s="339" t="s">
        <v>77</v>
      </c>
      <c r="E23" s="130" t="s">
        <v>78</v>
      </c>
      <c r="F23" s="339" t="s">
        <v>79</v>
      </c>
      <c r="G23" s="132" t="s">
        <v>79</v>
      </c>
      <c r="H23" s="116"/>
      <c r="I23" s="471"/>
      <c r="J23" s="140" t="s">
        <v>1346</v>
      </c>
      <c r="K23" s="340" t="s">
        <v>76</v>
      </c>
      <c r="L23" s="140" t="s">
        <v>1347</v>
      </c>
      <c r="M23" s="339" t="s">
        <v>80</v>
      </c>
      <c r="N23" s="137" t="s">
        <v>1346</v>
      </c>
    </row>
    <row r="24" spans="2:14" ht="16.350000000000001" customHeight="1" thickBot="1">
      <c r="B24" s="471" t="s">
        <v>82</v>
      </c>
      <c r="C24" s="128" t="s">
        <v>65</v>
      </c>
      <c r="D24" s="336" t="s">
        <v>1423</v>
      </c>
      <c r="E24" s="128" t="s">
        <v>65</v>
      </c>
      <c r="F24" s="336" t="s">
        <v>1423</v>
      </c>
      <c r="G24" s="129" t="s">
        <v>65</v>
      </c>
      <c r="H24" s="116"/>
      <c r="I24" s="471" t="s">
        <v>82</v>
      </c>
      <c r="J24" s="129" t="s">
        <v>66</v>
      </c>
      <c r="K24" s="337" t="s">
        <v>1425</v>
      </c>
      <c r="L24" s="129" t="s">
        <v>66</v>
      </c>
      <c r="M24" s="337" t="s">
        <v>1425</v>
      </c>
      <c r="N24" s="129" t="s">
        <v>66</v>
      </c>
    </row>
    <row r="25" spans="2:14" ht="32.25" thickBot="1">
      <c r="B25" s="471"/>
      <c r="C25" s="130" t="s">
        <v>83</v>
      </c>
      <c r="D25" s="338" t="s">
        <v>1348</v>
      </c>
      <c r="E25" s="130" t="s">
        <v>85</v>
      </c>
      <c r="F25" s="338" t="s">
        <v>1349</v>
      </c>
      <c r="G25" s="130" t="s">
        <v>84</v>
      </c>
      <c r="H25" s="116"/>
      <c r="I25" s="471"/>
      <c r="J25" s="130" t="s">
        <v>87</v>
      </c>
      <c r="K25" s="338" t="s">
        <v>126</v>
      </c>
      <c r="L25" s="130" t="s">
        <v>1350</v>
      </c>
      <c r="M25" s="338" t="s">
        <v>89</v>
      </c>
      <c r="N25" s="130" t="s">
        <v>90</v>
      </c>
    </row>
    <row r="26" spans="2:14" ht="16.5" thickBot="1">
      <c r="B26" s="471"/>
      <c r="C26" s="131" t="s">
        <v>91</v>
      </c>
      <c r="D26" s="339" t="s">
        <v>76</v>
      </c>
      <c r="E26" s="130" t="s">
        <v>78</v>
      </c>
      <c r="F26" s="338" t="s">
        <v>79</v>
      </c>
      <c r="G26" s="132" t="s">
        <v>92</v>
      </c>
      <c r="H26" s="116"/>
      <c r="I26" s="471"/>
      <c r="J26" s="132" t="s">
        <v>1346</v>
      </c>
      <c r="K26" s="341" t="s">
        <v>76</v>
      </c>
      <c r="L26" s="130" t="s">
        <v>80</v>
      </c>
      <c r="M26" s="342" t="s">
        <v>1351</v>
      </c>
      <c r="N26" s="132" t="s">
        <v>81</v>
      </c>
    </row>
    <row r="27" spans="2:14" ht="16.350000000000001" customHeight="1" thickBot="1">
      <c r="B27" s="471" t="s">
        <v>93</v>
      </c>
      <c r="C27" s="128" t="s">
        <v>65</v>
      </c>
      <c r="D27" s="336" t="s">
        <v>1423</v>
      </c>
      <c r="E27" s="128" t="s">
        <v>65</v>
      </c>
      <c r="F27" s="336" t="s">
        <v>1423</v>
      </c>
      <c r="G27" s="129" t="s">
        <v>65</v>
      </c>
      <c r="H27" s="116"/>
      <c r="I27" s="471" t="s">
        <v>93</v>
      </c>
      <c r="J27" s="129" t="s">
        <v>66</v>
      </c>
      <c r="K27" s="337" t="s">
        <v>1425</v>
      </c>
      <c r="L27" s="129" t="s">
        <v>66</v>
      </c>
      <c r="M27" s="337" t="s">
        <v>1425</v>
      </c>
      <c r="N27" s="124"/>
    </row>
    <row r="28" spans="2:14" ht="48" thickBot="1">
      <c r="B28" s="471"/>
      <c r="C28" s="130" t="s">
        <v>1352</v>
      </c>
      <c r="D28" s="338" t="s">
        <v>94</v>
      </c>
      <c r="E28" s="130" t="s">
        <v>1353</v>
      </c>
      <c r="F28" s="338" t="s">
        <v>96</v>
      </c>
      <c r="G28" s="130" t="s">
        <v>97</v>
      </c>
      <c r="H28" s="116"/>
      <c r="I28" s="471"/>
      <c r="J28" s="332" t="s">
        <v>98</v>
      </c>
      <c r="K28" s="338" t="s">
        <v>99</v>
      </c>
      <c r="L28" s="332" t="s">
        <v>100</v>
      </c>
      <c r="M28" s="338" t="s">
        <v>117</v>
      </c>
      <c r="N28" s="125"/>
    </row>
    <row r="29" spans="2:14" ht="16.5" thickBot="1">
      <c r="B29" s="471"/>
      <c r="C29" s="131" t="s">
        <v>91</v>
      </c>
      <c r="D29" s="339" t="s">
        <v>92</v>
      </c>
      <c r="E29" s="130" t="s">
        <v>92</v>
      </c>
      <c r="F29" s="339" t="s">
        <v>79</v>
      </c>
      <c r="G29" s="132" t="s">
        <v>92</v>
      </c>
      <c r="H29" s="116"/>
      <c r="I29" s="471"/>
      <c r="J29" s="335" t="s">
        <v>1007</v>
      </c>
      <c r="K29" s="343" t="s">
        <v>103</v>
      </c>
      <c r="L29" s="335" t="s">
        <v>1007</v>
      </c>
      <c r="M29" s="343" t="s">
        <v>81</v>
      </c>
      <c r="N29" s="126"/>
    </row>
    <row r="30" spans="2:14" ht="16.350000000000001" customHeight="1" thickBot="1">
      <c r="B30" s="472" t="s">
        <v>105</v>
      </c>
      <c r="C30" s="124"/>
      <c r="D30" s="143"/>
      <c r="E30" s="124"/>
      <c r="F30" s="124"/>
      <c r="G30" s="124"/>
      <c r="H30" s="116"/>
      <c r="I30" s="472" t="s">
        <v>105</v>
      </c>
      <c r="J30" s="124"/>
      <c r="K30" s="124"/>
      <c r="L30" s="124"/>
      <c r="M30" s="124"/>
      <c r="N30" s="124"/>
    </row>
    <row r="31" spans="2:14" ht="16.5" thickBot="1">
      <c r="B31" s="472"/>
      <c r="C31" s="125"/>
      <c r="D31" s="120"/>
      <c r="E31" s="125"/>
      <c r="F31" s="125"/>
      <c r="G31" s="125"/>
      <c r="H31" s="116"/>
      <c r="I31" s="472"/>
      <c r="J31" s="125"/>
      <c r="K31" s="125"/>
      <c r="L31" s="125"/>
      <c r="M31" s="125"/>
      <c r="N31" s="125"/>
    </row>
    <row r="32" spans="2:14" ht="16.5" thickBot="1">
      <c r="B32" s="472"/>
      <c r="C32" s="126"/>
      <c r="D32" s="144"/>
      <c r="E32" s="126"/>
      <c r="F32" s="126"/>
      <c r="G32" s="126"/>
      <c r="H32" s="116"/>
      <c r="I32" s="472"/>
      <c r="J32" s="126"/>
      <c r="K32" s="126"/>
      <c r="L32" s="126"/>
      <c r="M32" s="126"/>
      <c r="N32" s="126"/>
    </row>
    <row r="33" spans="2:14">
      <c r="I33" s="145"/>
    </row>
    <row r="34" spans="2:14" ht="15.75" thickBot="1">
      <c r="I34" s="145"/>
    </row>
    <row r="35" spans="2:14" s="1" customFormat="1" ht="15.95" customHeight="1">
      <c r="B35" s="470" t="str">
        <f>B4</f>
        <v>İÇ HASTALIKLARI STAJI</v>
      </c>
      <c r="C35" s="470"/>
      <c r="D35" s="470"/>
      <c r="E35" s="470"/>
      <c r="F35" s="470"/>
      <c r="G35" s="470"/>
      <c r="H35" s="116"/>
      <c r="I35" s="470" t="str">
        <f>I4</f>
        <v>INTERNAL MEDICINE INTERNSHIP</v>
      </c>
      <c r="J35" s="470"/>
      <c r="K35" s="470"/>
      <c r="L35" s="470"/>
      <c r="M35" s="470"/>
      <c r="N35" s="470"/>
    </row>
    <row r="36" spans="2:14" s="1" customFormat="1" ht="15.75">
      <c r="B36" s="117"/>
      <c r="C36" s="181"/>
      <c r="D36" s="182">
        <f>D5+1</f>
        <v>2</v>
      </c>
      <c r="E36" s="183" t="str">
        <f>E5</f>
        <v>HAFTA</v>
      </c>
      <c r="F36" s="184"/>
      <c r="G36" s="118"/>
      <c r="H36" s="116"/>
      <c r="I36" s="117"/>
      <c r="J36" s="181"/>
      <c r="K36" s="182">
        <f>K5+1</f>
        <v>2</v>
      </c>
      <c r="L36" s="183" t="str">
        <f>L5</f>
        <v>WEEK</v>
      </c>
      <c r="M36" s="184"/>
      <c r="N36" s="118"/>
    </row>
    <row r="37" spans="2:14" s="1" customFormat="1" ht="16.5" thickBot="1">
      <c r="B37" s="276"/>
      <c r="C37" s="146"/>
      <c r="D37" s="146" t="str">
        <f>D6:F6</f>
        <v>Staj sorumluları:</v>
      </c>
      <c r="E37" s="146" t="str">
        <f>E6:J6</f>
        <v>Doç. Dr. Hüsniye Başer</v>
      </c>
      <c r="F37" s="146" t="str">
        <f>F6:K6</f>
        <v xml:space="preserve"> Doç. Dr. Ali Abbas Tam</v>
      </c>
      <c r="G37" s="147"/>
      <c r="H37" s="116"/>
      <c r="I37" s="119"/>
      <c r="J37" s="116"/>
      <c r="K37" s="139" t="str">
        <f>K6:M6</f>
        <v>Managers:</v>
      </c>
      <c r="L37" s="139" t="str">
        <f>L6:Q6</f>
        <v>Asoc. Prof. Hüsniye Başer</v>
      </c>
      <c r="M37" s="139" t="str">
        <f>M6:R6</f>
        <v>Asoc. Prof. Ali Abbas Tam</v>
      </c>
      <c r="N37" s="120"/>
    </row>
    <row r="38" spans="2:14" ht="16.5" thickBot="1">
      <c r="B38" s="121" t="s">
        <v>38</v>
      </c>
      <c r="C38" s="148">
        <v>6</v>
      </c>
      <c r="D38" s="148">
        <v>7</v>
      </c>
      <c r="E38" s="148">
        <v>8</v>
      </c>
      <c r="F38" s="148">
        <v>9</v>
      </c>
      <c r="G38" s="148">
        <v>10</v>
      </c>
      <c r="H38" s="123"/>
      <c r="I38" s="121" t="s">
        <v>39</v>
      </c>
      <c r="J38" s="122">
        <f>J7+5</f>
        <v>6</v>
      </c>
      <c r="K38" s="122">
        <f>K7+5</f>
        <v>7</v>
      </c>
      <c r="L38" s="122">
        <f>L7+5</f>
        <v>8</v>
      </c>
      <c r="M38" s="122">
        <f>M7+5</f>
        <v>9</v>
      </c>
      <c r="N38" s="122">
        <f>N7+5</f>
        <v>10</v>
      </c>
    </row>
    <row r="39" spans="2:14" ht="31.7" customHeight="1" thickBot="1">
      <c r="B39" s="471" t="s">
        <v>40</v>
      </c>
      <c r="C39" s="128" t="s">
        <v>106</v>
      </c>
      <c r="D39" s="128" t="s">
        <v>106</v>
      </c>
      <c r="E39" s="128" t="s">
        <v>106</v>
      </c>
      <c r="F39" s="128" t="s">
        <v>106</v>
      </c>
      <c r="G39" s="129" t="s">
        <v>106</v>
      </c>
      <c r="H39" s="116"/>
      <c r="I39" s="471" t="s">
        <v>40</v>
      </c>
      <c r="J39" s="128" t="s">
        <v>107</v>
      </c>
      <c r="K39" s="128" t="s">
        <v>107</v>
      </c>
      <c r="L39" s="128" t="s">
        <v>107</v>
      </c>
      <c r="M39" s="128" t="s">
        <v>107</v>
      </c>
      <c r="N39" s="129" t="s">
        <v>107</v>
      </c>
    </row>
    <row r="40" spans="2:14" ht="16.5" thickBot="1">
      <c r="B40" s="471"/>
      <c r="C40" s="130"/>
      <c r="D40" s="130"/>
      <c r="E40" s="130"/>
      <c r="F40" s="130"/>
      <c r="G40" s="130"/>
      <c r="H40" s="116"/>
      <c r="I40" s="471"/>
      <c r="J40" s="130"/>
      <c r="K40" s="130"/>
      <c r="L40" s="130"/>
      <c r="M40" s="130"/>
      <c r="N40" s="130"/>
    </row>
    <row r="41" spans="2:14" ht="16.5" thickBot="1">
      <c r="B41" s="471"/>
      <c r="C41" s="130"/>
      <c r="D41" s="132"/>
      <c r="E41" s="132"/>
      <c r="F41" s="130"/>
      <c r="G41" s="132"/>
      <c r="H41" s="116"/>
      <c r="I41" s="471"/>
      <c r="J41" s="130"/>
      <c r="K41" s="132"/>
      <c r="L41" s="132"/>
      <c r="M41" s="130"/>
      <c r="N41" s="132"/>
    </row>
    <row r="42" spans="2:14" ht="31.7" customHeight="1" thickBot="1">
      <c r="B42" s="471" t="s">
        <v>41</v>
      </c>
      <c r="C42" s="128" t="s">
        <v>106</v>
      </c>
      <c r="D42" s="128" t="s">
        <v>106</v>
      </c>
      <c r="E42" s="128" t="s">
        <v>106</v>
      </c>
      <c r="F42" s="128" t="s">
        <v>106</v>
      </c>
      <c r="G42" s="129" t="s">
        <v>106</v>
      </c>
      <c r="H42" s="116"/>
      <c r="I42" s="471" t="s">
        <v>41</v>
      </c>
      <c r="J42" s="129" t="s">
        <v>107</v>
      </c>
      <c r="K42" s="129" t="s">
        <v>107</v>
      </c>
      <c r="L42" s="129" t="s">
        <v>107</v>
      </c>
      <c r="M42" s="129" t="s">
        <v>107</v>
      </c>
      <c r="N42" s="129" t="s">
        <v>107</v>
      </c>
    </row>
    <row r="43" spans="2:14" ht="16.5" thickBot="1">
      <c r="B43" s="471"/>
      <c r="C43" s="130"/>
      <c r="D43" s="130"/>
      <c r="E43" s="130"/>
      <c r="F43" s="130"/>
      <c r="G43" s="130"/>
      <c r="H43" s="116"/>
      <c r="I43" s="471"/>
      <c r="J43" s="131"/>
      <c r="K43" s="130"/>
      <c r="L43" s="130"/>
      <c r="M43" s="130"/>
      <c r="N43" s="130"/>
    </row>
    <row r="44" spans="2:14" ht="16.5" thickBot="1">
      <c r="B44" s="471"/>
      <c r="C44" s="130"/>
      <c r="D44" s="132"/>
      <c r="E44" s="132"/>
      <c r="F44" s="130"/>
      <c r="G44" s="132"/>
      <c r="H44" s="116"/>
      <c r="I44" s="471"/>
      <c r="J44" s="132"/>
      <c r="K44" s="132"/>
      <c r="L44" s="132"/>
      <c r="M44" s="132"/>
      <c r="N44" s="132"/>
    </row>
    <row r="45" spans="2:14" ht="31.7" customHeight="1" thickBot="1">
      <c r="B45" s="471" t="s">
        <v>56</v>
      </c>
      <c r="C45" s="128" t="s">
        <v>106</v>
      </c>
      <c r="D45" s="128" t="s">
        <v>106</v>
      </c>
      <c r="E45" s="128" t="s">
        <v>106</v>
      </c>
      <c r="F45" s="128" t="s">
        <v>106</v>
      </c>
      <c r="G45" s="129" t="s">
        <v>106</v>
      </c>
      <c r="H45" s="116"/>
      <c r="I45" s="471" t="s">
        <v>56</v>
      </c>
      <c r="J45" s="129" t="s">
        <v>107</v>
      </c>
      <c r="K45" s="129" t="s">
        <v>107</v>
      </c>
      <c r="L45" s="129" t="s">
        <v>107</v>
      </c>
      <c r="M45" s="129" t="s">
        <v>107</v>
      </c>
      <c r="N45" s="129" t="s">
        <v>107</v>
      </c>
    </row>
    <row r="46" spans="2:14" ht="16.5" thickBot="1">
      <c r="B46" s="471"/>
      <c r="C46" s="130"/>
      <c r="D46" s="130"/>
      <c r="E46" s="130"/>
      <c r="F46" s="130"/>
      <c r="G46" s="130"/>
      <c r="H46" s="116"/>
      <c r="I46" s="471"/>
      <c r="J46" s="131"/>
      <c r="K46" s="130"/>
      <c r="L46" s="130"/>
      <c r="M46" s="134"/>
      <c r="N46" s="130"/>
    </row>
    <row r="47" spans="2:14" ht="16.5" thickBot="1">
      <c r="B47" s="471"/>
      <c r="C47" s="132"/>
      <c r="D47" s="132"/>
      <c r="E47" s="132"/>
      <c r="F47" s="132"/>
      <c r="G47" s="132"/>
      <c r="H47" s="116"/>
      <c r="I47" s="471"/>
      <c r="J47" s="132"/>
      <c r="K47" s="132"/>
      <c r="L47" s="132"/>
      <c r="M47" s="132"/>
      <c r="N47" s="132"/>
    </row>
    <row r="48" spans="2:14" ht="16.350000000000001" customHeight="1" thickBot="1">
      <c r="B48" s="472" t="s">
        <v>60</v>
      </c>
      <c r="C48" s="129" t="s">
        <v>108</v>
      </c>
      <c r="D48" s="135" t="s">
        <v>108</v>
      </c>
      <c r="E48" s="128" t="s">
        <v>108</v>
      </c>
      <c r="F48" s="128" t="s">
        <v>108</v>
      </c>
      <c r="G48" s="129" t="s">
        <v>108</v>
      </c>
      <c r="H48" s="116"/>
      <c r="I48" s="472" t="s">
        <v>60</v>
      </c>
      <c r="J48" s="129" t="s">
        <v>109</v>
      </c>
      <c r="K48" s="129" t="s">
        <v>109</v>
      </c>
      <c r="L48" s="129" t="s">
        <v>109</v>
      </c>
      <c r="M48" s="129" t="s">
        <v>109</v>
      </c>
      <c r="N48" s="129" t="s">
        <v>109</v>
      </c>
    </row>
    <row r="49" spans="2:14" ht="16.5" thickBot="1">
      <c r="B49" s="472"/>
      <c r="C49" s="130"/>
      <c r="D49" s="136"/>
      <c r="E49" s="130"/>
      <c r="F49" s="130"/>
      <c r="G49" s="130"/>
      <c r="H49" s="116"/>
      <c r="I49" s="472"/>
      <c r="J49" s="134"/>
      <c r="K49" s="134"/>
      <c r="L49" s="134"/>
      <c r="M49" s="134"/>
      <c r="N49" s="134"/>
    </row>
    <row r="50" spans="2:14" ht="16.5" thickBot="1">
      <c r="B50" s="472"/>
      <c r="C50" s="132"/>
      <c r="D50" s="137"/>
      <c r="E50" s="132"/>
      <c r="F50" s="130"/>
      <c r="G50" s="132"/>
      <c r="H50" s="116"/>
      <c r="I50" s="472"/>
      <c r="J50" s="132"/>
      <c r="K50" s="132"/>
      <c r="L50" s="132"/>
      <c r="M50" s="132"/>
      <c r="N50" s="132"/>
    </row>
    <row r="51" spans="2:14" ht="15.75" customHeight="1" thickBot="1">
      <c r="B51" s="274" t="s">
        <v>61</v>
      </c>
      <c r="C51" s="138" t="s">
        <v>62</v>
      </c>
      <c r="D51" s="138" t="s">
        <v>62</v>
      </c>
      <c r="E51" s="271" t="s">
        <v>62</v>
      </c>
      <c r="F51" s="271" t="s">
        <v>62</v>
      </c>
      <c r="G51" s="138" t="s">
        <v>62</v>
      </c>
      <c r="H51" s="139"/>
      <c r="I51" s="274" t="s">
        <v>61</v>
      </c>
      <c r="J51" s="138" t="s">
        <v>63</v>
      </c>
      <c r="K51" s="138" t="s">
        <v>63</v>
      </c>
      <c r="L51" s="271" t="s">
        <v>63</v>
      </c>
      <c r="M51" s="271" t="s">
        <v>63</v>
      </c>
      <c r="N51" s="138" t="s">
        <v>63</v>
      </c>
    </row>
    <row r="52" spans="2:14" ht="16.350000000000001" customHeight="1" thickBot="1">
      <c r="B52" s="471" t="s">
        <v>64</v>
      </c>
      <c r="C52" s="128" t="s">
        <v>65</v>
      </c>
      <c r="D52" s="336" t="s">
        <v>1423</v>
      </c>
      <c r="E52" s="128" t="s">
        <v>65</v>
      </c>
      <c r="F52" s="336" t="s">
        <v>1423</v>
      </c>
      <c r="G52" s="129" t="s">
        <v>65</v>
      </c>
      <c r="H52" s="116"/>
      <c r="I52" s="471" t="s">
        <v>64</v>
      </c>
      <c r="J52" s="129" t="s">
        <v>66</v>
      </c>
      <c r="K52" s="129" t="s">
        <v>66</v>
      </c>
      <c r="L52" s="129" t="s">
        <v>66</v>
      </c>
      <c r="M52" s="337" t="s">
        <v>1425</v>
      </c>
      <c r="N52" s="129" t="s">
        <v>66</v>
      </c>
    </row>
    <row r="53" spans="2:14" ht="32.25" thickBot="1">
      <c r="B53" s="471"/>
      <c r="C53" s="130" t="s">
        <v>110</v>
      </c>
      <c r="D53" s="338" t="s">
        <v>111</v>
      </c>
      <c r="E53" s="130" t="s">
        <v>112</v>
      </c>
      <c r="F53" s="344" t="s">
        <v>336</v>
      </c>
      <c r="G53" s="130" t="s">
        <v>114</v>
      </c>
      <c r="H53" s="116"/>
      <c r="I53" s="471"/>
      <c r="J53" s="130" t="s">
        <v>115</v>
      </c>
      <c r="K53" s="130" t="s">
        <v>116</v>
      </c>
      <c r="L53" s="130" t="s">
        <v>101</v>
      </c>
      <c r="M53" s="338" t="s">
        <v>118</v>
      </c>
      <c r="N53" s="130" t="s">
        <v>119</v>
      </c>
    </row>
    <row r="54" spans="2:14" ht="32.25" thickBot="1">
      <c r="B54" s="471"/>
      <c r="C54" s="131" t="s">
        <v>77</v>
      </c>
      <c r="D54" s="339" t="s">
        <v>77</v>
      </c>
      <c r="E54" s="130" t="s">
        <v>77</v>
      </c>
      <c r="F54" s="345" t="s">
        <v>1354</v>
      </c>
      <c r="G54" s="132" t="s">
        <v>120</v>
      </c>
      <c r="H54" s="116"/>
      <c r="I54" s="471"/>
      <c r="J54" s="140" t="s">
        <v>76</v>
      </c>
      <c r="K54" s="141" t="s">
        <v>121</v>
      </c>
      <c r="L54" s="132" t="s">
        <v>103</v>
      </c>
      <c r="M54" s="339" t="s">
        <v>76</v>
      </c>
      <c r="N54" s="137" t="s">
        <v>1355</v>
      </c>
    </row>
    <row r="55" spans="2:14" ht="16.350000000000001" customHeight="1" thickBot="1">
      <c r="B55" s="471" t="s">
        <v>82</v>
      </c>
      <c r="C55" s="128" t="s">
        <v>65</v>
      </c>
      <c r="D55" s="336" t="s">
        <v>1423</v>
      </c>
      <c r="E55" s="128" t="s">
        <v>65</v>
      </c>
      <c r="F55" s="337" t="s">
        <v>1423</v>
      </c>
      <c r="G55" s="129" t="s">
        <v>65</v>
      </c>
      <c r="H55" s="116"/>
      <c r="I55" s="471" t="s">
        <v>82</v>
      </c>
      <c r="J55" s="129" t="s">
        <v>66</v>
      </c>
      <c r="K55" s="129" t="s">
        <v>66</v>
      </c>
      <c r="L55" s="129" t="s">
        <v>66</v>
      </c>
      <c r="M55" s="337" t="s">
        <v>1425</v>
      </c>
      <c r="N55" s="129" t="s">
        <v>66</v>
      </c>
    </row>
    <row r="56" spans="2:14" ht="32.25" thickBot="1">
      <c r="B56" s="471"/>
      <c r="C56" s="130" t="s">
        <v>122</v>
      </c>
      <c r="D56" s="338" t="s">
        <v>95</v>
      </c>
      <c r="E56" s="130" t="s">
        <v>123</v>
      </c>
      <c r="F56" s="338" t="s">
        <v>297</v>
      </c>
      <c r="G56" s="130" t="s">
        <v>125</v>
      </c>
      <c r="H56" s="116"/>
      <c r="I56" s="471"/>
      <c r="J56" s="130" t="s">
        <v>88</v>
      </c>
      <c r="K56" s="130" t="s">
        <v>127</v>
      </c>
      <c r="L56" s="130" t="s">
        <v>128</v>
      </c>
      <c r="M56" s="338" t="s">
        <v>137</v>
      </c>
      <c r="N56" s="130" t="s">
        <v>149</v>
      </c>
    </row>
    <row r="57" spans="2:14" ht="16.5" thickBot="1">
      <c r="B57" s="471"/>
      <c r="C57" s="131" t="s">
        <v>77</v>
      </c>
      <c r="D57" s="339" t="s">
        <v>92</v>
      </c>
      <c r="E57" s="130" t="s">
        <v>77</v>
      </c>
      <c r="F57" s="339" t="s">
        <v>281</v>
      </c>
      <c r="G57" s="132" t="s">
        <v>120</v>
      </c>
      <c r="H57" s="116"/>
      <c r="I57" s="471"/>
      <c r="J57" s="132" t="s">
        <v>76</v>
      </c>
      <c r="K57" s="142" t="s">
        <v>131</v>
      </c>
      <c r="L57" s="130" t="s">
        <v>102</v>
      </c>
      <c r="M57" s="342" t="s">
        <v>1356</v>
      </c>
      <c r="N57" s="132" t="s">
        <v>76</v>
      </c>
    </row>
    <row r="58" spans="2:14" ht="16.350000000000001" customHeight="1" thickBot="1">
      <c r="B58" s="471" t="s">
        <v>93</v>
      </c>
      <c r="C58" s="128" t="s">
        <v>65</v>
      </c>
      <c r="D58" s="336" t="s">
        <v>1423</v>
      </c>
      <c r="E58" s="128" t="s">
        <v>65</v>
      </c>
      <c r="F58" s="336" t="s">
        <v>1423</v>
      </c>
      <c r="G58" s="129" t="s">
        <v>65</v>
      </c>
      <c r="H58" s="116"/>
      <c r="I58" s="471" t="s">
        <v>93</v>
      </c>
      <c r="J58" s="129" t="s">
        <v>66</v>
      </c>
      <c r="K58" s="129" t="s">
        <v>66</v>
      </c>
      <c r="L58" s="129" t="s">
        <v>66</v>
      </c>
      <c r="M58" s="337" t="s">
        <v>1425</v>
      </c>
      <c r="N58" s="129" t="s">
        <v>66</v>
      </c>
    </row>
    <row r="59" spans="2:14" ht="32.25" thickBot="1">
      <c r="B59" s="471"/>
      <c r="C59" s="130" t="s">
        <v>133</v>
      </c>
      <c r="D59" s="338" t="s">
        <v>135</v>
      </c>
      <c r="E59" s="130" t="s">
        <v>124</v>
      </c>
      <c r="F59" s="338" t="s">
        <v>306</v>
      </c>
      <c r="G59" s="130" t="s">
        <v>136</v>
      </c>
      <c r="H59" s="116"/>
      <c r="I59" s="471"/>
      <c r="J59" s="130" t="s">
        <v>129</v>
      </c>
      <c r="K59" s="130" t="s">
        <v>138</v>
      </c>
      <c r="L59" s="332" t="s">
        <v>139</v>
      </c>
      <c r="M59" s="338" t="s">
        <v>140</v>
      </c>
      <c r="N59" s="130" t="s">
        <v>141</v>
      </c>
    </row>
    <row r="60" spans="2:14" ht="16.5" thickBot="1">
      <c r="B60" s="471"/>
      <c r="C60" s="132" t="s">
        <v>76</v>
      </c>
      <c r="D60" s="339" t="s">
        <v>92</v>
      </c>
      <c r="E60" s="132" t="s">
        <v>76</v>
      </c>
      <c r="F60" s="338" t="s">
        <v>1357</v>
      </c>
      <c r="G60" s="132" t="s">
        <v>143</v>
      </c>
      <c r="H60" s="116"/>
      <c r="I60" s="471"/>
      <c r="J60" s="136" t="s">
        <v>76</v>
      </c>
      <c r="K60" s="140" t="s">
        <v>104</v>
      </c>
      <c r="L60" s="335" t="s">
        <v>1007</v>
      </c>
      <c r="M60" s="339" t="s">
        <v>80</v>
      </c>
      <c r="N60" s="132" t="s">
        <v>102</v>
      </c>
    </row>
    <row r="61" spans="2:14" ht="16.350000000000001" customHeight="1" thickBot="1">
      <c r="B61" s="472" t="s">
        <v>105</v>
      </c>
      <c r="C61" s="124"/>
      <c r="D61" s="143"/>
      <c r="E61" s="124"/>
      <c r="F61" s="143"/>
      <c r="G61" s="124"/>
      <c r="H61" s="116"/>
      <c r="I61" s="472" t="s">
        <v>105</v>
      </c>
      <c r="J61" s="124"/>
      <c r="K61" s="124"/>
      <c r="L61" s="124"/>
      <c r="M61" s="124"/>
      <c r="N61" s="124"/>
    </row>
    <row r="62" spans="2:14" ht="16.5" thickBot="1">
      <c r="B62" s="472"/>
      <c r="C62" s="125"/>
      <c r="D62" s="120"/>
      <c r="E62" s="125"/>
      <c r="F62" s="120"/>
      <c r="G62" s="125"/>
      <c r="H62" s="116"/>
      <c r="I62" s="472"/>
      <c r="J62" s="125"/>
      <c r="K62" s="125"/>
      <c r="L62" s="125"/>
      <c r="M62" s="125"/>
      <c r="N62" s="125"/>
    </row>
    <row r="63" spans="2:14" ht="16.5" thickBot="1">
      <c r="B63" s="472"/>
      <c r="C63" s="126"/>
      <c r="D63" s="144"/>
      <c r="E63" s="126"/>
      <c r="F63" s="116"/>
      <c r="G63" s="126"/>
      <c r="H63" s="116"/>
      <c r="I63" s="472"/>
      <c r="J63" s="126"/>
      <c r="K63" s="126"/>
      <c r="L63" s="126"/>
      <c r="M63" s="120"/>
      <c r="N63" s="126"/>
    </row>
    <row r="64" spans="2:14">
      <c r="C64" s="185"/>
      <c r="I64" s="145"/>
    </row>
    <row r="65" spans="2:14" ht="15.75" thickBot="1">
      <c r="I65" s="145"/>
    </row>
    <row r="66" spans="2:14" s="1" customFormat="1" ht="15.95" customHeight="1">
      <c r="B66" s="470" t="str">
        <f>B35</f>
        <v>İÇ HASTALIKLARI STAJI</v>
      </c>
      <c r="C66" s="470"/>
      <c r="D66" s="470"/>
      <c r="E66" s="470"/>
      <c r="F66" s="470"/>
      <c r="G66" s="470"/>
      <c r="H66" s="116"/>
      <c r="I66" s="470" t="str">
        <f>I35</f>
        <v>INTERNAL MEDICINE INTERNSHIP</v>
      </c>
      <c r="J66" s="470"/>
      <c r="K66" s="470"/>
      <c r="L66" s="470"/>
      <c r="M66" s="470"/>
      <c r="N66" s="470"/>
    </row>
    <row r="67" spans="2:14" s="1" customFormat="1" ht="15.75">
      <c r="B67" s="117"/>
      <c r="C67" s="181"/>
      <c r="D67" s="182">
        <f>D36+1</f>
        <v>3</v>
      </c>
      <c r="E67" s="183" t="str">
        <f>E36</f>
        <v>HAFTA</v>
      </c>
      <c r="F67" s="184"/>
      <c r="G67" s="118"/>
      <c r="H67" s="116"/>
      <c r="I67" s="117"/>
      <c r="J67" s="181"/>
      <c r="K67" s="182">
        <f>K36+1</f>
        <v>3</v>
      </c>
      <c r="L67" s="183" t="str">
        <f>L36</f>
        <v>WEEK</v>
      </c>
      <c r="M67" s="184"/>
      <c r="N67" s="118"/>
    </row>
    <row r="68" spans="2:14" s="1" customFormat="1" ht="16.5" thickBot="1">
      <c r="B68" s="276"/>
      <c r="C68" s="146"/>
      <c r="D68" s="146" t="str">
        <f>D37:F37</f>
        <v>Staj sorumluları:</v>
      </c>
      <c r="E68" s="146" t="str">
        <f>E37:J37</f>
        <v>Doç. Dr. Hüsniye Başer</v>
      </c>
      <c r="F68" s="146" t="str">
        <f>F37:K37</f>
        <v xml:space="preserve"> Doç. Dr. Ali Abbas Tam</v>
      </c>
      <c r="G68" s="147"/>
      <c r="H68" s="116"/>
      <c r="I68" s="119"/>
      <c r="J68" s="116"/>
      <c r="K68" s="139" t="str">
        <f>K37:M37</f>
        <v>Managers:</v>
      </c>
      <c r="L68" s="139" t="str">
        <f>L37:Q37</f>
        <v>Asoc. Prof. Hüsniye Başer</v>
      </c>
      <c r="M68" s="139" t="str">
        <f>M37:R37</f>
        <v>Asoc. Prof. Ali Abbas Tam</v>
      </c>
      <c r="N68" s="120"/>
    </row>
    <row r="69" spans="2:14" ht="16.5" thickBot="1">
      <c r="B69" s="121" t="s">
        <v>38</v>
      </c>
      <c r="C69" s="148">
        <v>11</v>
      </c>
      <c r="D69" s="148">
        <v>12</v>
      </c>
      <c r="E69" s="148">
        <v>13</v>
      </c>
      <c r="F69" s="148">
        <v>14</v>
      </c>
      <c r="G69" s="148">
        <v>15</v>
      </c>
      <c r="H69" s="123"/>
      <c r="I69" s="121" t="s">
        <v>39</v>
      </c>
      <c r="J69" s="122">
        <f>J38+5</f>
        <v>11</v>
      </c>
      <c r="K69" s="122">
        <f>K38+5</f>
        <v>12</v>
      </c>
      <c r="L69" s="122">
        <f>L38+5</f>
        <v>13</v>
      </c>
      <c r="M69" s="122">
        <f>M38+5</f>
        <v>14</v>
      </c>
      <c r="N69" s="122">
        <f>N38+5</f>
        <v>15</v>
      </c>
    </row>
    <row r="70" spans="2:14" ht="31.7" customHeight="1" thickBot="1">
      <c r="B70" s="471" t="s">
        <v>40</v>
      </c>
      <c r="C70" s="128" t="s">
        <v>106</v>
      </c>
      <c r="D70" s="128" t="s">
        <v>106</v>
      </c>
      <c r="E70" s="128" t="s">
        <v>106</v>
      </c>
      <c r="F70" s="128" t="s">
        <v>106</v>
      </c>
      <c r="G70" s="129" t="s">
        <v>106</v>
      </c>
      <c r="H70" s="116"/>
      <c r="I70" s="471" t="s">
        <v>40</v>
      </c>
      <c r="J70" s="129" t="s">
        <v>107</v>
      </c>
      <c r="K70" s="129" t="s">
        <v>107</v>
      </c>
      <c r="L70" s="129" t="s">
        <v>107</v>
      </c>
      <c r="M70" s="129" t="s">
        <v>107</v>
      </c>
      <c r="N70" s="129" t="s">
        <v>107</v>
      </c>
    </row>
    <row r="71" spans="2:14" ht="16.5" thickBot="1">
      <c r="B71" s="471"/>
      <c r="C71" s="130"/>
      <c r="D71" s="130"/>
      <c r="E71" s="130"/>
      <c r="F71" s="130"/>
      <c r="G71" s="130"/>
      <c r="H71" s="116"/>
      <c r="I71" s="471"/>
      <c r="J71" s="131"/>
      <c r="K71" s="130"/>
      <c r="L71" s="130"/>
      <c r="M71" s="130"/>
      <c r="N71" s="130"/>
    </row>
    <row r="72" spans="2:14" ht="16.5" thickBot="1">
      <c r="B72" s="471"/>
      <c r="C72" s="130"/>
      <c r="D72" s="132"/>
      <c r="E72" s="132"/>
      <c r="F72" s="130"/>
      <c r="G72" s="132"/>
      <c r="H72" s="116"/>
      <c r="I72" s="471"/>
      <c r="J72" s="132"/>
      <c r="K72" s="132"/>
      <c r="L72" s="132"/>
      <c r="M72" s="132"/>
      <c r="N72" s="132"/>
    </row>
    <row r="73" spans="2:14" ht="31.7" customHeight="1" thickBot="1">
      <c r="B73" s="471" t="s">
        <v>41</v>
      </c>
      <c r="C73" s="128" t="s">
        <v>106</v>
      </c>
      <c r="D73" s="128" t="s">
        <v>106</v>
      </c>
      <c r="E73" s="128" t="s">
        <v>106</v>
      </c>
      <c r="F73" s="128" t="s">
        <v>106</v>
      </c>
      <c r="G73" s="129" t="s">
        <v>106</v>
      </c>
      <c r="H73" s="116"/>
      <c r="I73" s="471" t="s">
        <v>41</v>
      </c>
      <c r="J73" s="129" t="s">
        <v>107</v>
      </c>
      <c r="K73" s="129" t="s">
        <v>107</v>
      </c>
      <c r="L73" s="129" t="s">
        <v>107</v>
      </c>
      <c r="M73" s="129" t="s">
        <v>107</v>
      </c>
      <c r="N73" s="129" t="s">
        <v>107</v>
      </c>
    </row>
    <row r="74" spans="2:14" ht="16.5" thickBot="1">
      <c r="B74" s="471"/>
      <c r="C74" s="130"/>
      <c r="D74" s="130"/>
      <c r="E74" s="130"/>
      <c r="F74" s="130"/>
      <c r="G74" s="130"/>
      <c r="H74" s="116"/>
      <c r="I74" s="471"/>
      <c r="J74" s="131"/>
      <c r="K74" s="130"/>
      <c r="L74" s="130"/>
      <c r="M74" s="130"/>
      <c r="N74" s="130"/>
    </row>
    <row r="75" spans="2:14" ht="16.5" thickBot="1">
      <c r="B75" s="471"/>
      <c r="C75" s="130"/>
      <c r="D75" s="132"/>
      <c r="E75" s="132"/>
      <c r="F75" s="130"/>
      <c r="G75" s="132"/>
      <c r="H75" s="116"/>
      <c r="I75" s="471"/>
      <c r="J75" s="132"/>
      <c r="K75" s="132"/>
      <c r="L75" s="132"/>
      <c r="M75" s="132"/>
      <c r="N75" s="132"/>
    </row>
    <row r="76" spans="2:14" ht="31.7" customHeight="1" thickBot="1">
      <c r="B76" s="471" t="s">
        <v>56</v>
      </c>
      <c r="C76" s="128" t="s">
        <v>106</v>
      </c>
      <c r="D76" s="128" t="s">
        <v>106</v>
      </c>
      <c r="E76" s="128" t="s">
        <v>106</v>
      </c>
      <c r="F76" s="128" t="s">
        <v>106</v>
      </c>
      <c r="G76" s="129" t="s">
        <v>106</v>
      </c>
      <c r="H76" s="116"/>
      <c r="I76" s="471" t="s">
        <v>56</v>
      </c>
      <c r="J76" s="129" t="s">
        <v>107</v>
      </c>
      <c r="K76" s="129" t="s">
        <v>107</v>
      </c>
      <c r="L76" s="129" t="s">
        <v>107</v>
      </c>
      <c r="M76" s="129" t="s">
        <v>107</v>
      </c>
      <c r="N76" s="129" t="s">
        <v>107</v>
      </c>
    </row>
    <row r="77" spans="2:14" ht="16.5" thickBot="1">
      <c r="B77" s="471"/>
      <c r="C77" s="130"/>
      <c r="D77" s="130"/>
      <c r="E77" s="130"/>
      <c r="F77" s="130"/>
      <c r="G77" s="130"/>
      <c r="H77" s="116"/>
      <c r="I77" s="471"/>
      <c r="J77" s="131"/>
      <c r="K77" s="130"/>
      <c r="L77" s="130"/>
      <c r="M77" s="134"/>
      <c r="N77" s="130"/>
    </row>
    <row r="78" spans="2:14" ht="16.5" thickBot="1">
      <c r="B78" s="471"/>
      <c r="C78" s="132"/>
      <c r="D78" s="132"/>
      <c r="E78" s="132"/>
      <c r="F78" s="132"/>
      <c r="G78" s="132"/>
      <c r="H78" s="116"/>
      <c r="I78" s="471"/>
      <c r="J78" s="132"/>
      <c r="K78" s="132"/>
      <c r="L78" s="132"/>
      <c r="M78" s="132"/>
      <c r="N78" s="132"/>
    </row>
    <row r="79" spans="2:14" ht="16.350000000000001" customHeight="1" thickBot="1">
      <c r="B79" s="472" t="s">
        <v>60</v>
      </c>
      <c r="C79" s="129" t="s">
        <v>108</v>
      </c>
      <c r="D79" s="135" t="s">
        <v>108</v>
      </c>
      <c r="E79" s="128" t="s">
        <v>108</v>
      </c>
      <c r="F79" s="128" t="s">
        <v>108</v>
      </c>
      <c r="G79" s="129" t="s">
        <v>108</v>
      </c>
      <c r="H79" s="116"/>
      <c r="I79" s="472" t="s">
        <v>60</v>
      </c>
      <c r="J79" s="129" t="s">
        <v>109</v>
      </c>
      <c r="K79" s="129" t="s">
        <v>109</v>
      </c>
      <c r="L79" s="129" t="s">
        <v>109</v>
      </c>
      <c r="M79" s="129" t="s">
        <v>109</v>
      </c>
      <c r="N79" s="129" t="s">
        <v>109</v>
      </c>
    </row>
    <row r="80" spans="2:14" ht="16.5" thickBot="1">
      <c r="B80" s="472"/>
      <c r="C80" s="130"/>
      <c r="D80" s="136"/>
      <c r="E80" s="130"/>
      <c r="F80" s="130"/>
      <c r="G80" s="130"/>
      <c r="H80" s="116"/>
      <c r="I80" s="472"/>
      <c r="J80" s="134"/>
      <c r="K80" s="134"/>
      <c r="L80" s="134"/>
      <c r="M80" s="134"/>
      <c r="N80" s="134"/>
    </row>
    <row r="81" spans="2:14" ht="16.5" thickBot="1">
      <c r="B81" s="472"/>
      <c r="C81" s="132"/>
      <c r="D81" s="137"/>
      <c r="E81" s="132"/>
      <c r="F81" s="130"/>
      <c r="G81" s="132"/>
      <c r="H81" s="116"/>
      <c r="I81" s="472"/>
      <c r="J81" s="132"/>
      <c r="K81" s="132"/>
      <c r="L81" s="132"/>
      <c r="M81" s="132"/>
      <c r="N81" s="132"/>
    </row>
    <row r="82" spans="2:14" ht="15.75" customHeight="1" thickBot="1">
      <c r="B82" s="274" t="s">
        <v>61</v>
      </c>
      <c r="C82" s="138" t="s">
        <v>62</v>
      </c>
      <c r="D82" s="138" t="s">
        <v>62</v>
      </c>
      <c r="E82" s="271" t="s">
        <v>62</v>
      </c>
      <c r="F82" s="271" t="s">
        <v>62</v>
      </c>
      <c r="G82" s="138" t="s">
        <v>62</v>
      </c>
      <c r="H82" s="139"/>
      <c r="I82" s="274" t="s">
        <v>61</v>
      </c>
      <c r="J82" s="138" t="s">
        <v>63</v>
      </c>
      <c r="K82" s="138" t="s">
        <v>63</v>
      </c>
      <c r="L82" s="271" t="s">
        <v>63</v>
      </c>
      <c r="M82" s="271" t="s">
        <v>63</v>
      </c>
      <c r="N82" s="138" t="s">
        <v>63</v>
      </c>
    </row>
    <row r="83" spans="2:14" ht="16.350000000000001" customHeight="1" thickBot="1">
      <c r="B83" s="471" t="s">
        <v>64</v>
      </c>
      <c r="C83" s="128" t="s">
        <v>65</v>
      </c>
      <c r="D83" s="336" t="s">
        <v>1423</v>
      </c>
      <c r="E83" s="128" t="s">
        <v>65</v>
      </c>
      <c r="F83" s="336" t="s">
        <v>1423</v>
      </c>
      <c r="G83" s="129" t="s">
        <v>65</v>
      </c>
      <c r="H83" s="116"/>
      <c r="I83" s="471" t="s">
        <v>64</v>
      </c>
      <c r="J83" s="129" t="s">
        <v>66</v>
      </c>
      <c r="K83" s="337" t="s">
        <v>1425</v>
      </c>
      <c r="L83" s="129" t="s">
        <v>66</v>
      </c>
      <c r="M83" s="337" t="s">
        <v>1425</v>
      </c>
      <c r="N83" s="129" t="s">
        <v>66</v>
      </c>
    </row>
    <row r="84" spans="2:14" ht="32.25" thickBot="1">
      <c r="B84" s="471"/>
      <c r="C84" s="130" t="s">
        <v>1358</v>
      </c>
      <c r="D84" s="346" t="s">
        <v>1359</v>
      </c>
      <c r="E84" s="130" t="s">
        <v>154</v>
      </c>
      <c r="F84" s="338" t="s">
        <v>145</v>
      </c>
      <c r="G84" s="130" t="s">
        <v>146</v>
      </c>
      <c r="H84" s="116"/>
      <c r="I84" s="471"/>
      <c r="J84" s="195" t="s">
        <v>147</v>
      </c>
      <c r="K84" s="346" t="s">
        <v>1360</v>
      </c>
      <c r="L84" s="130" t="s">
        <v>148</v>
      </c>
      <c r="M84" s="338" t="s">
        <v>130</v>
      </c>
      <c r="N84" s="130" t="s">
        <v>150</v>
      </c>
    </row>
    <row r="85" spans="2:14" ht="16.5" thickBot="1">
      <c r="B85" s="471"/>
      <c r="C85" s="131" t="s">
        <v>78</v>
      </c>
      <c r="D85" s="346" t="s">
        <v>160</v>
      </c>
      <c r="E85" s="130" t="s">
        <v>1361</v>
      </c>
      <c r="F85" s="338" t="s">
        <v>1357</v>
      </c>
      <c r="G85" s="132" t="s">
        <v>1361</v>
      </c>
      <c r="H85" s="116"/>
      <c r="I85" s="471"/>
      <c r="J85" s="141" t="s">
        <v>1355</v>
      </c>
      <c r="K85" s="346" t="s">
        <v>160</v>
      </c>
      <c r="L85" s="140" t="s">
        <v>76</v>
      </c>
      <c r="M85" s="339" t="s">
        <v>1362</v>
      </c>
      <c r="N85" s="137" t="s">
        <v>1362</v>
      </c>
    </row>
    <row r="86" spans="2:14" ht="16.350000000000001" customHeight="1" thickBot="1">
      <c r="B86" s="471" t="s">
        <v>82</v>
      </c>
      <c r="C86" s="128" t="s">
        <v>65</v>
      </c>
      <c r="D86" s="336" t="s">
        <v>1423</v>
      </c>
      <c r="E86" s="128" t="s">
        <v>65</v>
      </c>
      <c r="F86" s="336" t="s">
        <v>1423</v>
      </c>
      <c r="G86" s="129" t="s">
        <v>65</v>
      </c>
      <c r="H86" s="116"/>
      <c r="I86" s="471" t="s">
        <v>82</v>
      </c>
      <c r="J86" s="129" t="s">
        <v>66</v>
      </c>
      <c r="K86" s="337" t="s">
        <v>1425</v>
      </c>
      <c r="L86" s="129" t="s">
        <v>66</v>
      </c>
      <c r="M86" s="337" t="s">
        <v>1425</v>
      </c>
      <c r="N86" s="129" t="s">
        <v>66</v>
      </c>
    </row>
    <row r="87" spans="2:14" ht="32.25" thickBot="1">
      <c r="B87" s="471"/>
      <c r="C87" s="130" t="s">
        <v>1363</v>
      </c>
      <c r="D87" s="338" t="s">
        <v>1364</v>
      </c>
      <c r="E87" s="130" t="s">
        <v>153</v>
      </c>
      <c r="F87" s="338" t="s">
        <v>144</v>
      </c>
      <c r="G87" s="347" t="s">
        <v>1365</v>
      </c>
      <c r="H87" s="116"/>
      <c r="I87" s="471"/>
      <c r="J87" s="130" t="s">
        <v>155</v>
      </c>
      <c r="K87" s="346" t="s">
        <v>1366</v>
      </c>
      <c r="L87" s="130" t="s">
        <v>157</v>
      </c>
      <c r="M87" s="338" t="s">
        <v>158</v>
      </c>
      <c r="N87" s="130" t="s">
        <v>167</v>
      </c>
    </row>
    <row r="88" spans="2:14" ht="32.25" thickBot="1">
      <c r="B88" s="471"/>
      <c r="C88" s="131" t="s">
        <v>78</v>
      </c>
      <c r="D88" s="339" t="s">
        <v>78</v>
      </c>
      <c r="E88" s="130" t="s">
        <v>160</v>
      </c>
      <c r="F88" s="338" t="s">
        <v>1357</v>
      </c>
      <c r="G88" s="348" t="s">
        <v>1354</v>
      </c>
      <c r="H88" s="116"/>
      <c r="I88" s="471"/>
      <c r="J88" s="132" t="s">
        <v>80</v>
      </c>
      <c r="K88" s="346" t="s">
        <v>160</v>
      </c>
      <c r="L88" s="130" t="s">
        <v>76</v>
      </c>
      <c r="M88" s="342" t="s">
        <v>76</v>
      </c>
      <c r="N88" s="349" t="s">
        <v>131</v>
      </c>
    </row>
    <row r="89" spans="2:14" ht="16.350000000000001" customHeight="1" thickBot="1">
      <c r="B89" s="471" t="s">
        <v>93</v>
      </c>
      <c r="C89" s="128"/>
      <c r="D89" s="336" t="s">
        <v>1423</v>
      </c>
      <c r="E89" s="128" t="s">
        <v>65</v>
      </c>
      <c r="F89" s="336" t="s">
        <v>1423</v>
      </c>
      <c r="G89" s="129" t="s">
        <v>65</v>
      </c>
      <c r="H89" s="116"/>
      <c r="I89" s="471" t="s">
        <v>93</v>
      </c>
      <c r="J89" s="129" t="s">
        <v>66</v>
      </c>
      <c r="K89" s="337" t="s">
        <v>1425</v>
      </c>
      <c r="L89" s="129" t="s">
        <v>66</v>
      </c>
      <c r="M89" s="337" t="s">
        <v>1425</v>
      </c>
      <c r="N89" s="124"/>
    </row>
    <row r="90" spans="2:14" ht="48" thickBot="1">
      <c r="B90" s="471"/>
      <c r="C90" s="130" t="s">
        <v>163</v>
      </c>
      <c r="D90" s="338" t="s">
        <v>1367</v>
      </c>
      <c r="E90" s="130" t="s">
        <v>162</v>
      </c>
      <c r="F90" s="338" t="s">
        <v>161</v>
      </c>
      <c r="G90" s="130" t="s">
        <v>164</v>
      </c>
      <c r="H90" s="116"/>
      <c r="I90" s="471"/>
      <c r="J90" s="130" t="s">
        <v>165</v>
      </c>
      <c r="K90" s="338" t="s">
        <v>156</v>
      </c>
      <c r="L90" s="130" t="s">
        <v>166</v>
      </c>
      <c r="M90" s="338" t="s">
        <v>159</v>
      </c>
      <c r="N90" s="125"/>
    </row>
    <row r="91" spans="2:14" ht="16.5" thickBot="1">
      <c r="B91" s="471"/>
      <c r="C91" s="132" t="s">
        <v>160</v>
      </c>
      <c r="D91" s="339" t="s">
        <v>78</v>
      </c>
      <c r="E91" s="130" t="s">
        <v>160</v>
      </c>
      <c r="F91" s="344" t="s">
        <v>152</v>
      </c>
      <c r="G91" s="186" t="s">
        <v>1368</v>
      </c>
      <c r="H91" s="116"/>
      <c r="I91" s="471"/>
      <c r="J91" s="141" t="s">
        <v>1362</v>
      </c>
      <c r="K91" s="341" t="s">
        <v>1356</v>
      </c>
      <c r="L91" s="350" t="s">
        <v>1369</v>
      </c>
      <c r="M91" s="339" t="s">
        <v>1356</v>
      </c>
      <c r="N91" s="126"/>
    </row>
    <row r="92" spans="2:14" ht="16.350000000000001" customHeight="1" thickBot="1">
      <c r="B92" s="472" t="s">
        <v>105</v>
      </c>
      <c r="C92" s="124"/>
      <c r="D92" s="316"/>
      <c r="E92" s="124"/>
      <c r="F92" s="316"/>
      <c r="G92" s="124"/>
      <c r="H92" s="116"/>
      <c r="I92" s="472" t="s">
        <v>105</v>
      </c>
      <c r="J92" s="124"/>
      <c r="K92" s="124"/>
      <c r="L92" s="124"/>
      <c r="M92" s="124"/>
      <c r="N92" s="124"/>
    </row>
    <row r="93" spans="2:14" ht="16.5" thickBot="1">
      <c r="B93" s="472"/>
      <c r="C93" s="125"/>
      <c r="D93" s="254"/>
      <c r="E93" s="125"/>
      <c r="F93" s="125"/>
      <c r="G93" s="125"/>
      <c r="H93" s="116"/>
      <c r="I93" s="472"/>
      <c r="J93" s="254"/>
      <c r="K93" s="125"/>
      <c r="L93" s="125"/>
      <c r="M93" s="125"/>
      <c r="N93" s="125"/>
    </row>
    <row r="94" spans="2:14" ht="16.5" thickBot="1">
      <c r="B94" s="472"/>
      <c r="C94" s="126"/>
      <c r="D94" s="254"/>
      <c r="E94" s="126"/>
      <c r="F94" s="126"/>
      <c r="G94" s="126"/>
      <c r="H94" s="116"/>
      <c r="I94" s="472"/>
      <c r="J94" s="254"/>
      <c r="K94" s="275"/>
      <c r="L94" s="126"/>
      <c r="M94" s="126"/>
      <c r="N94" s="126"/>
    </row>
    <row r="95" spans="2:14">
      <c r="I95" s="145"/>
    </row>
    <row r="96" spans="2:14" ht="15.75" thickBot="1">
      <c r="I96" s="145"/>
    </row>
    <row r="97" spans="2:14" s="1" customFormat="1" ht="15.95" customHeight="1">
      <c r="B97" s="470" t="str">
        <f>B66</f>
        <v>İÇ HASTALIKLARI STAJI</v>
      </c>
      <c r="C97" s="470"/>
      <c r="D97" s="470"/>
      <c r="E97" s="470"/>
      <c r="F97" s="470"/>
      <c r="G97" s="470"/>
      <c r="H97" s="116"/>
      <c r="I97" s="470" t="str">
        <f>I66</f>
        <v>INTERNAL MEDICINE INTERNSHIP</v>
      </c>
      <c r="J97" s="470"/>
      <c r="K97" s="470"/>
      <c r="L97" s="470"/>
      <c r="M97" s="470"/>
      <c r="N97" s="470"/>
    </row>
    <row r="98" spans="2:14" s="1" customFormat="1" ht="15.75">
      <c r="B98" s="117"/>
      <c r="C98" s="181"/>
      <c r="D98" s="182">
        <f>D67+1</f>
        <v>4</v>
      </c>
      <c r="E98" s="183" t="str">
        <f>E67</f>
        <v>HAFTA</v>
      </c>
      <c r="F98" s="184"/>
      <c r="G98" s="118"/>
      <c r="H98" s="116"/>
      <c r="I98" s="117"/>
      <c r="J98" s="181"/>
      <c r="K98" s="182">
        <f>K67+1</f>
        <v>4</v>
      </c>
      <c r="L98" s="183" t="str">
        <f>L67</f>
        <v>WEEK</v>
      </c>
      <c r="M98" s="184"/>
      <c r="N98" s="118"/>
    </row>
    <row r="99" spans="2:14" s="1" customFormat="1" ht="16.5" thickBot="1">
      <c r="B99" s="276"/>
      <c r="C99" s="146"/>
      <c r="D99" s="146" t="str">
        <f>D68:F68</f>
        <v>Staj sorumluları:</v>
      </c>
      <c r="E99" s="146" t="str">
        <f>E68:J68</f>
        <v>Doç. Dr. Hüsniye Başer</v>
      </c>
      <c r="F99" s="146" t="str">
        <f>F68:K68</f>
        <v xml:space="preserve"> Doç. Dr. Ali Abbas Tam</v>
      </c>
      <c r="G99" s="147"/>
      <c r="H99" s="116"/>
      <c r="I99" s="119"/>
      <c r="J99" s="116"/>
      <c r="K99" s="139" t="str">
        <f>K68:M68</f>
        <v>Managers:</v>
      </c>
      <c r="L99" s="139" t="str">
        <f>L68:Q68</f>
        <v>Asoc. Prof. Hüsniye Başer</v>
      </c>
      <c r="M99" s="139" t="str">
        <f>M68:R68</f>
        <v>Asoc. Prof. Ali Abbas Tam</v>
      </c>
      <c r="N99" s="120"/>
    </row>
    <row r="100" spans="2:14" ht="16.5" thickBot="1">
      <c r="B100" s="121" t="s">
        <v>38</v>
      </c>
      <c r="C100" s="148">
        <v>16</v>
      </c>
      <c r="D100" s="148">
        <v>17</v>
      </c>
      <c r="E100" s="148">
        <v>18</v>
      </c>
      <c r="F100" s="148">
        <v>19</v>
      </c>
      <c r="G100" s="148">
        <v>20</v>
      </c>
      <c r="H100" s="123"/>
      <c r="I100" s="121" t="s">
        <v>39</v>
      </c>
      <c r="J100" s="122">
        <f>J69+5</f>
        <v>16</v>
      </c>
      <c r="K100" s="122">
        <f>K69+5</f>
        <v>17</v>
      </c>
      <c r="L100" s="122">
        <f>L69+5</f>
        <v>18</v>
      </c>
      <c r="M100" s="122">
        <f>M69+5</f>
        <v>19</v>
      </c>
      <c r="N100" s="122">
        <f>N69+5</f>
        <v>20</v>
      </c>
    </row>
    <row r="101" spans="2:14" ht="31.7" customHeight="1" thickBot="1">
      <c r="B101" s="471" t="s">
        <v>40</v>
      </c>
      <c r="C101" s="128" t="s">
        <v>106</v>
      </c>
      <c r="D101" s="128" t="s">
        <v>106</v>
      </c>
      <c r="E101" s="128" t="s">
        <v>106</v>
      </c>
      <c r="F101" s="128" t="s">
        <v>106</v>
      </c>
      <c r="G101" s="129" t="s">
        <v>106</v>
      </c>
      <c r="H101" s="116"/>
      <c r="I101" s="471" t="s">
        <v>40</v>
      </c>
      <c r="J101" s="129" t="s">
        <v>107</v>
      </c>
      <c r="K101" s="129" t="s">
        <v>107</v>
      </c>
      <c r="L101" s="129" t="s">
        <v>107</v>
      </c>
      <c r="M101" s="129" t="s">
        <v>107</v>
      </c>
      <c r="N101" s="129" t="s">
        <v>107</v>
      </c>
    </row>
    <row r="102" spans="2:14" ht="16.5" thickBot="1">
      <c r="B102" s="471"/>
      <c r="C102" s="130"/>
      <c r="D102" s="130"/>
      <c r="E102" s="130"/>
      <c r="F102" s="130"/>
      <c r="G102" s="130"/>
      <c r="H102" s="116"/>
      <c r="I102" s="471"/>
      <c r="J102" s="131"/>
      <c r="K102" s="130"/>
      <c r="L102" s="130"/>
      <c r="M102" s="130"/>
      <c r="N102" s="130"/>
    </row>
    <row r="103" spans="2:14" ht="16.5" thickBot="1">
      <c r="B103" s="471"/>
      <c r="C103" s="130"/>
      <c r="D103" s="132"/>
      <c r="E103" s="132"/>
      <c r="F103" s="130"/>
      <c r="G103" s="132"/>
      <c r="H103" s="116"/>
      <c r="I103" s="471"/>
      <c r="J103" s="132"/>
      <c r="K103" s="132"/>
      <c r="L103" s="132"/>
      <c r="M103" s="132"/>
      <c r="N103" s="132"/>
    </row>
    <row r="104" spans="2:14" ht="31.7" customHeight="1" thickBot="1">
      <c r="B104" s="471" t="s">
        <v>41</v>
      </c>
      <c r="C104" s="128" t="s">
        <v>106</v>
      </c>
      <c r="D104" s="128" t="s">
        <v>106</v>
      </c>
      <c r="E104" s="128" t="s">
        <v>106</v>
      </c>
      <c r="F104" s="128" t="s">
        <v>106</v>
      </c>
      <c r="G104" s="129" t="s">
        <v>106</v>
      </c>
      <c r="H104" s="116"/>
      <c r="I104" s="471" t="s">
        <v>41</v>
      </c>
      <c r="J104" s="129" t="s">
        <v>107</v>
      </c>
      <c r="K104" s="129" t="s">
        <v>107</v>
      </c>
      <c r="L104" s="129" t="s">
        <v>107</v>
      </c>
      <c r="M104" s="129" t="s">
        <v>107</v>
      </c>
      <c r="N104" s="129" t="s">
        <v>107</v>
      </c>
    </row>
    <row r="105" spans="2:14" ht="16.5" thickBot="1">
      <c r="B105" s="471"/>
      <c r="C105" s="130"/>
      <c r="D105" s="130"/>
      <c r="E105" s="130"/>
      <c r="F105" s="130"/>
      <c r="G105" s="130"/>
      <c r="H105" s="116"/>
      <c r="I105" s="471"/>
      <c r="J105" s="131"/>
      <c r="K105" s="130"/>
      <c r="L105" s="130"/>
      <c r="M105" s="130"/>
      <c r="N105" s="130"/>
    </row>
    <row r="106" spans="2:14" ht="16.5" thickBot="1">
      <c r="B106" s="471"/>
      <c r="C106" s="130"/>
      <c r="D106" s="132"/>
      <c r="E106" s="132"/>
      <c r="F106" s="130"/>
      <c r="G106" s="132"/>
      <c r="H106" s="116"/>
      <c r="I106" s="471"/>
      <c r="J106" s="132"/>
      <c r="K106" s="132"/>
      <c r="L106" s="132"/>
      <c r="M106" s="132"/>
      <c r="N106" s="132"/>
    </row>
    <row r="107" spans="2:14" ht="31.7" customHeight="1" thickBot="1">
      <c r="B107" s="471" t="s">
        <v>56</v>
      </c>
      <c r="C107" s="128" t="s">
        <v>106</v>
      </c>
      <c r="D107" s="128" t="s">
        <v>106</v>
      </c>
      <c r="E107" s="128" t="s">
        <v>106</v>
      </c>
      <c r="F107" s="128" t="s">
        <v>106</v>
      </c>
      <c r="G107" s="129" t="s">
        <v>106</v>
      </c>
      <c r="H107" s="116"/>
      <c r="I107" s="471" t="s">
        <v>56</v>
      </c>
      <c r="J107" s="129" t="s">
        <v>107</v>
      </c>
      <c r="K107" s="129" t="s">
        <v>107</v>
      </c>
      <c r="L107" s="129" t="s">
        <v>107</v>
      </c>
      <c r="M107" s="129" t="s">
        <v>107</v>
      </c>
      <c r="N107" s="129" t="s">
        <v>107</v>
      </c>
    </row>
    <row r="108" spans="2:14" ht="16.5" thickBot="1">
      <c r="B108" s="471"/>
      <c r="C108" s="130"/>
      <c r="D108" s="130"/>
      <c r="E108" s="130"/>
      <c r="F108" s="130"/>
      <c r="G108" s="130"/>
      <c r="H108" s="116"/>
      <c r="I108" s="471"/>
      <c r="J108" s="131"/>
      <c r="K108" s="130"/>
      <c r="L108" s="130"/>
      <c r="M108" s="134"/>
      <c r="N108" s="130"/>
    </row>
    <row r="109" spans="2:14" ht="16.5" thickBot="1">
      <c r="B109" s="471"/>
      <c r="C109" s="132"/>
      <c r="D109" s="132"/>
      <c r="E109" s="132"/>
      <c r="F109" s="132"/>
      <c r="G109" s="132"/>
      <c r="H109" s="116"/>
      <c r="I109" s="471"/>
      <c r="J109" s="132"/>
      <c r="K109" s="132"/>
      <c r="L109" s="132"/>
      <c r="M109" s="132"/>
      <c r="N109" s="132"/>
    </row>
    <row r="110" spans="2:14" ht="16.350000000000001" customHeight="1" thickBot="1">
      <c r="B110" s="472" t="s">
        <v>60</v>
      </c>
      <c r="C110" s="129" t="s">
        <v>108</v>
      </c>
      <c r="D110" s="135" t="s">
        <v>108</v>
      </c>
      <c r="E110" s="128" t="s">
        <v>108</v>
      </c>
      <c r="F110" s="128" t="s">
        <v>108</v>
      </c>
      <c r="G110" s="129" t="s">
        <v>108</v>
      </c>
      <c r="H110" s="116"/>
      <c r="I110" s="472" t="s">
        <v>60</v>
      </c>
      <c r="J110" s="129" t="s">
        <v>109</v>
      </c>
      <c r="K110" s="129" t="s">
        <v>109</v>
      </c>
      <c r="L110" s="129" t="s">
        <v>109</v>
      </c>
      <c r="M110" s="129" t="s">
        <v>109</v>
      </c>
      <c r="N110" s="129" t="s">
        <v>109</v>
      </c>
    </row>
    <row r="111" spans="2:14" ht="16.5" thickBot="1">
      <c r="B111" s="472"/>
      <c r="C111" s="130"/>
      <c r="D111" s="136"/>
      <c r="E111" s="130"/>
      <c r="F111" s="130"/>
      <c r="G111" s="130"/>
      <c r="H111" s="116"/>
      <c r="I111" s="472"/>
      <c r="J111" s="134"/>
      <c r="K111" s="134"/>
      <c r="L111" s="134"/>
      <c r="M111" s="134"/>
      <c r="N111" s="134"/>
    </row>
    <row r="112" spans="2:14" ht="16.5" thickBot="1">
      <c r="B112" s="472"/>
      <c r="C112" s="132"/>
      <c r="D112" s="137"/>
      <c r="E112" s="132"/>
      <c r="F112" s="130"/>
      <c r="G112" s="132"/>
      <c r="H112" s="116"/>
      <c r="I112" s="472"/>
      <c r="J112" s="132"/>
      <c r="K112" s="132"/>
      <c r="L112" s="132"/>
      <c r="M112" s="132"/>
      <c r="N112" s="132"/>
    </row>
    <row r="113" spans="2:14" ht="15.75" customHeight="1" thickBot="1">
      <c r="B113" s="274" t="s">
        <v>61</v>
      </c>
      <c r="C113" s="138" t="s">
        <v>62</v>
      </c>
      <c r="D113" s="138" t="s">
        <v>62</v>
      </c>
      <c r="E113" s="271" t="s">
        <v>62</v>
      </c>
      <c r="F113" s="271" t="s">
        <v>62</v>
      </c>
      <c r="G113" s="138" t="s">
        <v>62</v>
      </c>
      <c r="H113" s="139"/>
      <c r="I113" s="274" t="s">
        <v>61</v>
      </c>
      <c r="J113" s="138" t="s">
        <v>63</v>
      </c>
      <c r="K113" s="138" t="s">
        <v>63</v>
      </c>
      <c r="L113" s="271" t="s">
        <v>63</v>
      </c>
      <c r="M113" s="271" t="s">
        <v>63</v>
      </c>
      <c r="N113" s="138" t="s">
        <v>63</v>
      </c>
    </row>
    <row r="114" spans="2:14" ht="16.350000000000001" customHeight="1" thickBot="1">
      <c r="B114" s="471" t="s">
        <v>64</v>
      </c>
      <c r="C114" s="128" t="s">
        <v>65</v>
      </c>
      <c r="D114" s="336" t="s">
        <v>1423</v>
      </c>
      <c r="E114" s="128" t="s">
        <v>65</v>
      </c>
      <c r="F114" s="336" t="s">
        <v>1423</v>
      </c>
      <c r="G114" s="129" t="s">
        <v>65</v>
      </c>
      <c r="H114" s="116"/>
      <c r="I114" s="471" t="s">
        <v>64</v>
      </c>
      <c r="J114" s="129"/>
      <c r="K114" s="337" t="s">
        <v>1425</v>
      </c>
      <c r="L114" s="129" t="s">
        <v>66</v>
      </c>
      <c r="M114" s="337" t="s">
        <v>1425</v>
      </c>
      <c r="N114" s="129" t="s">
        <v>66</v>
      </c>
    </row>
    <row r="115" spans="2:14" ht="32.25" thickBot="1">
      <c r="B115" s="471"/>
      <c r="C115" s="130" t="s">
        <v>168</v>
      </c>
      <c r="D115" s="346" t="s">
        <v>1370</v>
      </c>
      <c r="E115" s="130" t="s">
        <v>170</v>
      </c>
      <c r="F115" s="346" t="s">
        <v>218</v>
      </c>
      <c r="G115" s="130" t="s">
        <v>183</v>
      </c>
      <c r="H115" s="116"/>
      <c r="I115" s="471"/>
      <c r="J115" s="130" t="s">
        <v>177</v>
      </c>
      <c r="K115" s="338" t="s">
        <v>174</v>
      </c>
      <c r="L115" s="130" t="s">
        <v>175</v>
      </c>
      <c r="M115" s="338" t="s">
        <v>189</v>
      </c>
      <c r="N115" s="130" t="s">
        <v>176</v>
      </c>
    </row>
    <row r="116" spans="2:14" ht="16.5" thickBot="1">
      <c r="B116" s="471"/>
      <c r="C116" s="131" t="s">
        <v>143</v>
      </c>
      <c r="D116" s="351" t="s">
        <v>160</v>
      </c>
      <c r="E116" s="130" t="s">
        <v>151</v>
      </c>
      <c r="F116" s="352" t="s">
        <v>214</v>
      </c>
      <c r="G116" s="132" t="s">
        <v>179</v>
      </c>
      <c r="H116" s="116"/>
      <c r="I116" s="471"/>
      <c r="J116" s="140" t="s">
        <v>79</v>
      </c>
      <c r="K116" s="340" t="s">
        <v>78</v>
      </c>
      <c r="L116" s="140" t="s">
        <v>77</v>
      </c>
      <c r="M116" s="339" t="s">
        <v>79</v>
      </c>
      <c r="N116" s="132" t="s">
        <v>78</v>
      </c>
    </row>
    <row r="117" spans="2:14" ht="16.350000000000001" customHeight="1" thickBot="1">
      <c r="B117" s="471" t="s">
        <v>82</v>
      </c>
      <c r="C117" s="128" t="s">
        <v>65</v>
      </c>
      <c r="D117" s="336" t="s">
        <v>1423</v>
      </c>
      <c r="E117" s="128" t="s">
        <v>65</v>
      </c>
      <c r="F117" s="336" t="s">
        <v>1423</v>
      </c>
      <c r="G117" s="129" t="s">
        <v>65</v>
      </c>
      <c r="H117" s="116"/>
      <c r="I117" s="471" t="s">
        <v>82</v>
      </c>
      <c r="J117" s="129" t="s">
        <v>66</v>
      </c>
      <c r="K117" s="337" t="s">
        <v>1425</v>
      </c>
      <c r="L117" s="129" t="s">
        <v>66</v>
      </c>
      <c r="M117" s="337" t="s">
        <v>1425</v>
      </c>
      <c r="N117" s="129" t="s">
        <v>66</v>
      </c>
    </row>
    <row r="118" spans="2:14" ht="32.25" thickBot="1">
      <c r="B118" s="471"/>
      <c r="C118" s="130" t="s">
        <v>180</v>
      </c>
      <c r="D118" s="338" t="s">
        <v>181</v>
      </c>
      <c r="E118" s="130" t="s">
        <v>182</v>
      </c>
      <c r="F118" s="338" t="s">
        <v>184</v>
      </c>
      <c r="G118" s="130" t="s">
        <v>193</v>
      </c>
      <c r="H118" s="116"/>
      <c r="I118" s="471"/>
      <c r="J118" s="130" t="s">
        <v>185</v>
      </c>
      <c r="K118" s="338" t="s">
        <v>186</v>
      </c>
      <c r="L118" s="130" t="s">
        <v>187</v>
      </c>
      <c r="M118" s="338" t="s">
        <v>225</v>
      </c>
      <c r="N118" s="130" t="s">
        <v>188</v>
      </c>
    </row>
    <row r="119" spans="2:14" ht="16.5" thickBot="1">
      <c r="B119" s="471"/>
      <c r="C119" s="131" t="s">
        <v>143</v>
      </c>
      <c r="D119" s="339" t="s">
        <v>151</v>
      </c>
      <c r="E119" s="130" t="s">
        <v>151</v>
      </c>
      <c r="F119" s="338" t="s">
        <v>179</v>
      </c>
      <c r="G119" s="132" t="s">
        <v>179</v>
      </c>
      <c r="H119" s="116"/>
      <c r="I119" s="471"/>
      <c r="J119" s="353" t="s">
        <v>1356</v>
      </c>
      <c r="K119" s="341" t="s">
        <v>78</v>
      </c>
      <c r="L119" s="130" t="s">
        <v>77</v>
      </c>
      <c r="M119" s="339" t="s">
        <v>79</v>
      </c>
      <c r="N119" s="136" t="s">
        <v>78</v>
      </c>
    </row>
    <row r="120" spans="2:14" ht="16.350000000000001" customHeight="1" thickBot="1">
      <c r="B120" s="471" t="s">
        <v>93</v>
      </c>
      <c r="C120" s="128" t="s">
        <v>65</v>
      </c>
      <c r="D120" s="336" t="s">
        <v>1423</v>
      </c>
      <c r="E120" s="128" t="s">
        <v>65</v>
      </c>
      <c r="F120" s="336" t="s">
        <v>1423</v>
      </c>
      <c r="G120" s="129" t="s">
        <v>65</v>
      </c>
      <c r="H120" s="116"/>
      <c r="I120" s="471" t="s">
        <v>93</v>
      </c>
      <c r="J120" s="129" t="s">
        <v>66</v>
      </c>
      <c r="K120" s="337" t="s">
        <v>1425</v>
      </c>
      <c r="L120" s="129" t="s">
        <v>66</v>
      </c>
      <c r="M120" s="337" t="s">
        <v>1425</v>
      </c>
      <c r="N120" s="129" t="s">
        <v>66</v>
      </c>
    </row>
    <row r="121" spans="2:14" ht="48" thickBot="1">
      <c r="B121" s="471"/>
      <c r="C121" s="130" t="s">
        <v>190</v>
      </c>
      <c r="D121" s="338" t="s">
        <v>191</v>
      </c>
      <c r="E121" s="130" t="s">
        <v>169</v>
      </c>
      <c r="F121" s="338" t="s">
        <v>172</v>
      </c>
      <c r="G121" s="130" t="s">
        <v>194</v>
      </c>
      <c r="H121" s="116"/>
      <c r="I121" s="471"/>
      <c r="J121" s="130" t="s">
        <v>195</v>
      </c>
      <c r="K121" s="338" t="s">
        <v>173</v>
      </c>
      <c r="L121" s="130" t="s">
        <v>197</v>
      </c>
      <c r="M121" s="338" t="s">
        <v>198</v>
      </c>
      <c r="N121" s="130" t="s">
        <v>196</v>
      </c>
    </row>
    <row r="122" spans="2:14" ht="32.25" thickBot="1">
      <c r="B122" s="471"/>
      <c r="C122" s="131" t="s">
        <v>199</v>
      </c>
      <c r="D122" s="339" t="s">
        <v>151</v>
      </c>
      <c r="E122" s="354" t="s">
        <v>1354</v>
      </c>
      <c r="F122" s="339" t="s">
        <v>179</v>
      </c>
      <c r="G122" s="132" t="s">
        <v>201</v>
      </c>
      <c r="H122" s="116"/>
      <c r="I122" s="471"/>
      <c r="J122" s="141" t="s">
        <v>1371</v>
      </c>
      <c r="K122" s="343" t="s">
        <v>77</v>
      </c>
      <c r="L122" s="141" t="s">
        <v>1372</v>
      </c>
      <c r="M122" s="339" t="s">
        <v>80</v>
      </c>
      <c r="N122" s="140" t="s">
        <v>104</v>
      </c>
    </row>
    <row r="123" spans="2:14" ht="16.350000000000001" customHeight="1" thickBot="1">
      <c r="B123" s="472" t="s">
        <v>105</v>
      </c>
      <c r="C123" s="124"/>
      <c r="D123" s="143"/>
      <c r="E123" s="124"/>
      <c r="F123" s="124"/>
      <c r="G123" s="124"/>
      <c r="H123" s="116"/>
      <c r="I123" s="472" t="s">
        <v>105</v>
      </c>
      <c r="J123" s="124"/>
      <c r="K123" s="124"/>
      <c r="L123" s="124"/>
      <c r="M123" s="124"/>
      <c r="N123" s="124"/>
    </row>
    <row r="124" spans="2:14" ht="16.5" thickBot="1">
      <c r="B124" s="472"/>
      <c r="C124" s="125"/>
      <c r="D124" s="120"/>
      <c r="E124" s="254"/>
      <c r="F124" s="125"/>
      <c r="G124" s="125"/>
      <c r="H124" s="116"/>
      <c r="I124" s="472"/>
      <c r="J124" s="125"/>
      <c r="K124" s="125"/>
      <c r="L124" s="125"/>
      <c r="M124" s="125"/>
      <c r="N124" s="125"/>
    </row>
    <row r="125" spans="2:14" ht="16.5" thickBot="1">
      <c r="B125" s="472"/>
      <c r="C125" s="126"/>
      <c r="D125" s="144"/>
      <c r="E125" s="254"/>
      <c r="F125" s="126"/>
      <c r="G125" s="126"/>
      <c r="H125" s="116"/>
      <c r="I125" s="472"/>
      <c r="J125" s="126"/>
      <c r="K125" s="126"/>
      <c r="L125" s="126"/>
      <c r="M125" s="126"/>
      <c r="N125" s="126"/>
    </row>
    <row r="126" spans="2:14">
      <c r="I126" s="145"/>
    </row>
    <row r="127" spans="2:14" ht="15.75" thickBot="1">
      <c r="I127" s="145"/>
    </row>
    <row r="128" spans="2:14" s="1" customFormat="1" ht="15.95" customHeight="1">
      <c r="B128" s="470" t="str">
        <f>B97</f>
        <v>İÇ HASTALIKLARI STAJI</v>
      </c>
      <c r="C128" s="470"/>
      <c r="D128" s="470"/>
      <c r="E128" s="470"/>
      <c r="F128" s="470"/>
      <c r="G128" s="470"/>
      <c r="H128" s="116"/>
      <c r="I128" s="470" t="str">
        <f>I97</f>
        <v>INTERNAL MEDICINE INTERNSHIP</v>
      </c>
      <c r="J128" s="470"/>
      <c r="K128" s="470"/>
      <c r="L128" s="470"/>
      <c r="M128" s="470"/>
      <c r="N128" s="470"/>
    </row>
    <row r="129" spans="2:14" s="1" customFormat="1" ht="15.75">
      <c r="B129" s="117"/>
      <c r="C129" s="181"/>
      <c r="D129" s="182">
        <f>D98+1</f>
        <v>5</v>
      </c>
      <c r="E129" s="183" t="str">
        <f>E98</f>
        <v>HAFTA</v>
      </c>
      <c r="F129" s="184"/>
      <c r="G129" s="118"/>
      <c r="H129" s="116"/>
      <c r="I129" s="117"/>
      <c r="J129" s="181"/>
      <c r="K129" s="182">
        <f>K98+1</f>
        <v>5</v>
      </c>
      <c r="L129" s="183" t="str">
        <f>L98</f>
        <v>WEEK</v>
      </c>
      <c r="M129" s="184"/>
      <c r="N129" s="118"/>
    </row>
    <row r="130" spans="2:14" s="1" customFormat="1" ht="16.5" thickBot="1">
      <c r="B130" s="276"/>
      <c r="C130" s="146"/>
      <c r="D130" s="146" t="str">
        <f>D99:F99</f>
        <v>Staj sorumluları:</v>
      </c>
      <c r="E130" s="146" t="str">
        <f>E99:J99</f>
        <v>Doç. Dr. Hüsniye Başer</v>
      </c>
      <c r="F130" s="146" t="str">
        <f>F99:K99</f>
        <v xml:space="preserve"> Doç. Dr. Ali Abbas Tam</v>
      </c>
      <c r="G130" s="147"/>
      <c r="H130" s="116"/>
      <c r="I130" s="119"/>
      <c r="J130" s="116"/>
      <c r="K130" s="139" t="str">
        <f>K99:M99</f>
        <v>Managers:</v>
      </c>
      <c r="L130" s="139" t="str">
        <f>L99:Q99</f>
        <v>Asoc. Prof. Hüsniye Başer</v>
      </c>
      <c r="M130" s="139" t="str">
        <f>M99:R99</f>
        <v>Asoc. Prof. Ali Abbas Tam</v>
      </c>
      <c r="N130" s="120"/>
    </row>
    <row r="131" spans="2:14" ht="16.5" thickBot="1">
      <c r="B131" s="121" t="s">
        <v>38</v>
      </c>
      <c r="C131" s="148">
        <v>21</v>
      </c>
      <c r="D131" s="148">
        <v>22</v>
      </c>
      <c r="E131" s="148">
        <v>23</v>
      </c>
      <c r="F131" s="148">
        <v>24</v>
      </c>
      <c r="G131" s="148">
        <v>25</v>
      </c>
      <c r="H131" s="123"/>
      <c r="I131" s="121" t="s">
        <v>39</v>
      </c>
      <c r="J131" s="122">
        <f>J100+5</f>
        <v>21</v>
      </c>
      <c r="K131" s="122">
        <f>K100+5</f>
        <v>22</v>
      </c>
      <c r="L131" s="122">
        <f>L100+5</f>
        <v>23</v>
      </c>
      <c r="M131" s="122">
        <f>M100+5</f>
        <v>24</v>
      </c>
      <c r="N131" s="122">
        <f>N100+5</f>
        <v>25</v>
      </c>
    </row>
    <row r="132" spans="2:14" ht="31.7" customHeight="1" thickBot="1">
      <c r="B132" s="471" t="s">
        <v>40</v>
      </c>
      <c r="C132" s="128" t="s">
        <v>106</v>
      </c>
      <c r="D132" s="128" t="s">
        <v>106</v>
      </c>
      <c r="E132" s="128" t="s">
        <v>106</v>
      </c>
      <c r="F132" s="128" t="s">
        <v>106</v>
      </c>
      <c r="G132" s="129" t="s">
        <v>106</v>
      </c>
      <c r="H132" s="116"/>
      <c r="I132" s="471" t="s">
        <v>40</v>
      </c>
      <c r="J132" s="129" t="s">
        <v>107</v>
      </c>
      <c r="K132" s="129" t="s">
        <v>107</v>
      </c>
      <c r="L132" s="129" t="s">
        <v>107</v>
      </c>
      <c r="M132" s="129" t="s">
        <v>107</v>
      </c>
      <c r="N132" s="129" t="s">
        <v>107</v>
      </c>
    </row>
    <row r="133" spans="2:14" ht="16.5" thickBot="1">
      <c r="B133" s="471"/>
      <c r="C133" s="130"/>
      <c r="D133" s="130"/>
      <c r="E133" s="130"/>
      <c r="F133" s="130"/>
      <c r="G133" s="130"/>
      <c r="H133" s="116"/>
      <c r="I133" s="471"/>
      <c r="J133" s="131"/>
      <c r="K133" s="130"/>
      <c r="L133" s="130"/>
      <c r="M133" s="130"/>
      <c r="N133" s="130"/>
    </row>
    <row r="134" spans="2:14" ht="16.5" thickBot="1">
      <c r="B134" s="471"/>
      <c r="C134" s="130"/>
      <c r="D134" s="132"/>
      <c r="E134" s="132"/>
      <c r="F134" s="130"/>
      <c r="G134" s="132"/>
      <c r="H134" s="116"/>
      <c r="I134" s="471"/>
      <c r="J134" s="132"/>
      <c r="K134" s="132"/>
      <c r="L134" s="132"/>
      <c r="M134" s="132"/>
      <c r="N134" s="132"/>
    </row>
    <row r="135" spans="2:14" ht="31.7" customHeight="1" thickBot="1">
      <c r="B135" s="471" t="s">
        <v>41</v>
      </c>
      <c r="C135" s="128" t="s">
        <v>106</v>
      </c>
      <c r="D135" s="128" t="s">
        <v>106</v>
      </c>
      <c r="E135" s="128" t="s">
        <v>106</v>
      </c>
      <c r="F135" s="128" t="s">
        <v>106</v>
      </c>
      <c r="G135" s="129" t="s">
        <v>106</v>
      </c>
      <c r="H135" s="116"/>
      <c r="I135" s="471" t="s">
        <v>41</v>
      </c>
      <c r="J135" s="129" t="s">
        <v>107</v>
      </c>
      <c r="K135" s="129" t="s">
        <v>107</v>
      </c>
      <c r="L135" s="129" t="s">
        <v>107</v>
      </c>
      <c r="M135" s="129" t="s">
        <v>107</v>
      </c>
      <c r="N135" s="129" t="s">
        <v>107</v>
      </c>
    </row>
    <row r="136" spans="2:14" ht="16.5" thickBot="1">
      <c r="B136" s="471"/>
      <c r="C136" s="130"/>
      <c r="D136" s="130"/>
      <c r="E136" s="130"/>
      <c r="F136" s="130"/>
      <c r="G136" s="130"/>
      <c r="H136" s="116"/>
      <c r="I136" s="471"/>
      <c r="J136" s="131"/>
      <c r="K136" s="130"/>
      <c r="L136" s="130"/>
      <c r="M136" s="130"/>
      <c r="N136" s="130"/>
    </row>
    <row r="137" spans="2:14" ht="16.5" thickBot="1">
      <c r="B137" s="471"/>
      <c r="C137" s="130"/>
      <c r="D137" s="132"/>
      <c r="E137" s="132"/>
      <c r="F137" s="130"/>
      <c r="G137" s="132"/>
      <c r="H137" s="116"/>
      <c r="I137" s="471"/>
      <c r="J137" s="132"/>
      <c r="K137" s="132"/>
      <c r="L137" s="132"/>
      <c r="M137" s="132"/>
      <c r="N137" s="132"/>
    </row>
    <row r="138" spans="2:14" ht="31.7" customHeight="1" thickBot="1">
      <c r="B138" s="471" t="s">
        <v>56</v>
      </c>
      <c r="C138" s="128" t="s">
        <v>106</v>
      </c>
      <c r="D138" s="128" t="s">
        <v>106</v>
      </c>
      <c r="E138" s="128" t="s">
        <v>106</v>
      </c>
      <c r="F138" s="128" t="s">
        <v>106</v>
      </c>
      <c r="G138" s="129" t="s">
        <v>106</v>
      </c>
      <c r="H138" s="116"/>
      <c r="I138" s="471" t="s">
        <v>56</v>
      </c>
      <c r="J138" s="129" t="s">
        <v>107</v>
      </c>
      <c r="K138" s="129" t="s">
        <v>107</v>
      </c>
      <c r="L138" s="129" t="s">
        <v>107</v>
      </c>
      <c r="M138" s="129" t="s">
        <v>107</v>
      </c>
      <c r="N138" s="129" t="s">
        <v>107</v>
      </c>
    </row>
    <row r="139" spans="2:14" ht="16.5" thickBot="1">
      <c r="B139" s="471"/>
      <c r="C139" s="130"/>
      <c r="D139" s="130"/>
      <c r="E139" s="130"/>
      <c r="F139" s="130"/>
      <c r="G139" s="130"/>
      <c r="H139" s="116"/>
      <c r="I139" s="471"/>
      <c r="J139" s="131"/>
      <c r="K139" s="130"/>
      <c r="L139" s="130"/>
      <c r="M139" s="134"/>
      <c r="N139" s="130"/>
    </row>
    <row r="140" spans="2:14" ht="16.5" thickBot="1">
      <c r="B140" s="471"/>
      <c r="C140" s="132"/>
      <c r="D140" s="132"/>
      <c r="E140" s="132"/>
      <c r="F140" s="132"/>
      <c r="G140" s="132"/>
      <c r="H140" s="116"/>
      <c r="I140" s="471"/>
      <c r="J140" s="132"/>
      <c r="K140" s="132"/>
      <c r="L140" s="132"/>
      <c r="M140" s="132"/>
      <c r="N140" s="132"/>
    </row>
    <row r="141" spans="2:14" ht="16.350000000000001" customHeight="1" thickBot="1">
      <c r="B141" s="472" t="s">
        <v>60</v>
      </c>
      <c r="C141" s="129" t="s">
        <v>108</v>
      </c>
      <c r="D141" s="135" t="s">
        <v>108</v>
      </c>
      <c r="E141" s="128" t="s">
        <v>108</v>
      </c>
      <c r="F141" s="128" t="s">
        <v>108</v>
      </c>
      <c r="G141" s="129" t="s">
        <v>108</v>
      </c>
      <c r="H141" s="116"/>
      <c r="I141" s="471" t="s">
        <v>60</v>
      </c>
      <c r="J141" s="129" t="s">
        <v>109</v>
      </c>
      <c r="K141" s="129" t="s">
        <v>109</v>
      </c>
      <c r="L141" s="129" t="s">
        <v>109</v>
      </c>
      <c r="M141" s="129" t="s">
        <v>109</v>
      </c>
      <c r="N141" s="129" t="s">
        <v>109</v>
      </c>
    </row>
    <row r="142" spans="2:14" ht="16.5" thickBot="1">
      <c r="B142" s="472"/>
      <c r="C142" s="130"/>
      <c r="D142" s="136"/>
      <c r="E142" s="130"/>
      <c r="F142" s="130"/>
      <c r="G142" s="130"/>
      <c r="H142" s="116"/>
      <c r="I142" s="471"/>
      <c r="J142" s="134"/>
      <c r="K142" s="134"/>
      <c r="L142" s="134"/>
      <c r="M142" s="134"/>
      <c r="N142" s="134"/>
    </row>
    <row r="143" spans="2:14" ht="16.5" thickBot="1">
      <c r="B143" s="472"/>
      <c r="C143" s="132"/>
      <c r="D143" s="137"/>
      <c r="E143" s="132"/>
      <c r="F143" s="130"/>
      <c r="G143" s="132"/>
      <c r="H143" s="116"/>
      <c r="I143" s="471"/>
      <c r="J143" s="132"/>
      <c r="K143" s="132"/>
      <c r="L143" s="132"/>
      <c r="M143" s="132"/>
      <c r="N143" s="132"/>
    </row>
    <row r="144" spans="2:14" ht="15.75" customHeight="1" thickBot="1">
      <c r="B144" s="274" t="s">
        <v>61</v>
      </c>
      <c r="C144" s="138" t="s">
        <v>62</v>
      </c>
      <c r="D144" s="138" t="s">
        <v>62</v>
      </c>
      <c r="E144" s="271" t="s">
        <v>62</v>
      </c>
      <c r="F144" s="271" t="s">
        <v>62</v>
      </c>
      <c r="G144" s="138" t="s">
        <v>62</v>
      </c>
      <c r="H144" s="139"/>
      <c r="I144" s="274" t="s">
        <v>61</v>
      </c>
      <c r="J144" s="138" t="s">
        <v>63</v>
      </c>
      <c r="K144" s="138" t="s">
        <v>63</v>
      </c>
      <c r="L144" s="271" t="s">
        <v>63</v>
      </c>
      <c r="M144" s="271" t="s">
        <v>63</v>
      </c>
      <c r="N144" s="138" t="s">
        <v>63</v>
      </c>
    </row>
    <row r="145" spans="2:14" ht="16.350000000000001" customHeight="1" thickBot="1">
      <c r="B145" s="471" t="s">
        <v>64</v>
      </c>
      <c r="C145" s="128" t="s">
        <v>65</v>
      </c>
      <c r="D145" s="336" t="s">
        <v>1423</v>
      </c>
      <c r="E145" s="129" t="s">
        <v>65</v>
      </c>
      <c r="F145" s="336" t="s">
        <v>1423</v>
      </c>
      <c r="G145" s="129" t="s">
        <v>65</v>
      </c>
      <c r="H145" s="116"/>
      <c r="I145" s="472" t="s">
        <v>64</v>
      </c>
      <c r="J145" s="129" t="s">
        <v>66</v>
      </c>
      <c r="K145" s="337" t="s">
        <v>1425</v>
      </c>
      <c r="L145" s="129" t="s">
        <v>66</v>
      </c>
      <c r="M145" s="337" t="s">
        <v>1425</v>
      </c>
      <c r="N145" s="129" t="s">
        <v>66</v>
      </c>
    </row>
    <row r="146" spans="2:14" ht="32.25" thickBot="1">
      <c r="B146" s="471"/>
      <c r="C146" s="332" t="s">
        <v>219</v>
      </c>
      <c r="D146" s="338" t="s">
        <v>228</v>
      </c>
      <c r="E146" s="130" t="s">
        <v>275</v>
      </c>
      <c r="F146" s="338" t="s">
        <v>205</v>
      </c>
      <c r="G146" s="332" t="s">
        <v>206</v>
      </c>
      <c r="H146" s="116"/>
      <c r="I146" s="472"/>
      <c r="J146" s="130" t="s">
        <v>208</v>
      </c>
      <c r="K146" s="346" t="s">
        <v>207</v>
      </c>
      <c r="L146" s="130" t="s">
        <v>223</v>
      </c>
      <c r="M146" s="338" t="s">
        <v>267</v>
      </c>
      <c r="N146" s="130" t="s">
        <v>211</v>
      </c>
    </row>
    <row r="147" spans="2:14" ht="16.5" thickBot="1">
      <c r="B147" s="471"/>
      <c r="C147" s="332" t="s">
        <v>213</v>
      </c>
      <c r="D147" s="339" t="s">
        <v>200</v>
      </c>
      <c r="E147" s="132" t="s">
        <v>1373</v>
      </c>
      <c r="F147" s="339" t="s">
        <v>213</v>
      </c>
      <c r="G147" s="333" t="s">
        <v>213</v>
      </c>
      <c r="H147" s="116"/>
      <c r="I147" s="472"/>
      <c r="J147" s="141" t="s">
        <v>79</v>
      </c>
      <c r="K147" s="355" t="s">
        <v>1008</v>
      </c>
      <c r="L147" s="132" t="s">
        <v>160</v>
      </c>
      <c r="M147" s="340" t="s">
        <v>269</v>
      </c>
      <c r="N147" s="137" t="s">
        <v>79</v>
      </c>
    </row>
    <row r="148" spans="2:14" ht="16.350000000000001" customHeight="1" thickBot="1">
      <c r="B148" s="471" t="s">
        <v>82</v>
      </c>
      <c r="C148" s="128" t="s">
        <v>65</v>
      </c>
      <c r="D148" s="336" t="s">
        <v>1423</v>
      </c>
      <c r="E148" s="128" t="s">
        <v>65</v>
      </c>
      <c r="F148" s="336" t="s">
        <v>1423</v>
      </c>
      <c r="G148" s="129" t="s">
        <v>65</v>
      </c>
      <c r="H148" s="116"/>
      <c r="I148" s="471" t="s">
        <v>82</v>
      </c>
      <c r="J148" s="129" t="s">
        <v>66</v>
      </c>
      <c r="K148" s="337" t="s">
        <v>1425</v>
      </c>
      <c r="L148" s="129" t="s">
        <v>66</v>
      </c>
      <c r="M148" s="337" t="s">
        <v>1425</v>
      </c>
      <c r="N148" s="129" t="s">
        <v>66</v>
      </c>
    </row>
    <row r="149" spans="2:14" ht="32.25" thickBot="1">
      <c r="B149" s="471"/>
      <c r="C149" s="130" t="s">
        <v>203</v>
      </c>
      <c r="D149" s="338" t="s">
        <v>217</v>
      </c>
      <c r="E149" s="130" t="s">
        <v>171</v>
      </c>
      <c r="F149" s="338" t="s">
        <v>202</v>
      </c>
      <c r="G149" s="332" t="s">
        <v>220</v>
      </c>
      <c r="H149" s="116"/>
      <c r="I149" s="471"/>
      <c r="J149" s="130" t="s">
        <v>221</v>
      </c>
      <c r="K149" s="338" t="s">
        <v>222</v>
      </c>
      <c r="L149" s="130" t="s">
        <v>232</v>
      </c>
      <c r="M149" s="346" t="s">
        <v>278</v>
      </c>
      <c r="N149" s="130" t="s">
        <v>210</v>
      </c>
    </row>
    <row r="150" spans="2:14" ht="16.5" thickBot="1">
      <c r="B150" s="471"/>
      <c r="C150" s="132" t="s">
        <v>212</v>
      </c>
      <c r="D150" s="339" t="s">
        <v>200</v>
      </c>
      <c r="E150" s="132" t="s">
        <v>178</v>
      </c>
      <c r="F150" s="338" t="s">
        <v>199</v>
      </c>
      <c r="G150" s="333" t="s">
        <v>213</v>
      </c>
      <c r="H150" s="116"/>
      <c r="I150" s="471"/>
      <c r="J150" s="132" t="s">
        <v>77</v>
      </c>
      <c r="K150" s="341" t="s">
        <v>79</v>
      </c>
      <c r="L150" s="130" t="s">
        <v>160</v>
      </c>
      <c r="M150" s="355" t="s">
        <v>1010</v>
      </c>
      <c r="N150" s="132" t="s">
        <v>78</v>
      </c>
    </row>
    <row r="151" spans="2:14" ht="16.350000000000001" customHeight="1" thickBot="1">
      <c r="B151" s="471" t="s">
        <v>93</v>
      </c>
      <c r="C151" s="128" t="s">
        <v>65</v>
      </c>
      <c r="D151" s="336" t="s">
        <v>1423</v>
      </c>
      <c r="E151" s="128" t="s">
        <v>65</v>
      </c>
      <c r="F151" s="336" t="s">
        <v>1423</v>
      </c>
      <c r="G151" s="129" t="s">
        <v>65</v>
      </c>
      <c r="H151" s="116"/>
      <c r="I151" s="471" t="s">
        <v>93</v>
      </c>
      <c r="J151" s="129" t="s">
        <v>66</v>
      </c>
      <c r="K151" s="337" t="s">
        <v>1425</v>
      </c>
      <c r="L151" s="129" t="s">
        <v>66</v>
      </c>
      <c r="M151" s="336" t="s">
        <v>1425</v>
      </c>
      <c r="N151" s="129" t="s">
        <v>66</v>
      </c>
    </row>
    <row r="152" spans="2:14" ht="32.25" thickBot="1">
      <c r="B152" s="471"/>
      <c r="C152" s="130" t="s">
        <v>263</v>
      </c>
      <c r="D152" s="338" t="s">
        <v>227</v>
      </c>
      <c r="E152" s="130" t="s">
        <v>192</v>
      </c>
      <c r="F152" s="338" t="s">
        <v>216</v>
      </c>
      <c r="G152" s="332" t="s">
        <v>229</v>
      </c>
      <c r="H152" s="116"/>
      <c r="I152" s="471"/>
      <c r="J152" s="130" t="s">
        <v>230</v>
      </c>
      <c r="K152" s="338" t="s">
        <v>231</v>
      </c>
      <c r="L152" s="130" t="s">
        <v>233</v>
      </c>
      <c r="M152" s="343" t="s">
        <v>338</v>
      </c>
      <c r="N152" s="130" t="s">
        <v>224</v>
      </c>
    </row>
    <row r="153" spans="2:14" ht="16.5" thickBot="1">
      <c r="B153" s="471"/>
      <c r="C153" s="132" t="s">
        <v>199</v>
      </c>
      <c r="D153" s="339" t="s">
        <v>200</v>
      </c>
      <c r="E153" s="130" t="s">
        <v>200</v>
      </c>
      <c r="F153" s="344" t="s">
        <v>199</v>
      </c>
      <c r="G153" s="333" t="s">
        <v>1009</v>
      </c>
      <c r="H153" s="116"/>
      <c r="I153" s="471"/>
      <c r="J153" s="141" t="s">
        <v>77</v>
      </c>
      <c r="K153" s="343" t="s">
        <v>77</v>
      </c>
      <c r="L153" s="132" t="s">
        <v>235</v>
      </c>
      <c r="M153" s="341" t="s">
        <v>199</v>
      </c>
      <c r="N153" s="136" t="s">
        <v>78</v>
      </c>
    </row>
    <row r="154" spans="2:14" ht="16.350000000000001" customHeight="1" thickBot="1">
      <c r="B154" s="472" t="s">
        <v>105</v>
      </c>
      <c r="C154" s="124"/>
      <c r="D154" s="143"/>
      <c r="E154" s="124"/>
      <c r="F154" s="316"/>
      <c r="G154" s="124"/>
      <c r="H154" s="116"/>
      <c r="I154" s="471" t="s">
        <v>105</v>
      </c>
      <c r="J154" s="124"/>
      <c r="K154" s="124"/>
      <c r="L154" s="124"/>
      <c r="M154" s="124"/>
      <c r="N154" s="356"/>
    </row>
    <row r="155" spans="2:14" ht="16.5" thickBot="1">
      <c r="B155" s="472"/>
      <c r="C155" s="125"/>
      <c r="D155" s="120"/>
      <c r="E155" s="125"/>
      <c r="F155" s="125"/>
      <c r="G155" s="125"/>
      <c r="H155" s="116"/>
      <c r="I155" s="471"/>
      <c r="J155" s="125"/>
      <c r="K155" s="125"/>
      <c r="L155" s="125"/>
      <c r="M155" s="157"/>
      <c r="N155" s="157"/>
    </row>
    <row r="156" spans="2:14" ht="16.5" thickBot="1">
      <c r="B156" s="472"/>
      <c r="C156" s="126"/>
      <c r="D156" s="144"/>
      <c r="E156" s="126"/>
      <c r="F156" s="126"/>
      <c r="G156" s="126"/>
      <c r="H156" s="116"/>
      <c r="I156" s="471"/>
      <c r="J156" s="253"/>
      <c r="K156" s="126"/>
      <c r="L156" s="126"/>
      <c r="M156" s="159"/>
      <c r="N156" s="357"/>
    </row>
    <row r="157" spans="2:14" ht="15.75">
      <c r="I157" s="145"/>
      <c r="M157" s="155"/>
    </row>
    <row r="158" spans="2:14" ht="16.5" thickBot="1">
      <c r="I158" s="145"/>
      <c r="M158" s="125"/>
    </row>
    <row r="159" spans="2:14" s="1" customFormat="1" ht="15.95" customHeight="1">
      <c r="B159" s="470" t="str">
        <f>B128</f>
        <v>İÇ HASTALIKLARI STAJI</v>
      </c>
      <c r="C159" s="470"/>
      <c r="D159" s="470"/>
      <c r="E159" s="470"/>
      <c r="F159" s="470"/>
      <c r="G159" s="470"/>
      <c r="H159" s="116"/>
      <c r="I159" s="470" t="str">
        <f>I128</f>
        <v>INTERNAL MEDICINE INTERNSHIP</v>
      </c>
      <c r="J159" s="470"/>
      <c r="K159" s="470"/>
      <c r="L159" s="470"/>
      <c r="M159" s="470"/>
      <c r="N159" s="470"/>
    </row>
    <row r="160" spans="2:14" s="1" customFormat="1" ht="15.75">
      <c r="B160" s="117"/>
      <c r="C160" s="181"/>
      <c r="D160" s="182">
        <f>D129+1</f>
        <v>6</v>
      </c>
      <c r="E160" s="183" t="str">
        <f>E129</f>
        <v>HAFTA</v>
      </c>
      <c r="F160" s="184"/>
      <c r="G160" s="118"/>
      <c r="H160" s="116"/>
      <c r="I160" s="117"/>
      <c r="J160" s="181"/>
      <c r="K160" s="182">
        <f>K129+1</f>
        <v>6</v>
      </c>
      <c r="L160" s="183" t="str">
        <f>L129</f>
        <v>WEEK</v>
      </c>
      <c r="M160" s="184"/>
      <c r="N160" s="118"/>
    </row>
    <row r="161" spans="2:14" s="1" customFormat="1" ht="16.5" thickBot="1">
      <c r="B161" s="276"/>
      <c r="C161" s="146"/>
      <c r="D161" s="146" t="str">
        <f>D130:F130</f>
        <v>Staj sorumluları:</v>
      </c>
      <c r="E161" s="146" t="str">
        <f>E130:J130</f>
        <v>Doç. Dr. Hüsniye Başer</v>
      </c>
      <c r="F161" s="146" t="str">
        <f>F130:K130</f>
        <v xml:space="preserve"> Doç. Dr. Ali Abbas Tam</v>
      </c>
      <c r="G161" s="147"/>
      <c r="H161" s="116"/>
      <c r="I161" s="119"/>
      <c r="J161" s="116"/>
      <c r="K161" s="139" t="str">
        <f>K130:M130</f>
        <v>Managers:</v>
      </c>
      <c r="L161" s="139" t="str">
        <f>L130:Q130</f>
        <v>Asoc. Prof. Hüsniye Başer</v>
      </c>
      <c r="M161" s="139" t="str">
        <f>M130:R130</f>
        <v>Asoc. Prof. Ali Abbas Tam</v>
      </c>
      <c r="N161" s="120"/>
    </row>
    <row r="162" spans="2:14" ht="16.5" thickBot="1">
      <c r="B162" s="121" t="s">
        <v>38</v>
      </c>
      <c r="C162" s="148">
        <v>26</v>
      </c>
      <c r="D162" s="148">
        <v>27</v>
      </c>
      <c r="E162" s="148">
        <v>28</v>
      </c>
      <c r="F162" s="148">
        <v>29</v>
      </c>
      <c r="G162" s="148">
        <v>30</v>
      </c>
      <c r="H162" s="123"/>
      <c r="I162" s="121" t="s">
        <v>39</v>
      </c>
      <c r="J162" s="122">
        <f>J131+5</f>
        <v>26</v>
      </c>
      <c r="K162" s="122">
        <f>K131+5</f>
        <v>27</v>
      </c>
      <c r="L162" s="122">
        <f>L131+5</f>
        <v>28</v>
      </c>
      <c r="M162" s="122">
        <f>M131+5</f>
        <v>29</v>
      </c>
      <c r="N162" s="122">
        <f>N131+5</f>
        <v>30</v>
      </c>
    </row>
    <row r="163" spans="2:14" ht="31.7" customHeight="1" thickBot="1">
      <c r="B163" s="471" t="s">
        <v>40</v>
      </c>
      <c r="C163" s="128" t="s">
        <v>106</v>
      </c>
      <c r="D163" s="128" t="s">
        <v>106</v>
      </c>
      <c r="E163" s="128" t="s">
        <v>106</v>
      </c>
      <c r="F163" s="128" t="s">
        <v>106</v>
      </c>
      <c r="G163" s="129" t="s">
        <v>106</v>
      </c>
      <c r="H163" s="116"/>
      <c r="I163" s="471" t="s">
        <v>40</v>
      </c>
      <c r="J163" s="129" t="s">
        <v>107</v>
      </c>
      <c r="K163" s="129" t="s">
        <v>107</v>
      </c>
      <c r="L163" s="129" t="s">
        <v>107</v>
      </c>
      <c r="M163" s="129" t="s">
        <v>107</v>
      </c>
      <c r="N163" s="129" t="s">
        <v>107</v>
      </c>
    </row>
    <row r="164" spans="2:14" ht="16.5" thickBot="1">
      <c r="B164" s="471"/>
      <c r="C164" s="130"/>
      <c r="D164" s="130"/>
      <c r="E164" s="130"/>
      <c r="F164" s="130"/>
      <c r="G164" s="130"/>
      <c r="H164" s="116"/>
      <c r="I164" s="471"/>
      <c r="J164" s="131"/>
      <c r="K164" s="130"/>
      <c r="L164" s="130"/>
      <c r="M164" s="130"/>
      <c r="N164" s="130"/>
    </row>
    <row r="165" spans="2:14" ht="16.5" thickBot="1">
      <c r="B165" s="471"/>
      <c r="C165" s="130"/>
      <c r="D165" s="132"/>
      <c r="E165" s="132"/>
      <c r="F165" s="130"/>
      <c r="G165" s="132"/>
      <c r="H165" s="116"/>
      <c r="I165" s="471"/>
      <c r="J165" s="132"/>
      <c r="K165" s="132"/>
      <c r="L165" s="132"/>
      <c r="M165" s="132"/>
      <c r="N165" s="132"/>
    </row>
    <row r="166" spans="2:14" ht="31.7" customHeight="1" thickBot="1">
      <c r="B166" s="471" t="s">
        <v>41</v>
      </c>
      <c r="C166" s="128" t="s">
        <v>106</v>
      </c>
      <c r="D166" s="128" t="s">
        <v>106</v>
      </c>
      <c r="E166" s="128" t="s">
        <v>106</v>
      </c>
      <c r="F166" s="128" t="s">
        <v>106</v>
      </c>
      <c r="G166" s="129" t="s">
        <v>106</v>
      </c>
      <c r="H166" s="116"/>
      <c r="I166" s="471" t="s">
        <v>41</v>
      </c>
      <c r="J166" s="129" t="s">
        <v>107</v>
      </c>
      <c r="K166" s="129" t="s">
        <v>107</v>
      </c>
      <c r="L166" s="129" t="s">
        <v>107</v>
      </c>
      <c r="M166" s="129" t="s">
        <v>107</v>
      </c>
      <c r="N166" s="129" t="s">
        <v>107</v>
      </c>
    </row>
    <row r="167" spans="2:14" ht="16.5" thickBot="1">
      <c r="B167" s="471"/>
      <c r="C167" s="130"/>
      <c r="D167" s="130"/>
      <c r="E167" s="130"/>
      <c r="F167" s="130"/>
      <c r="G167" s="130"/>
      <c r="H167" s="116"/>
      <c r="I167" s="471"/>
      <c r="J167" s="131"/>
      <c r="K167" s="130"/>
      <c r="L167" s="130"/>
      <c r="M167" s="130"/>
      <c r="N167" s="130"/>
    </row>
    <row r="168" spans="2:14" ht="16.5" thickBot="1">
      <c r="B168" s="471"/>
      <c r="C168" s="130"/>
      <c r="D168" s="132"/>
      <c r="E168" s="132"/>
      <c r="F168" s="130"/>
      <c r="G168" s="132"/>
      <c r="H168" s="116"/>
      <c r="I168" s="471"/>
      <c r="J168" s="132"/>
      <c r="K168" s="132"/>
      <c r="L168" s="132"/>
      <c r="M168" s="132"/>
      <c r="N168" s="132"/>
    </row>
    <row r="169" spans="2:14" ht="31.7" customHeight="1" thickBot="1">
      <c r="B169" s="471" t="s">
        <v>56</v>
      </c>
      <c r="C169" s="128" t="s">
        <v>106</v>
      </c>
      <c r="D169" s="128" t="s">
        <v>106</v>
      </c>
      <c r="E169" s="128" t="s">
        <v>106</v>
      </c>
      <c r="F169" s="128" t="s">
        <v>106</v>
      </c>
      <c r="G169" s="129" t="s">
        <v>106</v>
      </c>
      <c r="H169" s="116"/>
      <c r="I169" s="471" t="s">
        <v>56</v>
      </c>
      <c r="J169" s="129" t="s">
        <v>107</v>
      </c>
      <c r="K169" s="129" t="s">
        <v>107</v>
      </c>
      <c r="L169" s="129" t="s">
        <v>107</v>
      </c>
      <c r="M169" s="129" t="s">
        <v>107</v>
      </c>
      <c r="N169" s="129" t="s">
        <v>107</v>
      </c>
    </row>
    <row r="170" spans="2:14" ht="16.5" thickBot="1">
      <c r="B170" s="471"/>
      <c r="C170" s="130"/>
      <c r="D170" s="130"/>
      <c r="E170" s="130"/>
      <c r="F170" s="130"/>
      <c r="G170" s="130"/>
      <c r="H170" s="116"/>
      <c r="I170" s="471"/>
      <c r="J170" s="131"/>
      <c r="K170" s="130"/>
      <c r="L170" s="130"/>
      <c r="M170" s="134"/>
      <c r="N170" s="130"/>
    </row>
    <row r="171" spans="2:14" ht="16.5" thickBot="1">
      <c r="B171" s="471"/>
      <c r="C171" s="132"/>
      <c r="D171" s="132"/>
      <c r="E171" s="132"/>
      <c r="F171" s="132"/>
      <c r="G171" s="132"/>
      <c r="H171" s="116"/>
      <c r="I171" s="471"/>
      <c r="J171" s="132"/>
      <c r="K171" s="132"/>
      <c r="L171" s="132"/>
      <c r="M171" s="132"/>
      <c r="N171" s="132"/>
    </row>
    <row r="172" spans="2:14" ht="16.350000000000001" customHeight="1" thickBot="1">
      <c r="B172" s="472" t="s">
        <v>60</v>
      </c>
      <c r="C172" s="129" t="s">
        <v>108</v>
      </c>
      <c r="D172" s="135" t="s">
        <v>108</v>
      </c>
      <c r="E172" s="128" t="s">
        <v>108</v>
      </c>
      <c r="F172" s="128" t="s">
        <v>108</v>
      </c>
      <c r="G172" s="129" t="s">
        <v>108</v>
      </c>
      <c r="H172" s="116"/>
      <c r="I172" s="472" t="s">
        <v>60</v>
      </c>
      <c r="J172" s="129" t="s">
        <v>109</v>
      </c>
      <c r="K172" s="129" t="s">
        <v>109</v>
      </c>
      <c r="L172" s="129" t="s">
        <v>109</v>
      </c>
      <c r="M172" s="129" t="s">
        <v>109</v>
      </c>
      <c r="N172" s="129" t="s">
        <v>109</v>
      </c>
    </row>
    <row r="173" spans="2:14" ht="16.5" thickBot="1">
      <c r="B173" s="472"/>
      <c r="C173" s="130"/>
      <c r="D173" s="136"/>
      <c r="E173" s="130"/>
      <c r="F173" s="130"/>
      <c r="G173" s="130"/>
      <c r="H173" s="116"/>
      <c r="I173" s="472"/>
      <c r="J173" s="134"/>
      <c r="K173" s="134"/>
      <c r="L173" s="134"/>
      <c r="M173" s="134"/>
      <c r="N173" s="134"/>
    </row>
    <row r="174" spans="2:14" ht="16.5" thickBot="1">
      <c r="B174" s="472"/>
      <c r="C174" s="132"/>
      <c r="D174" s="137"/>
      <c r="E174" s="132"/>
      <c r="F174" s="130"/>
      <c r="G174" s="132"/>
      <c r="H174" s="116"/>
      <c r="I174" s="472"/>
      <c r="J174" s="132"/>
      <c r="K174" s="132"/>
      <c r="L174" s="132"/>
      <c r="M174" s="132"/>
      <c r="N174" s="132"/>
    </row>
    <row r="175" spans="2:14" ht="15.75" customHeight="1" thickBot="1">
      <c r="B175" s="274" t="s">
        <v>61</v>
      </c>
      <c r="C175" s="138" t="s">
        <v>62</v>
      </c>
      <c r="D175" s="138" t="s">
        <v>62</v>
      </c>
      <c r="E175" s="271" t="s">
        <v>62</v>
      </c>
      <c r="F175" s="271" t="s">
        <v>62</v>
      </c>
      <c r="G175" s="138" t="s">
        <v>62</v>
      </c>
      <c r="H175" s="139"/>
      <c r="I175" s="274" t="s">
        <v>61</v>
      </c>
      <c r="J175" s="138" t="s">
        <v>63</v>
      </c>
      <c r="K175" s="138" t="s">
        <v>63</v>
      </c>
      <c r="L175" s="271" t="s">
        <v>63</v>
      </c>
      <c r="M175" s="271" t="s">
        <v>63</v>
      </c>
      <c r="N175" s="138" t="s">
        <v>63</v>
      </c>
    </row>
    <row r="176" spans="2:14" ht="16.350000000000001" customHeight="1" thickBot="1">
      <c r="B176" s="471" t="s">
        <v>64</v>
      </c>
      <c r="C176" s="128" t="s">
        <v>65</v>
      </c>
      <c r="D176" s="336" t="s">
        <v>1423</v>
      </c>
      <c r="E176" s="128" t="s">
        <v>65</v>
      </c>
      <c r="F176" s="336" t="s">
        <v>1423</v>
      </c>
      <c r="G176" s="129" t="s">
        <v>65</v>
      </c>
      <c r="H176" s="116"/>
      <c r="I176" s="471" t="s">
        <v>64</v>
      </c>
      <c r="J176" s="129" t="s">
        <v>66</v>
      </c>
      <c r="K176" s="337" t="s">
        <v>1425</v>
      </c>
      <c r="L176" s="129" t="s">
        <v>66</v>
      </c>
      <c r="M176" s="337" t="s">
        <v>1425</v>
      </c>
      <c r="N176" s="129" t="s">
        <v>66</v>
      </c>
    </row>
    <row r="177" spans="2:14" ht="32.25" thickBot="1">
      <c r="B177" s="471"/>
      <c r="C177" s="130" t="s">
        <v>237</v>
      </c>
      <c r="D177" s="338" t="s">
        <v>236</v>
      </c>
      <c r="E177" s="130" t="s">
        <v>250</v>
      </c>
      <c r="F177" s="338" t="s">
        <v>239</v>
      </c>
      <c r="G177" s="130" t="s">
        <v>240</v>
      </c>
      <c r="H177" s="116"/>
      <c r="I177" s="471"/>
      <c r="J177" s="130" t="s">
        <v>241</v>
      </c>
      <c r="K177" s="338" t="s">
        <v>242</v>
      </c>
      <c r="L177" s="130" t="s">
        <v>243</v>
      </c>
      <c r="M177" s="338" t="s">
        <v>244</v>
      </c>
      <c r="N177" s="130" t="s">
        <v>266</v>
      </c>
    </row>
    <row r="178" spans="2:14" ht="16.5" thickBot="1">
      <c r="B178" s="471"/>
      <c r="C178" s="131" t="s">
        <v>199</v>
      </c>
      <c r="D178" s="339" t="s">
        <v>213</v>
      </c>
      <c r="E178" s="130" t="s">
        <v>212</v>
      </c>
      <c r="F178" s="339" t="s">
        <v>234</v>
      </c>
      <c r="G178" s="132" t="s">
        <v>246</v>
      </c>
      <c r="H178" s="116"/>
      <c r="I178" s="471"/>
      <c r="J178" s="140" t="s">
        <v>247</v>
      </c>
      <c r="K178" s="340" t="s">
        <v>199</v>
      </c>
      <c r="L178" s="140" t="s">
        <v>248</v>
      </c>
      <c r="M178" s="339" t="s">
        <v>248</v>
      </c>
      <c r="N178" s="140" t="s">
        <v>270</v>
      </c>
    </row>
    <row r="179" spans="2:14" ht="16.350000000000001" customHeight="1" thickBot="1">
      <c r="B179" s="471" t="s">
        <v>82</v>
      </c>
      <c r="C179" s="128" t="s">
        <v>65</v>
      </c>
      <c r="D179" s="336" t="s">
        <v>1423</v>
      </c>
      <c r="E179" s="128" t="s">
        <v>65</v>
      </c>
      <c r="F179" s="336" t="s">
        <v>1426</v>
      </c>
      <c r="G179" s="129" t="s">
        <v>65</v>
      </c>
      <c r="H179" s="116"/>
      <c r="I179" s="471" t="s">
        <v>82</v>
      </c>
      <c r="J179" s="129" t="s">
        <v>66</v>
      </c>
      <c r="K179" s="337" t="s">
        <v>1425</v>
      </c>
      <c r="L179" s="129" t="s">
        <v>66</v>
      </c>
      <c r="M179" s="337" t="s">
        <v>1425</v>
      </c>
      <c r="N179" s="129" t="s">
        <v>66</v>
      </c>
    </row>
    <row r="180" spans="2:14" ht="32.25" thickBot="1">
      <c r="B180" s="471"/>
      <c r="C180" s="130" t="s">
        <v>249</v>
      </c>
      <c r="D180" s="346" t="s">
        <v>204</v>
      </c>
      <c r="E180" s="130" t="s">
        <v>261</v>
      </c>
      <c r="F180" s="338" t="s">
        <v>252</v>
      </c>
      <c r="G180" s="130" t="s">
        <v>253</v>
      </c>
      <c r="H180" s="116"/>
      <c r="I180" s="471"/>
      <c r="J180" s="130" t="s">
        <v>254</v>
      </c>
      <c r="K180" s="338" t="s">
        <v>255</v>
      </c>
      <c r="L180" s="130" t="s">
        <v>256</v>
      </c>
      <c r="M180" s="338" t="s">
        <v>257</v>
      </c>
      <c r="N180" s="130" t="s">
        <v>206</v>
      </c>
    </row>
    <row r="181" spans="2:14" ht="16.5" thickBot="1">
      <c r="B181" s="471"/>
      <c r="C181" s="131" t="s">
        <v>200</v>
      </c>
      <c r="D181" s="346" t="s">
        <v>214</v>
      </c>
      <c r="E181" s="130" t="s">
        <v>212</v>
      </c>
      <c r="F181" s="338" t="s">
        <v>234</v>
      </c>
      <c r="G181" s="132" t="s">
        <v>259</v>
      </c>
      <c r="H181" s="116"/>
      <c r="I181" s="471"/>
      <c r="J181" s="132" t="s">
        <v>247</v>
      </c>
      <c r="K181" s="341" t="s">
        <v>199</v>
      </c>
      <c r="L181" s="130" t="s">
        <v>248</v>
      </c>
      <c r="M181" s="342" t="s">
        <v>248</v>
      </c>
      <c r="N181" s="132" t="s">
        <v>270</v>
      </c>
    </row>
    <row r="182" spans="2:14" ht="16.350000000000001" customHeight="1" thickBot="1">
      <c r="B182" s="471" t="s">
        <v>93</v>
      </c>
      <c r="C182" s="128" t="s">
        <v>65</v>
      </c>
      <c r="D182" s="336" t="s">
        <v>1423</v>
      </c>
      <c r="E182" s="128" t="s">
        <v>65</v>
      </c>
      <c r="F182" s="336" t="s">
        <v>1423</v>
      </c>
      <c r="G182" s="129" t="s">
        <v>65</v>
      </c>
      <c r="H182" s="116"/>
      <c r="I182" s="471" t="s">
        <v>93</v>
      </c>
      <c r="J182" s="129" t="s">
        <v>66</v>
      </c>
      <c r="K182" s="337" t="s">
        <v>1425</v>
      </c>
      <c r="L182" s="129" t="s">
        <v>66</v>
      </c>
      <c r="M182" s="337" t="s">
        <v>1425</v>
      </c>
      <c r="N182" s="129" t="s">
        <v>66</v>
      </c>
    </row>
    <row r="183" spans="2:14" ht="16.5" thickBot="1">
      <c r="B183" s="471"/>
      <c r="C183" s="130" t="s">
        <v>260</v>
      </c>
      <c r="D183" s="338" t="s">
        <v>226</v>
      </c>
      <c r="E183" s="130" t="s">
        <v>262</v>
      </c>
      <c r="F183" s="338" t="s">
        <v>238</v>
      </c>
      <c r="G183" s="130" t="s">
        <v>264</v>
      </c>
      <c r="H183" s="116"/>
      <c r="I183" s="471"/>
      <c r="J183" s="130" t="s">
        <v>265</v>
      </c>
      <c r="K183" s="338" t="s">
        <v>245</v>
      </c>
      <c r="L183" s="130" t="s">
        <v>209</v>
      </c>
      <c r="M183" s="338" t="s">
        <v>258</v>
      </c>
      <c r="N183" s="130" t="s">
        <v>268</v>
      </c>
    </row>
    <row r="184" spans="2:14" ht="16.5" thickBot="1">
      <c r="B184" s="471"/>
      <c r="C184" s="131" t="s">
        <v>200</v>
      </c>
      <c r="D184" s="344" t="s">
        <v>234</v>
      </c>
      <c r="E184" s="130" t="s">
        <v>199</v>
      </c>
      <c r="F184" s="339" t="s">
        <v>212</v>
      </c>
      <c r="G184" s="132" t="s">
        <v>104</v>
      </c>
      <c r="H184" s="116"/>
      <c r="I184" s="471"/>
      <c r="J184" s="141" t="s">
        <v>269</v>
      </c>
      <c r="K184" s="358" t="s">
        <v>102</v>
      </c>
      <c r="L184" s="140" t="s">
        <v>104</v>
      </c>
      <c r="M184" s="339" t="s">
        <v>102</v>
      </c>
      <c r="N184" s="132" t="s">
        <v>269</v>
      </c>
    </row>
    <row r="185" spans="2:14" ht="16.350000000000001" customHeight="1" thickBot="1">
      <c r="B185" s="472" t="s">
        <v>105</v>
      </c>
      <c r="C185" s="124"/>
      <c r="D185" s="359"/>
      <c r="E185" s="124"/>
      <c r="F185" s="124"/>
      <c r="G185" s="124"/>
      <c r="H185" s="116"/>
      <c r="I185" s="472" t="s">
        <v>105</v>
      </c>
      <c r="J185" s="124"/>
      <c r="K185" s="124"/>
      <c r="L185" s="124"/>
      <c r="M185" s="124"/>
      <c r="N185" s="124"/>
    </row>
    <row r="186" spans="2:14" ht="16.5" thickBot="1">
      <c r="B186" s="472"/>
      <c r="C186" s="125"/>
      <c r="D186" s="157"/>
      <c r="E186" s="125"/>
      <c r="F186" s="125"/>
      <c r="G186" s="125"/>
      <c r="H186" s="116"/>
      <c r="I186" s="472"/>
      <c r="J186" s="125"/>
      <c r="K186" s="125"/>
      <c r="L186" s="125"/>
      <c r="M186" s="125"/>
      <c r="N186" s="125"/>
    </row>
    <row r="187" spans="2:14" ht="16.5" thickBot="1">
      <c r="B187" s="472"/>
      <c r="C187" s="126"/>
      <c r="D187" s="239"/>
      <c r="E187" s="126"/>
      <c r="F187" s="116"/>
      <c r="G187" s="126"/>
      <c r="H187" s="116"/>
      <c r="I187" s="472"/>
      <c r="J187" s="126"/>
      <c r="K187" s="119"/>
      <c r="L187" s="126"/>
      <c r="M187" s="126"/>
      <c r="N187" s="126"/>
    </row>
    <row r="188" spans="2:14">
      <c r="B188" s="149"/>
      <c r="C188" s="149"/>
      <c r="D188" s="149"/>
      <c r="E188" s="149"/>
      <c r="F188" s="149"/>
      <c r="G188" s="149"/>
      <c r="I188" s="145"/>
    </row>
    <row r="189" spans="2:14" ht="15.75" thickBot="1">
      <c r="I189" s="145"/>
    </row>
    <row r="190" spans="2:14" s="1" customFormat="1" ht="15.95" customHeight="1">
      <c r="B190" s="470" t="str">
        <f>B159</f>
        <v>İÇ HASTALIKLARI STAJI</v>
      </c>
      <c r="C190" s="470"/>
      <c r="D190" s="470"/>
      <c r="E190" s="470"/>
      <c r="F190" s="470"/>
      <c r="G190" s="470"/>
      <c r="H190" s="116"/>
      <c r="I190" s="470" t="str">
        <f>I159</f>
        <v>INTERNAL MEDICINE INTERNSHIP</v>
      </c>
      <c r="J190" s="470"/>
      <c r="K190" s="470"/>
      <c r="L190" s="470"/>
      <c r="M190" s="470"/>
      <c r="N190" s="470"/>
    </row>
    <row r="191" spans="2:14" s="1" customFormat="1" ht="15.75">
      <c r="B191" s="117"/>
      <c r="C191" s="181"/>
      <c r="D191" s="182">
        <f>D160+1</f>
        <v>7</v>
      </c>
      <c r="E191" s="183" t="str">
        <f>E160</f>
        <v>HAFTA</v>
      </c>
      <c r="F191" s="184"/>
      <c r="G191" s="118"/>
      <c r="H191" s="116"/>
      <c r="I191" s="117"/>
      <c r="J191" s="181"/>
      <c r="K191" s="182">
        <f>K160+1</f>
        <v>7</v>
      </c>
      <c r="L191" s="183" t="str">
        <f>L160</f>
        <v>WEEK</v>
      </c>
      <c r="M191" s="184"/>
      <c r="N191" s="118"/>
    </row>
    <row r="192" spans="2:14" s="1" customFormat="1" ht="16.5" thickBot="1">
      <c r="B192" s="276"/>
      <c r="C192" s="146"/>
      <c r="D192" s="146" t="str">
        <f>D161:F161</f>
        <v>Staj sorumluları:</v>
      </c>
      <c r="E192" s="146" t="str">
        <f>E161:J161</f>
        <v>Doç. Dr. Hüsniye Başer</v>
      </c>
      <c r="F192" s="146" t="str">
        <f>F161:K161</f>
        <v xml:space="preserve"> Doç. Dr. Ali Abbas Tam</v>
      </c>
      <c r="G192" s="147"/>
      <c r="H192" s="116"/>
      <c r="I192" s="119"/>
      <c r="J192" s="116"/>
      <c r="K192" s="139" t="str">
        <f>K161:M161</f>
        <v>Managers:</v>
      </c>
      <c r="L192" s="139" t="str">
        <f>L161:Q161</f>
        <v>Asoc. Prof. Hüsniye Başer</v>
      </c>
      <c r="M192" s="139" t="str">
        <f>M161:R161</f>
        <v>Asoc. Prof. Ali Abbas Tam</v>
      </c>
      <c r="N192" s="120"/>
    </row>
    <row r="193" spans="2:14" ht="16.5" thickBot="1">
      <c r="B193" s="121" t="s">
        <v>38</v>
      </c>
      <c r="C193" s="148">
        <v>31</v>
      </c>
      <c r="D193" s="148">
        <v>32</v>
      </c>
      <c r="E193" s="148">
        <v>33</v>
      </c>
      <c r="F193" s="148">
        <v>34</v>
      </c>
      <c r="G193" s="148">
        <v>35</v>
      </c>
      <c r="H193" s="123"/>
      <c r="I193" s="121" t="s">
        <v>39</v>
      </c>
      <c r="J193" s="122">
        <f>J162+5</f>
        <v>31</v>
      </c>
      <c r="K193" s="122">
        <f>K162+5</f>
        <v>32</v>
      </c>
      <c r="L193" s="122">
        <f>L162+5</f>
        <v>33</v>
      </c>
      <c r="M193" s="122">
        <f>M162+5</f>
        <v>34</v>
      </c>
      <c r="N193" s="122">
        <f>N162+5</f>
        <v>35</v>
      </c>
    </row>
    <row r="194" spans="2:14" ht="31.7" customHeight="1" thickBot="1">
      <c r="B194" s="471" t="s">
        <v>40</v>
      </c>
      <c r="C194" s="128" t="s">
        <v>106</v>
      </c>
      <c r="D194" s="128" t="s">
        <v>106</v>
      </c>
      <c r="E194" s="128" t="s">
        <v>106</v>
      </c>
      <c r="F194" s="128" t="s">
        <v>106</v>
      </c>
      <c r="G194" s="128" t="s">
        <v>106</v>
      </c>
      <c r="H194" s="116"/>
      <c r="I194" s="471" t="s">
        <v>40</v>
      </c>
      <c r="J194" s="129" t="s">
        <v>107</v>
      </c>
      <c r="K194" s="129" t="s">
        <v>107</v>
      </c>
      <c r="L194" s="129" t="s">
        <v>107</v>
      </c>
      <c r="M194" s="129" t="s">
        <v>107</v>
      </c>
      <c r="N194" s="129" t="s">
        <v>107</v>
      </c>
    </row>
    <row r="195" spans="2:14" ht="16.5" thickBot="1">
      <c r="B195" s="471"/>
      <c r="C195" s="130"/>
      <c r="D195" s="130"/>
      <c r="E195" s="130"/>
      <c r="F195" s="130"/>
      <c r="G195" s="130"/>
      <c r="H195" s="116"/>
      <c r="I195" s="471"/>
      <c r="J195" s="131"/>
      <c r="K195" s="130"/>
      <c r="L195" s="130"/>
      <c r="M195" s="130"/>
      <c r="N195" s="130"/>
    </row>
    <row r="196" spans="2:14" ht="16.5" thickBot="1">
      <c r="B196" s="471"/>
      <c r="C196" s="130"/>
      <c r="D196" s="132"/>
      <c r="E196" s="132"/>
      <c r="F196" s="132"/>
      <c r="G196" s="132"/>
      <c r="H196" s="116"/>
      <c r="I196" s="471"/>
      <c r="J196" s="132"/>
      <c r="K196" s="132"/>
      <c r="L196" s="132"/>
      <c r="M196" s="132"/>
      <c r="N196" s="132"/>
    </row>
    <row r="197" spans="2:14" ht="31.7" customHeight="1" thickBot="1">
      <c r="B197" s="471" t="s">
        <v>41</v>
      </c>
      <c r="C197" s="128" t="s">
        <v>106</v>
      </c>
      <c r="D197" s="128" t="s">
        <v>106</v>
      </c>
      <c r="E197" s="128" t="s">
        <v>106</v>
      </c>
      <c r="F197" s="128" t="s">
        <v>106</v>
      </c>
      <c r="G197" s="128" t="s">
        <v>106</v>
      </c>
      <c r="H197" s="116"/>
      <c r="I197" s="471" t="s">
        <v>41</v>
      </c>
      <c r="J197" s="129" t="s">
        <v>107</v>
      </c>
      <c r="K197" s="129" t="s">
        <v>107</v>
      </c>
      <c r="L197" s="129" t="s">
        <v>107</v>
      </c>
      <c r="M197" s="129" t="s">
        <v>107</v>
      </c>
      <c r="N197" s="129" t="s">
        <v>107</v>
      </c>
    </row>
    <row r="198" spans="2:14" ht="16.5" thickBot="1">
      <c r="B198" s="471"/>
      <c r="C198" s="130"/>
      <c r="D198" s="130"/>
      <c r="E198" s="130"/>
      <c r="F198" s="130"/>
      <c r="G198" s="130"/>
      <c r="H198" s="116"/>
      <c r="I198" s="471"/>
      <c r="J198" s="131"/>
      <c r="K198" s="130"/>
      <c r="L198" s="130"/>
      <c r="M198" s="130"/>
      <c r="N198" s="130"/>
    </row>
    <row r="199" spans="2:14" ht="16.5" thickBot="1">
      <c r="B199" s="471"/>
      <c r="C199" s="130"/>
      <c r="D199" s="132"/>
      <c r="E199" s="132"/>
      <c r="F199" s="132"/>
      <c r="G199" s="132"/>
      <c r="H199" s="116"/>
      <c r="I199" s="471"/>
      <c r="J199" s="132"/>
      <c r="K199" s="132"/>
      <c r="L199" s="132"/>
      <c r="M199" s="132"/>
      <c r="N199" s="132"/>
    </row>
    <row r="200" spans="2:14" ht="31.7" customHeight="1" thickBot="1">
      <c r="B200" s="471" t="s">
        <v>56</v>
      </c>
      <c r="C200" s="128" t="s">
        <v>106</v>
      </c>
      <c r="D200" s="128" t="s">
        <v>106</v>
      </c>
      <c r="E200" s="128" t="s">
        <v>106</v>
      </c>
      <c r="F200" s="128" t="s">
        <v>106</v>
      </c>
      <c r="G200" s="128" t="s">
        <v>106</v>
      </c>
      <c r="H200" s="116"/>
      <c r="I200" s="471" t="s">
        <v>56</v>
      </c>
      <c r="J200" s="129" t="s">
        <v>107</v>
      </c>
      <c r="K200" s="129" t="s">
        <v>107</v>
      </c>
      <c r="L200" s="129" t="s">
        <v>107</v>
      </c>
      <c r="M200" s="129" t="s">
        <v>107</v>
      </c>
      <c r="N200" s="129" t="s">
        <v>107</v>
      </c>
    </row>
    <row r="201" spans="2:14" ht="16.5" thickBot="1">
      <c r="B201" s="471"/>
      <c r="C201" s="130"/>
      <c r="D201" s="130"/>
      <c r="E201" s="130"/>
      <c r="F201" s="130"/>
      <c r="G201" s="130"/>
      <c r="H201" s="116"/>
      <c r="I201" s="471"/>
      <c r="J201" s="131"/>
      <c r="K201" s="130"/>
      <c r="L201" s="130"/>
      <c r="M201" s="134"/>
      <c r="N201" s="130"/>
    </row>
    <row r="202" spans="2:14" ht="16.5" thickBot="1">
      <c r="B202" s="471"/>
      <c r="C202" s="132"/>
      <c r="D202" s="132"/>
      <c r="E202" s="132"/>
      <c r="F202" s="132"/>
      <c r="G202" s="132"/>
      <c r="H202" s="116"/>
      <c r="I202" s="471"/>
      <c r="J202" s="132"/>
      <c r="K202" s="132"/>
      <c r="L202" s="132"/>
      <c r="M202" s="132"/>
      <c r="N202" s="132"/>
    </row>
    <row r="203" spans="2:14" ht="16.350000000000001" customHeight="1" thickBot="1">
      <c r="B203" s="472" t="s">
        <v>60</v>
      </c>
      <c r="C203" s="129" t="s">
        <v>108</v>
      </c>
      <c r="D203" s="135" t="s">
        <v>108</v>
      </c>
      <c r="E203" s="128" t="s">
        <v>108</v>
      </c>
      <c r="F203" s="128" t="s">
        <v>108</v>
      </c>
      <c r="G203" s="128" t="s">
        <v>108</v>
      </c>
      <c r="H203" s="116"/>
      <c r="I203" s="472" t="s">
        <v>60</v>
      </c>
      <c r="J203" s="129" t="s">
        <v>109</v>
      </c>
      <c r="K203" s="129" t="s">
        <v>109</v>
      </c>
      <c r="L203" s="129" t="s">
        <v>109</v>
      </c>
      <c r="M203" s="129" t="s">
        <v>109</v>
      </c>
      <c r="N203" s="129" t="s">
        <v>109</v>
      </c>
    </row>
    <row r="204" spans="2:14" ht="16.5" thickBot="1">
      <c r="B204" s="472"/>
      <c r="C204" s="130"/>
      <c r="D204" s="136"/>
      <c r="E204" s="130"/>
      <c r="F204" s="130"/>
      <c r="G204" s="130"/>
      <c r="H204" s="116"/>
      <c r="I204" s="472"/>
      <c r="J204" s="134"/>
      <c r="K204" s="134"/>
      <c r="L204" s="134"/>
      <c r="M204" s="134"/>
      <c r="N204" s="134"/>
    </row>
    <row r="205" spans="2:14" ht="16.5" thickBot="1">
      <c r="B205" s="472"/>
      <c r="C205" s="132"/>
      <c r="D205" s="137"/>
      <c r="E205" s="132"/>
      <c r="F205" s="130"/>
      <c r="G205" s="132"/>
      <c r="H205" s="116"/>
      <c r="I205" s="472"/>
      <c r="J205" s="132"/>
      <c r="K205" s="132"/>
      <c r="L205" s="132"/>
      <c r="M205" s="132"/>
      <c r="N205" s="132"/>
    </row>
    <row r="206" spans="2:14" ht="15.75" customHeight="1" thickBot="1">
      <c r="B206" s="274" t="s">
        <v>61</v>
      </c>
      <c r="C206" s="138" t="s">
        <v>62</v>
      </c>
      <c r="D206" s="138" t="s">
        <v>62</v>
      </c>
      <c r="E206" s="271" t="s">
        <v>62</v>
      </c>
      <c r="F206" s="271" t="s">
        <v>62</v>
      </c>
      <c r="G206" s="138" t="s">
        <v>62</v>
      </c>
      <c r="H206" s="139"/>
      <c r="I206" s="274" t="s">
        <v>61</v>
      </c>
      <c r="J206" s="138" t="s">
        <v>63</v>
      </c>
      <c r="K206" s="138" t="s">
        <v>63</v>
      </c>
      <c r="L206" s="271" t="s">
        <v>63</v>
      </c>
      <c r="M206" s="271" t="s">
        <v>63</v>
      </c>
      <c r="N206" s="138" t="s">
        <v>63</v>
      </c>
    </row>
    <row r="207" spans="2:14" ht="16.350000000000001" customHeight="1" thickBot="1">
      <c r="B207" s="471" t="s">
        <v>64</v>
      </c>
      <c r="C207" s="128" t="s">
        <v>65</v>
      </c>
      <c r="D207" s="336" t="s">
        <v>1423</v>
      </c>
      <c r="E207" s="128" t="s">
        <v>65</v>
      </c>
      <c r="F207" s="336" t="s">
        <v>1423</v>
      </c>
      <c r="G207" s="128" t="s">
        <v>65</v>
      </c>
      <c r="H207" s="116"/>
      <c r="I207" s="471" t="s">
        <v>64</v>
      </c>
      <c r="J207" s="129" t="s">
        <v>66</v>
      </c>
      <c r="K207" s="337" t="s">
        <v>1425</v>
      </c>
      <c r="L207" s="129" t="s">
        <v>66</v>
      </c>
      <c r="M207" s="337" t="s">
        <v>1425</v>
      </c>
      <c r="N207" s="129" t="s">
        <v>66</v>
      </c>
    </row>
    <row r="208" spans="2:14" ht="63.75" thickBot="1">
      <c r="B208" s="471"/>
      <c r="C208" s="130" t="s">
        <v>271</v>
      </c>
      <c r="D208" s="338" t="s">
        <v>285</v>
      </c>
      <c r="E208" s="130" t="s">
        <v>273</v>
      </c>
      <c r="F208" s="338" t="s">
        <v>296</v>
      </c>
      <c r="G208" s="140" t="s">
        <v>330</v>
      </c>
      <c r="H208" s="116"/>
      <c r="I208" s="471"/>
      <c r="J208" s="130" t="s">
        <v>279</v>
      </c>
      <c r="K208" s="338" t="s">
        <v>277</v>
      </c>
      <c r="L208" s="130" t="s">
        <v>298</v>
      </c>
      <c r="M208" s="338" t="s">
        <v>276</v>
      </c>
      <c r="N208" s="130" t="s">
        <v>280</v>
      </c>
    </row>
    <row r="209" spans="2:14" ht="16.5" thickBot="1">
      <c r="B209" s="471"/>
      <c r="C209" s="131" t="s">
        <v>234</v>
      </c>
      <c r="D209" s="338" t="s">
        <v>102</v>
      </c>
      <c r="E209" s="130" t="s">
        <v>102</v>
      </c>
      <c r="F209" s="339" t="s">
        <v>1374</v>
      </c>
      <c r="G209" s="360" t="s">
        <v>120</v>
      </c>
      <c r="H209" s="116"/>
      <c r="I209" s="471"/>
      <c r="J209" s="140" t="s">
        <v>160</v>
      </c>
      <c r="K209" s="340" t="s">
        <v>282</v>
      </c>
      <c r="L209" s="141" t="s">
        <v>269</v>
      </c>
      <c r="M209" s="343" t="s">
        <v>104</v>
      </c>
      <c r="N209" s="137" t="s">
        <v>200</v>
      </c>
    </row>
    <row r="210" spans="2:14" ht="16.350000000000001" customHeight="1" thickBot="1">
      <c r="B210" s="471" t="s">
        <v>82</v>
      </c>
      <c r="C210" s="128" t="s">
        <v>65</v>
      </c>
      <c r="D210" s="336" t="s">
        <v>1423</v>
      </c>
      <c r="E210" s="128" t="s">
        <v>65</v>
      </c>
      <c r="F210" s="336" t="s">
        <v>1423</v>
      </c>
      <c r="G210" s="128" t="s">
        <v>65</v>
      </c>
      <c r="H210" s="116"/>
      <c r="I210" s="471" t="s">
        <v>82</v>
      </c>
      <c r="J210" s="129" t="s">
        <v>66</v>
      </c>
      <c r="K210" s="337" t="s">
        <v>1425</v>
      </c>
      <c r="L210" s="129" t="s">
        <v>66</v>
      </c>
      <c r="M210" s="337" t="s">
        <v>1425</v>
      </c>
      <c r="N210" s="129" t="s">
        <v>66</v>
      </c>
    </row>
    <row r="211" spans="2:14" ht="48" thickBot="1">
      <c r="B211" s="471"/>
      <c r="C211" s="130" t="s">
        <v>295</v>
      </c>
      <c r="D211" s="338" t="s">
        <v>284</v>
      </c>
      <c r="E211" s="332" t="s">
        <v>272</v>
      </c>
      <c r="F211" s="338" t="s">
        <v>251</v>
      </c>
      <c r="G211" s="130" t="s">
        <v>134</v>
      </c>
      <c r="H211" s="116"/>
      <c r="I211" s="471"/>
      <c r="J211" s="130" t="s">
        <v>220</v>
      </c>
      <c r="K211" s="338" t="s">
        <v>289</v>
      </c>
      <c r="L211" s="130" t="s">
        <v>290</v>
      </c>
      <c r="M211" s="346" t="s">
        <v>291</v>
      </c>
      <c r="N211" s="130" t="s">
        <v>292</v>
      </c>
    </row>
    <row r="212" spans="2:14" ht="16.5" thickBot="1">
      <c r="B212" s="471"/>
      <c r="C212" s="132" t="s">
        <v>178</v>
      </c>
      <c r="D212" s="339" t="s">
        <v>102</v>
      </c>
      <c r="E212" s="335" t="s">
        <v>1007</v>
      </c>
      <c r="F212" s="338" t="s">
        <v>199</v>
      </c>
      <c r="G212" s="130" t="s">
        <v>142</v>
      </c>
      <c r="H212" s="116"/>
      <c r="I212" s="471"/>
      <c r="J212" s="140" t="s">
        <v>270</v>
      </c>
      <c r="K212" s="341" t="s">
        <v>282</v>
      </c>
      <c r="L212" s="130" t="s">
        <v>293</v>
      </c>
      <c r="M212" s="361" t="s">
        <v>1007</v>
      </c>
      <c r="N212" s="132" t="s">
        <v>200</v>
      </c>
    </row>
    <row r="213" spans="2:14" ht="16.350000000000001" customHeight="1" thickBot="1">
      <c r="B213" s="471" t="s">
        <v>93</v>
      </c>
      <c r="C213" s="128" t="s">
        <v>65</v>
      </c>
      <c r="D213" s="336" t="s">
        <v>1423</v>
      </c>
      <c r="E213" s="316"/>
      <c r="F213" s="336" t="s">
        <v>1423</v>
      </c>
      <c r="G213" s="316"/>
      <c r="H213" s="116"/>
      <c r="I213" s="471" t="s">
        <v>93</v>
      </c>
      <c r="J213" s="279"/>
      <c r="K213" s="337" t="s">
        <v>1425</v>
      </c>
      <c r="L213" s="129" t="s">
        <v>66</v>
      </c>
      <c r="M213" s="337" t="s">
        <v>1425</v>
      </c>
      <c r="N213" s="279"/>
    </row>
    <row r="214" spans="2:14" ht="32.25" thickBot="1">
      <c r="B214" s="471"/>
      <c r="C214" s="130" t="s">
        <v>1375</v>
      </c>
      <c r="D214" s="338" t="s">
        <v>312</v>
      </c>
      <c r="E214" s="125"/>
      <c r="F214" s="338" t="s">
        <v>132</v>
      </c>
      <c r="G214" s="125"/>
      <c r="H214" s="116"/>
      <c r="I214" s="471"/>
      <c r="J214" s="125"/>
      <c r="K214" s="338" t="s">
        <v>288</v>
      </c>
      <c r="L214" s="130" t="s">
        <v>299</v>
      </c>
      <c r="M214" s="346" t="s">
        <v>300</v>
      </c>
      <c r="N214" s="125"/>
    </row>
    <row r="215" spans="2:14" ht="16.5" thickBot="1">
      <c r="B215" s="471"/>
      <c r="C215" s="132" t="s">
        <v>1376</v>
      </c>
      <c r="D215" s="339" t="s">
        <v>104</v>
      </c>
      <c r="E215" s="125"/>
      <c r="F215" s="344" t="s">
        <v>142</v>
      </c>
      <c r="G215" s="158"/>
      <c r="H215" s="116"/>
      <c r="I215" s="471"/>
      <c r="J215" s="253"/>
      <c r="K215" s="339" t="s">
        <v>104</v>
      </c>
      <c r="L215" s="141" t="s">
        <v>293</v>
      </c>
      <c r="M215" s="361" t="s">
        <v>1007</v>
      </c>
      <c r="N215" s="126"/>
    </row>
    <row r="216" spans="2:14" ht="16.350000000000001" customHeight="1" thickBot="1">
      <c r="B216" s="472" t="s">
        <v>105</v>
      </c>
      <c r="C216" s="124"/>
      <c r="D216" s="126"/>
      <c r="E216" s="124"/>
      <c r="F216" s="359"/>
      <c r="G216" s="124"/>
      <c r="H216" s="116"/>
      <c r="I216" s="472" t="s">
        <v>105</v>
      </c>
      <c r="J216" s="124"/>
      <c r="K216" s="124"/>
      <c r="L216" s="124"/>
      <c r="M216" s="124"/>
      <c r="N216" s="124"/>
    </row>
    <row r="217" spans="2:14" ht="16.5" thickBot="1">
      <c r="B217" s="472"/>
      <c r="C217" s="125"/>
      <c r="D217" s="125"/>
      <c r="E217" s="125"/>
      <c r="F217" s="157"/>
      <c r="G217" s="125"/>
      <c r="H217" s="116"/>
      <c r="I217" s="472"/>
      <c r="J217" s="125"/>
      <c r="K217" s="125"/>
      <c r="L217" s="125"/>
      <c r="M217" s="125"/>
      <c r="N217" s="125"/>
    </row>
    <row r="218" spans="2:14" ht="16.5" thickBot="1">
      <c r="B218" s="472"/>
      <c r="C218" s="126"/>
      <c r="D218" s="126"/>
      <c r="E218" s="125"/>
      <c r="F218" s="157"/>
      <c r="G218" s="126"/>
      <c r="H218" s="116"/>
      <c r="I218" s="472"/>
      <c r="J218" s="119"/>
      <c r="K218" s="126"/>
      <c r="L218" s="126"/>
      <c r="M218" s="126"/>
      <c r="N218" s="126"/>
    </row>
    <row r="219" spans="2:14">
      <c r="F219" s="362"/>
      <c r="I219" s="145"/>
    </row>
    <row r="220" spans="2:14" ht="15.75" thickBot="1">
      <c r="F220" s="362"/>
      <c r="I220" s="145"/>
    </row>
    <row r="221" spans="2:14" s="1" customFormat="1" ht="15.95" customHeight="1">
      <c r="B221" s="470" t="str">
        <f>B190</f>
        <v>İÇ HASTALIKLARI STAJI</v>
      </c>
      <c r="C221" s="470"/>
      <c r="D221" s="470"/>
      <c r="E221" s="470"/>
      <c r="F221" s="470"/>
      <c r="G221" s="470"/>
      <c r="H221" s="116"/>
      <c r="I221" s="470" t="str">
        <f>I190</f>
        <v>INTERNAL MEDICINE INTERNSHIP</v>
      </c>
      <c r="J221" s="470"/>
      <c r="K221" s="470"/>
      <c r="L221" s="470"/>
      <c r="M221" s="470"/>
      <c r="N221" s="470"/>
    </row>
    <row r="222" spans="2:14" s="1" customFormat="1" ht="15.75">
      <c r="B222" s="117"/>
      <c r="C222" s="181"/>
      <c r="D222" s="182">
        <f>D191+1</f>
        <v>8</v>
      </c>
      <c r="E222" s="183" t="str">
        <f>E191</f>
        <v>HAFTA</v>
      </c>
      <c r="F222" s="184"/>
      <c r="G222" s="118"/>
      <c r="H222" s="116"/>
      <c r="I222" s="117"/>
      <c r="J222" s="181"/>
      <c r="K222" s="182">
        <f>K191+1</f>
        <v>8</v>
      </c>
      <c r="L222" s="183" t="str">
        <f>L191</f>
        <v>WEEK</v>
      </c>
      <c r="M222" s="184"/>
      <c r="N222" s="118"/>
    </row>
    <row r="223" spans="2:14" s="1" customFormat="1" ht="16.5" thickBot="1">
      <c r="B223" s="276"/>
      <c r="C223" s="146"/>
      <c r="D223" s="146" t="str">
        <f>D192:F192</f>
        <v>Staj sorumluları:</v>
      </c>
      <c r="E223" s="146" t="str">
        <f>E192:J192</f>
        <v>Doç. Dr. Hüsniye Başer</v>
      </c>
      <c r="F223" s="146" t="str">
        <f>F192:K192</f>
        <v xml:space="preserve"> Doç. Dr. Ali Abbas Tam</v>
      </c>
      <c r="G223" s="147"/>
      <c r="H223" s="116"/>
      <c r="I223" s="119"/>
      <c r="J223" s="116"/>
      <c r="K223" s="139" t="str">
        <f>K192:M192</f>
        <v>Managers:</v>
      </c>
      <c r="L223" s="139" t="str">
        <f>L192:Q192</f>
        <v>Asoc. Prof. Hüsniye Başer</v>
      </c>
      <c r="M223" s="139" t="str">
        <f>M192:R192</f>
        <v>Asoc. Prof. Ali Abbas Tam</v>
      </c>
      <c r="N223" s="120"/>
    </row>
    <row r="224" spans="2:14" ht="16.5" thickBot="1">
      <c r="B224" s="121" t="s">
        <v>38</v>
      </c>
      <c r="C224" s="148">
        <v>36</v>
      </c>
      <c r="D224" s="148">
        <v>37</v>
      </c>
      <c r="E224" s="148">
        <v>38</v>
      </c>
      <c r="F224" s="148">
        <v>39</v>
      </c>
      <c r="G224" s="148">
        <v>40</v>
      </c>
      <c r="H224" s="123"/>
      <c r="I224" s="121" t="s">
        <v>39</v>
      </c>
      <c r="J224" s="122">
        <f>J193+5</f>
        <v>36</v>
      </c>
      <c r="K224" s="122">
        <f>K193+5</f>
        <v>37</v>
      </c>
      <c r="L224" s="122">
        <f>L193+5</f>
        <v>38</v>
      </c>
      <c r="M224" s="122">
        <f>M193+5</f>
        <v>39</v>
      </c>
      <c r="N224" s="122">
        <f>N193+5</f>
        <v>40</v>
      </c>
    </row>
    <row r="225" spans="2:14" ht="31.7" customHeight="1" thickBot="1">
      <c r="B225" s="471" t="s">
        <v>40</v>
      </c>
      <c r="C225" s="128" t="s">
        <v>106</v>
      </c>
      <c r="D225" s="128" t="s">
        <v>106</v>
      </c>
      <c r="E225" s="128" t="s">
        <v>106</v>
      </c>
      <c r="F225" s="128" t="s">
        <v>106</v>
      </c>
      <c r="G225" s="129" t="s">
        <v>106</v>
      </c>
      <c r="H225" s="116"/>
      <c r="I225" s="471" t="s">
        <v>40</v>
      </c>
      <c r="J225" s="129" t="s">
        <v>107</v>
      </c>
      <c r="K225" s="129" t="s">
        <v>107</v>
      </c>
      <c r="L225" s="129" t="s">
        <v>107</v>
      </c>
      <c r="M225" s="129" t="s">
        <v>107</v>
      </c>
      <c r="N225" s="129" t="s">
        <v>107</v>
      </c>
    </row>
    <row r="226" spans="2:14" ht="16.5" thickBot="1">
      <c r="B226" s="471"/>
      <c r="C226" s="130"/>
      <c r="D226" s="130"/>
      <c r="E226" s="130"/>
      <c r="F226" s="130"/>
      <c r="G226" s="130"/>
      <c r="H226" s="116"/>
      <c r="I226" s="471"/>
      <c r="J226" s="131"/>
      <c r="K226" s="130"/>
      <c r="L226" s="130"/>
      <c r="M226" s="130"/>
      <c r="N226" s="130"/>
    </row>
    <row r="227" spans="2:14" ht="16.5" thickBot="1">
      <c r="B227" s="471"/>
      <c r="C227" s="130"/>
      <c r="D227" s="132"/>
      <c r="E227" s="132"/>
      <c r="F227" s="130"/>
      <c r="G227" s="132"/>
      <c r="H227" s="116"/>
      <c r="I227" s="471"/>
      <c r="J227" s="132"/>
      <c r="K227" s="132"/>
      <c r="L227" s="132"/>
      <c r="M227" s="132"/>
      <c r="N227" s="132"/>
    </row>
    <row r="228" spans="2:14" ht="31.7" customHeight="1" thickBot="1">
      <c r="B228" s="471" t="s">
        <v>41</v>
      </c>
      <c r="C228" s="128" t="s">
        <v>106</v>
      </c>
      <c r="D228" s="128" t="s">
        <v>106</v>
      </c>
      <c r="E228" s="128" t="s">
        <v>106</v>
      </c>
      <c r="F228" s="128" t="s">
        <v>106</v>
      </c>
      <c r="G228" s="129" t="s">
        <v>106</v>
      </c>
      <c r="H228" s="116"/>
      <c r="I228" s="471" t="s">
        <v>41</v>
      </c>
      <c r="J228" s="129" t="s">
        <v>107</v>
      </c>
      <c r="K228" s="129" t="s">
        <v>107</v>
      </c>
      <c r="L228" s="129" t="s">
        <v>107</v>
      </c>
      <c r="M228" s="129" t="s">
        <v>107</v>
      </c>
      <c r="N228" s="129" t="s">
        <v>107</v>
      </c>
    </row>
    <row r="229" spans="2:14" ht="16.5" thickBot="1">
      <c r="B229" s="471"/>
      <c r="C229" s="130"/>
      <c r="D229" s="130"/>
      <c r="E229" s="130"/>
      <c r="F229" s="130"/>
      <c r="G229" s="130"/>
      <c r="H229" s="116"/>
      <c r="I229" s="471"/>
      <c r="J229" s="131"/>
      <c r="K229" s="130"/>
      <c r="L229" s="130"/>
      <c r="M229" s="130"/>
      <c r="N229" s="130"/>
    </row>
    <row r="230" spans="2:14" ht="16.5" thickBot="1">
      <c r="B230" s="471"/>
      <c r="C230" s="130"/>
      <c r="D230" s="132"/>
      <c r="E230" s="132"/>
      <c r="F230" s="130"/>
      <c r="G230" s="132"/>
      <c r="H230" s="116"/>
      <c r="I230" s="471"/>
      <c r="J230" s="132"/>
      <c r="K230" s="132"/>
      <c r="L230" s="132"/>
      <c r="M230" s="132"/>
      <c r="N230" s="132"/>
    </row>
    <row r="231" spans="2:14" ht="31.7" customHeight="1" thickBot="1">
      <c r="B231" s="471" t="s">
        <v>56</v>
      </c>
      <c r="C231" s="128" t="s">
        <v>106</v>
      </c>
      <c r="D231" s="128" t="s">
        <v>106</v>
      </c>
      <c r="E231" s="128" t="s">
        <v>106</v>
      </c>
      <c r="F231" s="128" t="s">
        <v>106</v>
      </c>
      <c r="G231" s="129" t="s">
        <v>106</v>
      </c>
      <c r="H231" s="116"/>
      <c r="I231" s="471" t="s">
        <v>56</v>
      </c>
      <c r="J231" s="129" t="s">
        <v>107</v>
      </c>
      <c r="K231" s="129" t="s">
        <v>107</v>
      </c>
      <c r="L231" s="129" t="s">
        <v>107</v>
      </c>
      <c r="M231" s="129" t="s">
        <v>107</v>
      </c>
      <c r="N231" s="129" t="s">
        <v>107</v>
      </c>
    </row>
    <row r="232" spans="2:14" ht="16.5" thickBot="1">
      <c r="B232" s="471"/>
      <c r="C232" s="130"/>
      <c r="D232" s="130"/>
      <c r="E232" s="130"/>
      <c r="F232" s="130"/>
      <c r="G232" s="130"/>
      <c r="H232" s="116"/>
      <c r="I232" s="471"/>
      <c r="J232" s="131"/>
      <c r="K232" s="130"/>
      <c r="L232" s="130"/>
      <c r="M232" s="134"/>
      <c r="N232" s="130"/>
    </row>
    <row r="233" spans="2:14" ht="16.5" thickBot="1">
      <c r="B233" s="471"/>
      <c r="C233" s="132"/>
      <c r="D233" s="132"/>
      <c r="E233" s="132"/>
      <c r="F233" s="132"/>
      <c r="G233" s="132"/>
      <c r="H233" s="116"/>
      <c r="I233" s="471"/>
      <c r="J233" s="132"/>
      <c r="K233" s="132"/>
      <c r="L233" s="132"/>
      <c r="M233" s="132"/>
      <c r="N233" s="132"/>
    </row>
    <row r="234" spans="2:14" ht="16.350000000000001" customHeight="1" thickBot="1">
      <c r="B234" s="472" t="s">
        <v>60</v>
      </c>
      <c r="C234" s="129" t="s">
        <v>108</v>
      </c>
      <c r="D234" s="135" t="s">
        <v>108</v>
      </c>
      <c r="E234" s="128" t="s">
        <v>108</v>
      </c>
      <c r="F234" s="128" t="s">
        <v>108</v>
      </c>
      <c r="G234" s="129" t="s">
        <v>108</v>
      </c>
      <c r="H234" s="116"/>
      <c r="I234" s="472" t="s">
        <v>60</v>
      </c>
      <c r="J234" s="129" t="s">
        <v>109</v>
      </c>
      <c r="K234" s="129" t="s">
        <v>109</v>
      </c>
      <c r="L234" s="129" t="s">
        <v>109</v>
      </c>
      <c r="M234" s="129" t="s">
        <v>109</v>
      </c>
      <c r="N234" s="129" t="s">
        <v>109</v>
      </c>
    </row>
    <row r="235" spans="2:14" ht="16.5" thickBot="1">
      <c r="B235" s="472"/>
      <c r="C235" s="130"/>
      <c r="D235" s="136"/>
      <c r="E235" s="130"/>
      <c r="F235" s="130"/>
      <c r="G235" s="130"/>
      <c r="H235" s="116"/>
      <c r="I235" s="472"/>
      <c r="J235" s="134"/>
      <c r="K235" s="134"/>
      <c r="L235" s="134"/>
      <c r="M235" s="134"/>
      <c r="N235" s="134"/>
    </row>
    <row r="236" spans="2:14" ht="16.5" thickBot="1">
      <c r="B236" s="472"/>
      <c r="C236" s="132"/>
      <c r="D236" s="137"/>
      <c r="E236" s="132"/>
      <c r="F236" s="130"/>
      <c r="G236" s="132"/>
      <c r="H236" s="116"/>
      <c r="I236" s="472"/>
      <c r="J236" s="132"/>
      <c r="K236" s="132"/>
      <c r="L236" s="132"/>
      <c r="M236" s="132"/>
      <c r="N236" s="132"/>
    </row>
    <row r="237" spans="2:14" ht="15.75" customHeight="1" thickBot="1">
      <c r="B237" s="274" t="s">
        <v>61</v>
      </c>
      <c r="C237" s="138" t="s">
        <v>62</v>
      </c>
      <c r="D237" s="138" t="s">
        <v>62</v>
      </c>
      <c r="E237" s="271" t="s">
        <v>62</v>
      </c>
      <c r="F237" s="271" t="s">
        <v>62</v>
      </c>
      <c r="G237" s="138" t="s">
        <v>62</v>
      </c>
      <c r="H237" s="139"/>
      <c r="I237" s="274" t="s">
        <v>61</v>
      </c>
      <c r="J237" s="138" t="s">
        <v>63</v>
      </c>
      <c r="K237" s="138" t="s">
        <v>63</v>
      </c>
      <c r="L237" s="271" t="s">
        <v>63</v>
      </c>
      <c r="M237" s="271" t="s">
        <v>63</v>
      </c>
      <c r="N237" s="138" t="s">
        <v>63</v>
      </c>
    </row>
    <row r="238" spans="2:14" ht="16.350000000000001" customHeight="1" thickBot="1">
      <c r="B238" s="471" t="s">
        <v>64</v>
      </c>
      <c r="C238" s="128" t="s">
        <v>65</v>
      </c>
      <c r="D238" s="336" t="s">
        <v>1423</v>
      </c>
      <c r="E238" s="128" t="s">
        <v>65</v>
      </c>
      <c r="F238" s="336" t="s">
        <v>1423</v>
      </c>
      <c r="G238" s="128" t="s">
        <v>65</v>
      </c>
      <c r="H238" s="116"/>
      <c r="I238" s="471" t="s">
        <v>64</v>
      </c>
      <c r="J238" s="129" t="s">
        <v>66</v>
      </c>
      <c r="K238" s="337" t="s">
        <v>1425</v>
      </c>
      <c r="L238" s="129" t="s">
        <v>66</v>
      </c>
      <c r="M238" s="337" t="s">
        <v>1425</v>
      </c>
      <c r="N238" s="128" t="s">
        <v>66</v>
      </c>
    </row>
    <row r="239" spans="2:14" ht="32.25" thickBot="1">
      <c r="B239" s="471"/>
      <c r="C239" s="332" t="s">
        <v>302</v>
      </c>
      <c r="D239" s="338" t="s">
        <v>304</v>
      </c>
      <c r="E239" s="130" t="s">
        <v>303</v>
      </c>
      <c r="F239" s="344" t="s">
        <v>305</v>
      </c>
      <c r="G239" s="130" t="s">
        <v>113</v>
      </c>
      <c r="H239" s="116"/>
      <c r="I239" s="471"/>
      <c r="J239" s="130" t="s">
        <v>307</v>
      </c>
      <c r="K239" s="338" t="s">
        <v>308</v>
      </c>
      <c r="L239" s="130" t="s">
        <v>324</v>
      </c>
      <c r="M239" s="338" t="s">
        <v>310</v>
      </c>
      <c r="N239" s="140" t="s">
        <v>340</v>
      </c>
    </row>
    <row r="240" spans="2:14" ht="30" thickBot="1">
      <c r="B240" s="471"/>
      <c r="C240" s="335" t="s">
        <v>1007</v>
      </c>
      <c r="D240" s="339" t="s">
        <v>104</v>
      </c>
      <c r="E240" s="130" t="s">
        <v>104</v>
      </c>
      <c r="F240" s="363" t="s">
        <v>1354</v>
      </c>
      <c r="G240" s="364" t="s">
        <v>1377</v>
      </c>
      <c r="H240" s="116"/>
      <c r="I240" s="471"/>
      <c r="J240" s="140" t="s">
        <v>215</v>
      </c>
      <c r="K240" s="340" t="s">
        <v>215</v>
      </c>
      <c r="L240" s="140" t="s">
        <v>199</v>
      </c>
      <c r="M240" s="339" t="s">
        <v>270</v>
      </c>
      <c r="N240" s="140" t="s">
        <v>199</v>
      </c>
    </row>
    <row r="241" spans="2:14" ht="16.350000000000001" customHeight="1" thickBot="1">
      <c r="B241" s="471" t="s">
        <v>82</v>
      </c>
      <c r="C241" s="128" t="s">
        <v>65</v>
      </c>
      <c r="D241" s="336" t="s">
        <v>1423</v>
      </c>
      <c r="E241" s="128" t="s">
        <v>65</v>
      </c>
      <c r="F241" s="336" t="s">
        <v>1423</v>
      </c>
      <c r="G241" s="129" t="s">
        <v>65</v>
      </c>
      <c r="H241" s="116"/>
      <c r="I241" s="471" t="s">
        <v>82</v>
      </c>
      <c r="J241" s="129" t="s">
        <v>66</v>
      </c>
      <c r="K241" s="337" t="s">
        <v>1425</v>
      </c>
      <c r="L241" s="129" t="s">
        <v>66</v>
      </c>
      <c r="M241" s="337" t="s">
        <v>1425</v>
      </c>
      <c r="N241" s="129" t="s">
        <v>66</v>
      </c>
    </row>
    <row r="242" spans="2:14" ht="48" thickBot="1">
      <c r="B242" s="471"/>
      <c r="C242" s="130" t="s">
        <v>311</v>
      </c>
      <c r="D242" s="346" t="s">
        <v>283</v>
      </c>
      <c r="E242" s="332" t="s">
        <v>313</v>
      </c>
      <c r="F242" s="338" t="s">
        <v>314</v>
      </c>
      <c r="G242" s="130" t="s">
        <v>321</v>
      </c>
      <c r="H242" s="116"/>
      <c r="I242" s="471"/>
      <c r="J242" s="130" t="s">
        <v>316</v>
      </c>
      <c r="K242" s="338" t="s">
        <v>317</v>
      </c>
      <c r="L242" s="365" t="s">
        <v>339</v>
      </c>
      <c r="M242" s="338" t="s">
        <v>319</v>
      </c>
      <c r="N242" s="130" t="s">
        <v>325</v>
      </c>
    </row>
    <row r="243" spans="2:14" ht="16.5" thickBot="1">
      <c r="B243" s="471"/>
      <c r="C243" s="131" t="s">
        <v>281</v>
      </c>
      <c r="D243" s="361" t="s">
        <v>1007</v>
      </c>
      <c r="E243" s="335" t="s">
        <v>1007</v>
      </c>
      <c r="F243" s="338" t="s">
        <v>281</v>
      </c>
      <c r="G243" s="366" t="s">
        <v>1377</v>
      </c>
      <c r="H243" s="116"/>
      <c r="I243" s="471"/>
      <c r="J243" s="132" t="s">
        <v>215</v>
      </c>
      <c r="K243" s="341" t="s">
        <v>215</v>
      </c>
      <c r="L243" s="140" t="s">
        <v>199</v>
      </c>
      <c r="M243" s="342" t="s">
        <v>247</v>
      </c>
      <c r="N243" s="141" t="s">
        <v>328</v>
      </c>
    </row>
    <row r="244" spans="2:14" ht="16.350000000000001" customHeight="1" thickBot="1">
      <c r="B244" s="471" t="s">
        <v>93</v>
      </c>
      <c r="C244" s="128" t="s">
        <v>65</v>
      </c>
      <c r="D244" s="336" t="s">
        <v>1423</v>
      </c>
      <c r="E244" s="128" t="s">
        <v>65</v>
      </c>
      <c r="F244" s="336" t="s">
        <v>1423</v>
      </c>
      <c r="G244" s="129"/>
      <c r="H244" s="116"/>
      <c r="I244" s="471" t="s">
        <v>93</v>
      </c>
      <c r="J244" s="129" t="s">
        <v>66</v>
      </c>
      <c r="K244" s="337" t="s">
        <v>1425</v>
      </c>
      <c r="L244" s="356"/>
      <c r="M244" s="337" t="s">
        <v>1425</v>
      </c>
      <c r="N244" s="129" t="s">
        <v>66</v>
      </c>
    </row>
    <row r="245" spans="2:14" ht="32.25" thickBot="1">
      <c r="B245" s="471"/>
      <c r="C245" s="130" t="s">
        <v>320</v>
      </c>
      <c r="D245" s="346" t="s">
        <v>294</v>
      </c>
      <c r="E245" s="130" t="s">
        <v>322</v>
      </c>
      <c r="F245" s="338" t="s">
        <v>315</v>
      </c>
      <c r="G245" s="130" t="s">
        <v>287</v>
      </c>
      <c r="H245" s="116"/>
      <c r="I245" s="471"/>
      <c r="J245" s="130" t="s">
        <v>323</v>
      </c>
      <c r="K245" s="338" t="s">
        <v>309</v>
      </c>
      <c r="L245" s="367"/>
      <c r="M245" s="338" t="s">
        <v>326</v>
      </c>
      <c r="N245" s="140" t="s">
        <v>332</v>
      </c>
    </row>
    <row r="246" spans="2:14" ht="16.5" thickBot="1">
      <c r="B246" s="471"/>
      <c r="C246" s="366" t="s">
        <v>1377</v>
      </c>
      <c r="D246" s="361" t="s">
        <v>1007</v>
      </c>
      <c r="E246" s="132" t="s">
        <v>102</v>
      </c>
      <c r="F246" s="368" t="s">
        <v>1378</v>
      </c>
      <c r="G246" s="132" t="s">
        <v>281</v>
      </c>
      <c r="H246" s="116"/>
      <c r="I246" s="471"/>
      <c r="J246" s="141" t="s">
        <v>327</v>
      </c>
      <c r="K246" s="343" t="s">
        <v>293</v>
      </c>
      <c r="L246" s="357"/>
      <c r="M246" s="339" t="s">
        <v>247</v>
      </c>
      <c r="N246" s="141" t="s">
        <v>199</v>
      </c>
    </row>
    <row r="247" spans="2:14" ht="16.350000000000001" customHeight="1" thickBot="1">
      <c r="B247" s="472" t="s">
        <v>105</v>
      </c>
      <c r="C247" s="124"/>
      <c r="D247" s="143"/>
      <c r="E247" s="124"/>
      <c r="F247" s="124"/>
      <c r="G247" s="124"/>
      <c r="H247" s="116"/>
      <c r="I247" s="472" t="s">
        <v>105</v>
      </c>
      <c r="J247" s="124"/>
      <c r="K247" s="279"/>
      <c r="L247" s="124"/>
      <c r="M247" s="124"/>
      <c r="N247" s="124"/>
    </row>
    <row r="248" spans="2:14" ht="16.5" thickBot="1">
      <c r="B248" s="472"/>
      <c r="C248" s="125"/>
      <c r="D248" s="125"/>
      <c r="E248" s="125"/>
      <c r="F248" s="125"/>
      <c r="G248" s="125"/>
      <c r="H248" s="116"/>
      <c r="I248" s="472"/>
      <c r="J248" s="125"/>
      <c r="K248" s="125"/>
      <c r="L248" s="125"/>
      <c r="M248" s="125"/>
      <c r="N248" s="125"/>
    </row>
    <row r="249" spans="2:14" ht="16.5" thickBot="1">
      <c r="B249" s="472"/>
      <c r="C249" s="126"/>
      <c r="D249" s="125"/>
      <c r="E249" s="126"/>
      <c r="F249" s="126"/>
      <c r="G249" s="369"/>
      <c r="H249" s="116"/>
      <c r="I249" s="472"/>
      <c r="J249" s="126"/>
      <c r="K249" s="119"/>
      <c r="L249" s="126"/>
      <c r="M249" s="126"/>
      <c r="N249" s="126"/>
    </row>
    <row r="250" spans="2:14">
      <c r="B250" s="180"/>
      <c r="C250" s="149"/>
      <c r="D250" s="149"/>
      <c r="E250" s="149"/>
      <c r="F250" s="149"/>
      <c r="I250" s="180"/>
      <c r="J250" s="149"/>
      <c r="K250" s="149"/>
      <c r="L250" s="149"/>
      <c r="M250" s="149"/>
      <c r="N250" s="149"/>
    </row>
    <row r="251" spans="2:14" ht="15.75" thickBot="1">
      <c r="B251" s="180"/>
      <c r="C251" s="149"/>
      <c r="D251" s="149"/>
      <c r="E251" s="149"/>
      <c r="F251" s="149"/>
      <c r="I251" s="180"/>
      <c r="J251" s="149"/>
      <c r="K251" s="149"/>
      <c r="L251" s="149"/>
      <c r="M251" s="149"/>
      <c r="N251" s="149"/>
    </row>
    <row r="252" spans="2:14" s="1" customFormat="1" ht="15.95" customHeight="1">
      <c r="B252" s="470" t="str">
        <f>B221</f>
        <v>İÇ HASTALIKLARI STAJI</v>
      </c>
      <c r="C252" s="470"/>
      <c r="D252" s="470"/>
      <c r="E252" s="470"/>
      <c r="F252" s="470"/>
      <c r="G252" s="470"/>
      <c r="H252" s="116"/>
      <c r="I252" s="470" t="str">
        <f>I221</f>
        <v>INTERNAL MEDICINE INTERNSHIP</v>
      </c>
      <c r="J252" s="470"/>
      <c r="K252" s="470"/>
      <c r="L252" s="470"/>
      <c r="M252" s="470"/>
      <c r="N252" s="470"/>
    </row>
    <row r="253" spans="2:14" s="1" customFormat="1" ht="15.75">
      <c r="B253" s="117"/>
      <c r="C253" s="181"/>
      <c r="D253" s="182">
        <f>D222+1</f>
        <v>9</v>
      </c>
      <c r="E253" s="183" t="str">
        <f>E222</f>
        <v>HAFTA</v>
      </c>
      <c r="F253" s="184"/>
      <c r="G253" s="118"/>
      <c r="H253" s="116"/>
      <c r="I253" s="117"/>
      <c r="J253" s="181"/>
      <c r="K253" s="182">
        <f>K222+1</f>
        <v>9</v>
      </c>
      <c r="L253" s="183" t="str">
        <f>L222</f>
        <v>WEEK</v>
      </c>
      <c r="M253" s="184"/>
      <c r="N253" s="118"/>
    </row>
    <row r="254" spans="2:14" s="1" customFormat="1" ht="16.5" thickBot="1">
      <c r="B254" s="276"/>
      <c r="C254" s="146"/>
      <c r="D254" s="146" t="str">
        <f>D223:F223</f>
        <v>Staj sorumluları:</v>
      </c>
      <c r="E254" s="146" t="str">
        <f>E223:J223</f>
        <v>Doç. Dr. Hüsniye Başer</v>
      </c>
      <c r="F254" s="146" t="str">
        <f>F223:K223</f>
        <v xml:space="preserve"> Doç. Dr. Ali Abbas Tam</v>
      </c>
      <c r="G254" s="147"/>
      <c r="H254" s="116"/>
      <c r="I254" s="119"/>
      <c r="J254" s="116"/>
      <c r="K254" s="139" t="str">
        <f>K223:M223</f>
        <v>Managers:</v>
      </c>
      <c r="L254" s="139" t="str">
        <f>L223:Q223</f>
        <v>Asoc. Prof. Hüsniye Başer</v>
      </c>
      <c r="M254" s="139" t="str">
        <f>M223:R223</f>
        <v>Asoc. Prof. Ali Abbas Tam</v>
      </c>
      <c r="N254" s="120"/>
    </row>
    <row r="255" spans="2:14" ht="16.5" thickBot="1">
      <c r="B255" s="121" t="s">
        <v>38</v>
      </c>
      <c r="C255" s="148">
        <v>41</v>
      </c>
      <c r="D255" s="148">
        <v>42</v>
      </c>
      <c r="E255" s="148">
        <v>43</v>
      </c>
      <c r="F255" s="148">
        <v>44</v>
      </c>
      <c r="G255" s="148">
        <v>45</v>
      </c>
      <c r="H255" s="123"/>
      <c r="I255" s="121" t="s">
        <v>39</v>
      </c>
      <c r="J255" s="122">
        <f>J224+5</f>
        <v>41</v>
      </c>
      <c r="K255" s="122">
        <f>K224+5</f>
        <v>42</v>
      </c>
      <c r="L255" s="122">
        <f>L224+5</f>
        <v>43</v>
      </c>
      <c r="M255" s="122">
        <f>M224+5</f>
        <v>44</v>
      </c>
      <c r="N255" s="122">
        <f>N224+5</f>
        <v>45</v>
      </c>
    </row>
    <row r="256" spans="2:14" ht="31.7" customHeight="1" thickBot="1">
      <c r="B256" s="471" t="s">
        <v>40</v>
      </c>
      <c r="C256" s="128" t="s">
        <v>106</v>
      </c>
      <c r="D256" s="128" t="s">
        <v>106</v>
      </c>
      <c r="E256" s="128" t="s">
        <v>106</v>
      </c>
      <c r="F256" s="128" t="s">
        <v>106</v>
      </c>
      <c r="G256" s="128" t="s">
        <v>106</v>
      </c>
      <c r="H256" s="116"/>
      <c r="I256" s="471" t="s">
        <v>40</v>
      </c>
      <c r="J256" s="129" t="s">
        <v>107</v>
      </c>
      <c r="K256" s="129" t="s">
        <v>107</v>
      </c>
      <c r="L256" s="129" t="s">
        <v>107</v>
      </c>
      <c r="M256" s="129" t="s">
        <v>107</v>
      </c>
      <c r="N256" s="129" t="s">
        <v>107</v>
      </c>
    </row>
    <row r="257" spans="2:14" ht="16.5" thickBot="1">
      <c r="B257" s="471"/>
      <c r="C257" s="130"/>
      <c r="D257" s="130"/>
      <c r="E257" s="130"/>
      <c r="F257" s="130"/>
      <c r="G257" s="130"/>
      <c r="H257" s="116"/>
      <c r="I257" s="471"/>
      <c r="J257" s="131"/>
      <c r="K257" s="130"/>
      <c r="L257" s="130"/>
      <c r="M257" s="130"/>
      <c r="N257" s="130"/>
    </row>
    <row r="258" spans="2:14" ht="16.5" thickBot="1">
      <c r="B258" s="471"/>
      <c r="C258" s="130"/>
      <c r="D258" s="132"/>
      <c r="E258" s="132"/>
      <c r="F258" s="132"/>
      <c r="G258" s="132"/>
      <c r="H258" s="116"/>
      <c r="I258" s="471"/>
      <c r="J258" s="132"/>
      <c r="K258" s="132"/>
      <c r="L258" s="132"/>
      <c r="M258" s="132"/>
      <c r="N258" s="132"/>
    </row>
    <row r="259" spans="2:14" ht="31.7" customHeight="1" thickBot="1">
      <c r="B259" s="471" t="s">
        <v>41</v>
      </c>
      <c r="C259" s="128" t="s">
        <v>106</v>
      </c>
      <c r="D259" s="128" t="s">
        <v>106</v>
      </c>
      <c r="E259" s="128" t="s">
        <v>106</v>
      </c>
      <c r="F259" s="128" t="s">
        <v>106</v>
      </c>
      <c r="G259" s="128" t="s">
        <v>106</v>
      </c>
      <c r="H259" s="116"/>
      <c r="I259" s="471" t="s">
        <v>41</v>
      </c>
      <c r="J259" s="129" t="s">
        <v>107</v>
      </c>
      <c r="K259" s="129" t="s">
        <v>107</v>
      </c>
      <c r="L259" s="129" t="s">
        <v>107</v>
      </c>
      <c r="M259" s="129" t="s">
        <v>107</v>
      </c>
      <c r="N259" s="129" t="s">
        <v>107</v>
      </c>
    </row>
    <row r="260" spans="2:14" ht="16.5" thickBot="1">
      <c r="B260" s="471"/>
      <c r="C260" s="130"/>
      <c r="D260" s="130"/>
      <c r="E260" s="130"/>
      <c r="F260" s="130"/>
      <c r="G260" s="130"/>
      <c r="H260" s="116"/>
      <c r="I260" s="471"/>
      <c r="J260" s="131"/>
      <c r="K260" s="130"/>
      <c r="L260" s="130"/>
      <c r="M260" s="130"/>
      <c r="N260" s="130"/>
    </row>
    <row r="261" spans="2:14" ht="16.5" thickBot="1">
      <c r="B261" s="471"/>
      <c r="C261" s="130"/>
      <c r="D261" s="132"/>
      <c r="E261" s="132"/>
      <c r="F261" s="132"/>
      <c r="G261" s="132"/>
      <c r="H261" s="116"/>
      <c r="I261" s="471"/>
      <c r="J261" s="132"/>
      <c r="K261" s="132"/>
      <c r="L261" s="132"/>
      <c r="M261" s="132"/>
      <c r="N261" s="132"/>
    </row>
    <row r="262" spans="2:14" ht="31.7" customHeight="1" thickBot="1">
      <c r="B262" s="471" t="s">
        <v>56</v>
      </c>
      <c r="C262" s="128" t="s">
        <v>106</v>
      </c>
      <c r="D262" s="128" t="s">
        <v>106</v>
      </c>
      <c r="E262" s="128" t="s">
        <v>106</v>
      </c>
      <c r="F262" s="128" t="s">
        <v>106</v>
      </c>
      <c r="G262" s="128" t="s">
        <v>106</v>
      </c>
      <c r="H262" s="116"/>
      <c r="I262" s="471" t="s">
        <v>56</v>
      </c>
      <c r="J262" s="129" t="s">
        <v>107</v>
      </c>
      <c r="K262" s="129" t="s">
        <v>107</v>
      </c>
      <c r="L262" s="129" t="s">
        <v>107</v>
      </c>
      <c r="M262" s="129" t="s">
        <v>107</v>
      </c>
      <c r="N262" s="129" t="s">
        <v>107</v>
      </c>
    </row>
    <row r="263" spans="2:14" ht="16.5" thickBot="1">
      <c r="B263" s="471"/>
      <c r="C263" s="130"/>
      <c r="D263" s="130"/>
      <c r="E263" s="130"/>
      <c r="F263" s="130"/>
      <c r="G263" s="130"/>
      <c r="H263" s="116"/>
      <c r="I263" s="471"/>
      <c r="J263" s="131"/>
      <c r="K263" s="130"/>
      <c r="L263" s="130"/>
      <c r="M263" s="134"/>
      <c r="N263" s="130"/>
    </row>
    <row r="264" spans="2:14" ht="16.5" thickBot="1">
      <c r="B264" s="471"/>
      <c r="C264" s="132"/>
      <c r="D264" s="132"/>
      <c r="E264" s="132"/>
      <c r="F264" s="132"/>
      <c r="G264" s="132"/>
      <c r="H264" s="116"/>
      <c r="I264" s="471"/>
      <c r="J264" s="132"/>
      <c r="K264" s="132"/>
      <c r="L264" s="132"/>
      <c r="M264" s="132"/>
      <c r="N264" s="132"/>
    </row>
    <row r="265" spans="2:14" ht="16.350000000000001" customHeight="1" thickBot="1">
      <c r="B265" s="472" t="s">
        <v>60</v>
      </c>
      <c r="C265" s="129" t="s">
        <v>108</v>
      </c>
      <c r="D265" s="135" t="s">
        <v>108</v>
      </c>
      <c r="E265" s="128" t="s">
        <v>108</v>
      </c>
      <c r="F265" s="128" t="s">
        <v>108</v>
      </c>
      <c r="G265" s="128" t="s">
        <v>108</v>
      </c>
      <c r="H265" s="116"/>
      <c r="I265" s="472" t="s">
        <v>60</v>
      </c>
      <c r="J265" s="129" t="s">
        <v>109</v>
      </c>
      <c r="K265" s="129" t="s">
        <v>109</v>
      </c>
      <c r="L265" s="129" t="s">
        <v>109</v>
      </c>
      <c r="M265" s="129" t="s">
        <v>109</v>
      </c>
      <c r="N265" s="129" t="s">
        <v>109</v>
      </c>
    </row>
    <row r="266" spans="2:14" ht="16.5" thickBot="1">
      <c r="B266" s="472"/>
      <c r="C266" s="130"/>
      <c r="D266" s="136"/>
      <c r="E266" s="130"/>
      <c r="F266" s="130"/>
      <c r="G266" s="130"/>
      <c r="H266" s="116"/>
      <c r="I266" s="472"/>
      <c r="J266" s="134"/>
      <c r="K266" s="134"/>
      <c r="L266" s="134"/>
      <c r="M266" s="134"/>
      <c r="N266" s="134"/>
    </row>
    <row r="267" spans="2:14" ht="16.5" thickBot="1">
      <c r="B267" s="472"/>
      <c r="C267" s="132"/>
      <c r="D267" s="137"/>
      <c r="E267" s="132"/>
      <c r="F267" s="130"/>
      <c r="G267" s="268"/>
      <c r="H267" s="116"/>
      <c r="I267" s="472"/>
      <c r="J267" s="132"/>
      <c r="K267" s="132"/>
      <c r="L267" s="132"/>
      <c r="M267" s="132"/>
      <c r="N267" s="132"/>
    </row>
    <row r="268" spans="2:14" ht="15.75" customHeight="1" thickBot="1">
      <c r="B268" s="274" t="s">
        <v>61</v>
      </c>
      <c r="C268" s="138" t="s">
        <v>62</v>
      </c>
      <c r="D268" s="370" t="s">
        <v>62</v>
      </c>
      <c r="E268" s="271" t="s">
        <v>62</v>
      </c>
      <c r="F268" s="271" t="s">
        <v>62</v>
      </c>
      <c r="G268" s="138" t="s">
        <v>62</v>
      </c>
      <c r="H268" s="139"/>
      <c r="I268" s="274" t="s">
        <v>61</v>
      </c>
      <c r="J268" s="138" t="s">
        <v>63</v>
      </c>
      <c r="K268" s="138" t="s">
        <v>63</v>
      </c>
      <c r="L268" s="271" t="s">
        <v>63</v>
      </c>
      <c r="M268" s="271" t="s">
        <v>63</v>
      </c>
      <c r="N268" s="138" t="s">
        <v>63</v>
      </c>
    </row>
    <row r="269" spans="2:14" ht="16.350000000000001" customHeight="1" thickBot="1">
      <c r="B269" s="471" t="s">
        <v>64</v>
      </c>
      <c r="C269" s="128" t="s">
        <v>65</v>
      </c>
      <c r="D269" s="359"/>
      <c r="E269" s="359"/>
      <c r="F269" s="316"/>
      <c r="G269" s="143"/>
      <c r="H269" s="116"/>
      <c r="I269" s="471" t="s">
        <v>64</v>
      </c>
      <c r="J269" s="129" t="s">
        <v>66</v>
      </c>
      <c r="K269" s="337" t="s">
        <v>1425</v>
      </c>
      <c r="L269" s="359"/>
      <c r="M269" s="129"/>
      <c r="N269" s="129"/>
    </row>
    <row r="270" spans="2:14" ht="32.25" thickBot="1">
      <c r="B270" s="471"/>
      <c r="C270" s="130" t="s">
        <v>286</v>
      </c>
      <c r="D270" s="157"/>
      <c r="E270" s="357"/>
      <c r="F270" s="139" t="s">
        <v>329</v>
      </c>
      <c r="G270" s="163" t="s">
        <v>1379</v>
      </c>
      <c r="H270" s="116"/>
      <c r="I270" s="471"/>
      <c r="J270" s="130" t="s">
        <v>331</v>
      </c>
      <c r="K270" s="338" t="s">
        <v>1380</v>
      </c>
      <c r="L270" s="357"/>
      <c r="M270" s="150" t="s">
        <v>333</v>
      </c>
      <c r="N270" s="150" t="s">
        <v>334</v>
      </c>
    </row>
    <row r="271" spans="2:14" ht="16.5" thickBot="1">
      <c r="B271" s="471"/>
      <c r="C271" s="132" t="s">
        <v>1357</v>
      </c>
      <c r="D271" s="158"/>
      <c r="E271" s="371"/>
      <c r="F271" s="372"/>
      <c r="G271" s="144"/>
      <c r="H271" s="116"/>
      <c r="I271" s="471"/>
      <c r="J271" s="140" t="s">
        <v>335</v>
      </c>
      <c r="K271" s="358" t="s">
        <v>200</v>
      </c>
      <c r="L271" s="373"/>
      <c r="M271" s="132"/>
      <c r="N271" s="137"/>
    </row>
    <row r="272" spans="2:14" ht="16.350000000000001" customHeight="1" thickBot="1">
      <c r="B272" s="471" t="s">
        <v>82</v>
      </c>
      <c r="C272" s="128" t="s">
        <v>65</v>
      </c>
      <c r="D272" s="356"/>
      <c r="E272" s="359"/>
      <c r="F272" s="279"/>
      <c r="G272" s="143"/>
      <c r="H272" s="116"/>
      <c r="I272" s="471" t="s">
        <v>82</v>
      </c>
      <c r="J272" s="129" t="s">
        <v>66</v>
      </c>
      <c r="K272" s="337" t="s">
        <v>1425</v>
      </c>
      <c r="L272" s="359"/>
      <c r="M272" s="124"/>
      <c r="N272" s="124"/>
    </row>
    <row r="273" spans="2:14" ht="17.100000000000001" customHeight="1" thickBot="1">
      <c r="B273" s="471"/>
      <c r="C273" s="130" t="s">
        <v>274</v>
      </c>
      <c r="D273" s="157"/>
      <c r="E273" s="157"/>
      <c r="F273" s="125"/>
      <c r="G273" s="120"/>
      <c r="H273" s="116"/>
      <c r="I273" s="471"/>
      <c r="J273" s="130" t="s">
        <v>337</v>
      </c>
      <c r="K273" s="338" t="s">
        <v>301</v>
      </c>
      <c r="L273" s="357"/>
      <c r="M273" s="125"/>
      <c r="N273" s="125"/>
    </row>
    <row r="274" spans="2:14" ht="16.5" thickBot="1">
      <c r="B274" s="471"/>
      <c r="C274" s="132" t="s">
        <v>1357</v>
      </c>
      <c r="D274" s="158"/>
      <c r="E274" s="157"/>
      <c r="F274" s="126"/>
      <c r="G274" s="144"/>
      <c r="H274" s="116"/>
      <c r="I274" s="471"/>
      <c r="J274" s="132" t="s">
        <v>335</v>
      </c>
      <c r="K274" s="339" t="s">
        <v>270</v>
      </c>
      <c r="L274" s="159"/>
      <c r="M274" s="126"/>
      <c r="N274" s="126"/>
    </row>
    <row r="275" spans="2:14" ht="16.350000000000001" customHeight="1" thickBot="1">
      <c r="B275" s="471" t="s">
        <v>93</v>
      </c>
      <c r="C275" s="316"/>
      <c r="D275" s="359"/>
      <c r="E275" s="359"/>
      <c r="F275" s="316"/>
      <c r="G275" s="143"/>
      <c r="H275" s="116"/>
      <c r="I275" s="471" t="s">
        <v>93</v>
      </c>
      <c r="J275" s="359"/>
      <c r="K275" s="337" t="s">
        <v>1425</v>
      </c>
      <c r="L275" s="316"/>
      <c r="M275" s="124"/>
      <c r="N275" s="124"/>
    </row>
    <row r="276" spans="2:14" ht="16.5" thickBot="1">
      <c r="B276" s="471"/>
      <c r="C276" s="125"/>
      <c r="D276" s="157"/>
      <c r="E276" s="157"/>
      <c r="F276" s="125"/>
      <c r="G276" s="120"/>
      <c r="H276" s="116"/>
      <c r="I276" s="471"/>
      <c r="J276" s="357"/>
      <c r="K276" s="338" t="s">
        <v>318</v>
      </c>
      <c r="L276" s="119"/>
      <c r="M276" s="125"/>
      <c r="N276" s="125"/>
    </row>
    <row r="277" spans="2:14" ht="16.5" thickBot="1">
      <c r="B277" s="471"/>
      <c r="C277" s="126"/>
      <c r="D277" s="239"/>
      <c r="E277" s="359"/>
      <c r="F277" s="125"/>
      <c r="G277" s="144"/>
      <c r="H277" s="116"/>
      <c r="I277" s="471"/>
      <c r="J277" s="159"/>
      <c r="K277" s="338" t="s">
        <v>293</v>
      </c>
      <c r="L277" s="119"/>
      <c r="M277" s="126"/>
      <c r="N277" s="126"/>
    </row>
    <row r="278" spans="2:14" ht="16.350000000000001" customHeight="1" thickBot="1">
      <c r="B278" s="472" t="s">
        <v>105</v>
      </c>
      <c r="C278" s="124"/>
      <c r="D278" s="374"/>
      <c r="E278" s="316"/>
      <c r="F278" s="143"/>
      <c r="G278" s="143"/>
      <c r="H278" s="116"/>
      <c r="I278" s="472" t="s">
        <v>105</v>
      </c>
      <c r="J278" s="155"/>
      <c r="K278" s="124"/>
      <c r="L278" s="143"/>
      <c r="M278" s="124"/>
      <c r="N278" s="124"/>
    </row>
    <row r="279" spans="2:14" ht="16.5" thickBot="1">
      <c r="B279" s="472"/>
      <c r="C279" s="125"/>
      <c r="D279" s="157"/>
      <c r="E279" s="116"/>
      <c r="F279" s="120"/>
      <c r="G279" s="120"/>
      <c r="H279" s="116"/>
      <c r="I279" s="472"/>
      <c r="J279" s="157"/>
      <c r="K279" s="125"/>
      <c r="L279" s="120"/>
      <c r="M279" s="125"/>
      <c r="N279" s="125"/>
    </row>
    <row r="280" spans="2:14" ht="16.5" thickBot="1">
      <c r="B280" s="472"/>
      <c r="C280" s="126"/>
      <c r="D280" s="126"/>
      <c r="E280" s="372"/>
      <c r="F280" s="144"/>
      <c r="G280" s="144"/>
      <c r="H280" s="116"/>
      <c r="I280" s="472"/>
      <c r="J280" s="158"/>
      <c r="K280" s="126"/>
      <c r="L280" s="144"/>
      <c r="M280" s="126"/>
      <c r="N280" s="126"/>
    </row>
    <row r="284" spans="2:14">
      <c r="B284" s="431"/>
      <c r="C284" t="s">
        <v>1422</v>
      </c>
    </row>
    <row r="285" spans="2:14">
      <c r="B285"/>
      <c r="C285"/>
    </row>
    <row r="286" spans="2:14">
      <c r="B286" s="418"/>
      <c r="C286" t="s">
        <v>1421</v>
      </c>
    </row>
  </sheetData>
  <mergeCells count="164">
    <mergeCell ref="B275:B277"/>
    <mergeCell ref="I275:I277"/>
    <mergeCell ref="B278:B280"/>
    <mergeCell ref="I278:I280"/>
    <mergeCell ref="B259:B261"/>
    <mergeCell ref="I259:I261"/>
    <mergeCell ref="B262:B264"/>
    <mergeCell ref="I262:I264"/>
    <mergeCell ref="B265:B267"/>
    <mergeCell ref="I265:I267"/>
    <mergeCell ref="B269:B271"/>
    <mergeCell ref="I269:I271"/>
    <mergeCell ref="B272:B274"/>
    <mergeCell ref="I272:I274"/>
    <mergeCell ref="B241:B243"/>
    <mergeCell ref="I241:I243"/>
    <mergeCell ref="B244:B246"/>
    <mergeCell ref="I244:I246"/>
    <mergeCell ref="B247:B249"/>
    <mergeCell ref="I247:I249"/>
    <mergeCell ref="B252:G252"/>
    <mergeCell ref="I252:N252"/>
    <mergeCell ref="B256:B258"/>
    <mergeCell ref="I256:I258"/>
    <mergeCell ref="B225:B227"/>
    <mergeCell ref="I225:I227"/>
    <mergeCell ref="B228:B230"/>
    <mergeCell ref="I228:I230"/>
    <mergeCell ref="B231:B233"/>
    <mergeCell ref="I231:I233"/>
    <mergeCell ref="B234:B236"/>
    <mergeCell ref="I234:I236"/>
    <mergeCell ref="B238:B240"/>
    <mergeCell ref="I238:I240"/>
    <mergeCell ref="B207:B209"/>
    <mergeCell ref="I207:I209"/>
    <mergeCell ref="B210:B212"/>
    <mergeCell ref="I210:I212"/>
    <mergeCell ref="B213:B215"/>
    <mergeCell ref="I213:I215"/>
    <mergeCell ref="B216:B218"/>
    <mergeCell ref="I216:I218"/>
    <mergeCell ref="B221:G221"/>
    <mergeCell ref="I221:N221"/>
    <mergeCell ref="B190:G190"/>
    <mergeCell ref="I190:N190"/>
    <mergeCell ref="B194:B196"/>
    <mergeCell ref="I194:I196"/>
    <mergeCell ref="B197:B199"/>
    <mergeCell ref="I197:I199"/>
    <mergeCell ref="B200:B202"/>
    <mergeCell ref="I200:I202"/>
    <mergeCell ref="B203:B205"/>
    <mergeCell ref="I203:I205"/>
    <mergeCell ref="B172:B174"/>
    <mergeCell ref="I172:I174"/>
    <mergeCell ref="B176:B178"/>
    <mergeCell ref="I176:I178"/>
    <mergeCell ref="B179:B181"/>
    <mergeCell ref="I179:I181"/>
    <mergeCell ref="B182:B184"/>
    <mergeCell ref="I182:I184"/>
    <mergeCell ref="B185:B187"/>
    <mergeCell ref="I185:I187"/>
    <mergeCell ref="B154:B156"/>
    <mergeCell ref="I154:I156"/>
    <mergeCell ref="B159:G159"/>
    <mergeCell ref="I159:N159"/>
    <mergeCell ref="B163:B165"/>
    <mergeCell ref="I163:I165"/>
    <mergeCell ref="B166:B168"/>
    <mergeCell ref="I166:I168"/>
    <mergeCell ref="B169:B171"/>
    <mergeCell ref="I169:I171"/>
    <mergeCell ref="B138:B140"/>
    <mergeCell ref="I138:I140"/>
    <mergeCell ref="B141:B143"/>
    <mergeCell ref="I141:I143"/>
    <mergeCell ref="B145:B147"/>
    <mergeCell ref="I145:I147"/>
    <mergeCell ref="B148:B150"/>
    <mergeCell ref="I148:I150"/>
    <mergeCell ref="B151:B153"/>
    <mergeCell ref="I151:I153"/>
    <mergeCell ref="B120:B122"/>
    <mergeCell ref="I120:I122"/>
    <mergeCell ref="B123:B125"/>
    <mergeCell ref="I123:I125"/>
    <mergeCell ref="B128:G128"/>
    <mergeCell ref="I128:N128"/>
    <mergeCell ref="B132:B134"/>
    <mergeCell ref="I132:I134"/>
    <mergeCell ref="B135:B137"/>
    <mergeCell ref="I135:I137"/>
    <mergeCell ref="B104:B106"/>
    <mergeCell ref="I104:I106"/>
    <mergeCell ref="B107:B109"/>
    <mergeCell ref="I107:I109"/>
    <mergeCell ref="B110:B112"/>
    <mergeCell ref="I110:I112"/>
    <mergeCell ref="B114:B116"/>
    <mergeCell ref="I114:I116"/>
    <mergeCell ref="B117:B119"/>
    <mergeCell ref="I117:I119"/>
    <mergeCell ref="B86:B88"/>
    <mergeCell ref="I86:I88"/>
    <mergeCell ref="B89:B91"/>
    <mergeCell ref="I89:I91"/>
    <mergeCell ref="B92:B94"/>
    <mergeCell ref="I92:I94"/>
    <mergeCell ref="B97:G97"/>
    <mergeCell ref="I97:N97"/>
    <mergeCell ref="B101:B103"/>
    <mergeCell ref="I101:I103"/>
    <mergeCell ref="B70:B72"/>
    <mergeCell ref="I70:I72"/>
    <mergeCell ref="B73:B75"/>
    <mergeCell ref="I73:I75"/>
    <mergeCell ref="B76:B78"/>
    <mergeCell ref="I76:I78"/>
    <mergeCell ref="B79:B81"/>
    <mergeCell ref="I79:I81"/>
    <mergeCell ref="B83:B85"/>
    <mergeCell ref="I83:I85"/>
    <mergeCell ref="B52:B54"/>
    <mergeCell ref="I52:I54"/>
    <mergeCell ref="B55:B57"/>
    <mergeCell ref="I55:I57"/>
    <mergeCell ref="B58:B60"/>
    <mergeCell ref="I58:I60"/>
    <mergeCell ref="B61:B63"/>
    <mergeCell ref="I61:I63"/>
    <mergeCell ref="B66:G66"/>
    <mergeCell ref="I66:N66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17:B19"/>
    <mergeCell ref="I17:I19"/>
    <mergeCell ref="B21:B23"/>
    <mergeCell ref="I21:I23"/>
    <mergeCell ref="B24:B26"/>
    <mergeCell ref="I24:I26"/>
    <mergeCell ref="B27:B29"/>
    <mergeCell ref="I27:I29"/>
    <mergeCell ref="B30:B32"/>
    <mergeCell ref="I30:I32"/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</mergeCells>
  <pageMargins left="0.7" right="0.7" top="0.75" bottom="0.75" header="0.51180555555555496" footer="0.51180555555555496"/>
  <pageSetup scale="22" firstPageNumber="0" orientation="portrait" horizontalDpi="300" verticalDpi="300"/>
  <rowBreaks count="3" manualBreakCount="3">
    <brk id="64" max="16383" man="1"/>
    <brk id="126" max="16383" man="1"/>
    <brk id="1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N285"/>
  <sheetViews>
    <sheetView zoomScale="85" zoomScaleNormal="85" workbookViewId="0">
      <selection activeCell="H1" sqref="B1:H1048576"/>
    </sheetView>
  </sheetViews>
  <sheetFormatPr defaultColWidth="8.7109375" defaultRowHeight="15"/>
  <cols>
    <col min="1" max="1" width="4.140625" customWidth="1"/>
    <col min="2" max="2" width="15.140625" style="4" hidden="1" customWidth="1"/>
    <col min="3" max="7" width="33.140625" style="4" hidden="1" customWidth="1"/>
    <col min="8" max="8" width="2.140625" style="4" hidden="1" customWidth="1"/>
    <col min="9" max="9" width="18.42578125" style="4" customWidth="1"/>
    <col min="10" max="14" width="35" style="4" customWidth="1"/>
  </cols>
  <sheetData>
    <row r="1" spans="1:14" ht="21" customHeight="1" thickBot="1">
      <c r="B1" s="473" t="s">
        <v>1343</v>
      </c>
      <c r="C1" s="473"/>
      <c r="D1" s="473"/>
      <c r="E1" s="473"/>
      <c r="F1" s="473"/>
      <c r="G1" s="473"/>
      <c r="H1" s="210"/>
      <c r="I1" s="473" t="s">
        <v>1344</v>
      </c>
      <c r="J1" s="473"/>
      <c r="K1" s="473"/>
      <c r="L1" s="473"/>
      <c r="M1" s="473"/>
      <c r="N1" s="473"/>
    </row>
    <row r="2" spans="1:14"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15.75" thickBot="1">
      <c r="B3" s="180"/>
      <c r="C3" s="149"/>
      <c r="D3" s="149"/>
      <c r="E3" s="149"/>
      <c r="F3" s="149"/>
      <c r="G3" s="114"/>
      <c r="H3" s="114"/>
      <c r="I3" s="180"/>
      <c r="J3" s="149"/>
      <c r="K3" s="149"/>
      <c r="L3" s="149"/>
      <c r="M3" s="149"/>
      <c r="N3" s="149"/>
    </row>
    <row r="4" spans="1:14" s="1" customFormat="1" ht="15.95" customHeight="1">
      <c r="A4"/>
      <c r="B4" s="470" t="s">
        <v>341</v>
      </c>
      <c r="C4" s="470"/>
      <c r="D4" s="470"/>
      <c r="E4" s="470"/>
      <c r="F4" s="470"/>
      <c r="G4" s="470"/>
      <c r="I4" s="470" t="s">
        <v>342</v>
      </c>
      <c r="J4" s="470"/>
      <c r="K4" s="470"/>
      <c r="L4" s="470"/>
      <c r="M4" s="470"/>
      <c r="N4" s="470"/>
    </row>
    <row r="5" spans="1:14" s="1" customFormat="1" ht="15.75">
      <c r="A5"/>
      <c r="B5" s="117"/>
      <c r="C5" s="181"/>
      <c r="D5" s="182">
        <v>1</v>
      </c>
      <c r="E5" s="183" t="s">
        <v>34</v>
      </c>
      <c r="F5" s="184"/>
      <c r="G5" s="118"/>
      <c r="I5" s="117"/>
      <c r="J5" s="181"/>
      <c r="K5" s="182">
        <v>1</v>
      </c>
      <c r="L5" s="183" t="s">
        <v>35</v>
      </c>
      <c r="M5" s="184"/>
      <c r="N5" s="118"/>
    </row>
    <row r="6" spans="1:14" s="1" customFormat="1" ht="16.5" thickBot="1">
      <c r="A6"/>
      <c r="B6" s="211"/>
      <c r="C6" s="212"/>
      <c r="D6" s="212" t="s">
        <v>343</v>
      </c>
      <c r="E6" s="212" t="s">
        <v>1100</v>
      </c>
      <c r="F6" s="212" t="s">
        <v>1101</v>
      </c>
      <c r="G6" s="213"/>
      <c r="H6" s="2"/>
      <c r="I6" s="214"/>
      <c r="J6" s="215"/>
      <c r="K6" s="212" t="s">
        <v>37</v>
      </c>
      <c r="L6" s="212" t="s">
        <v>1102</v>
      </c>
      <c r="M6" s="212" t="s">
        <v>1103</v>
      </c>
      <c r="N6" s="216"/>
    </row>
    <row r="7" spans="1:14" ht="16.5" thickBot="1">
      <c r="B7" s="121" t="s">
        <v>38</v>
      </c>
      <c r="C7" s="122"/>
      <c r="D7" s="122"/>
      <c r="E7" s="122"/>
      <c r="F7" s="122"/>
      <c r="G7" s="122"/>
      <c r="H7" s="1"/>
      <c r="I7" s="121" t="s">
        <v>39</v>
      </c>
      <c r="J7" s="122">
        <v>1</v>
      </c>
      <c r="K7" s="122">
        <v>2</v>
      </c>
      <c r="L7" s="122">
        <v>3</v>
      </c>
      <c r="M7" s="122">
        <v>4</v>
      </c>
      <c r="N7" s="122">
        <v>5</v>
      </c>
    </row>
    <row r="8" spans="1:14" ht="16.350000000000001" customHeight="1" thickBot="1">
      <c r="B8" s="471" t="s">
        <v>40</v>
      </c>
      <c r="C8" s="124"/>
      <c r="D8" s="217" t="s">
        <v>42</v>
      </c>
      <c r="E8" s="217" t="s">
        <v>42</v>
      </c>
      <c r="F8" s="217" t="s">
        <v>42</v>
      </c>
      <c r="G8" s="217" t="s">
        <v>42</v>
      </c>
      <c r="H8" s="2"/>
      <c r="I8" s="474" t="s">
        <v>40</v>
      </c>
      <c r="J8" s="279"/>
      <c r="K8" s="217" t="s">
        <v>43</v>
      </c>
      <c r="L8" s="217" t="s">
        <v>43</v>
      </c>
      <c r="M8" s="217" t="s">
        <v>43</v>
      </c>
      <c r="N8" s="217" t="s">
        <v>43</v>
      </c>
    </row>
    <row r="9" spans="1:14" ht="16.5" thickBot="1">
      <c r="B9" s="471"/>
      <c r="C9" s="125"/>
      <c r="D9" s="218" t="s">
        <v>57</v>
      </c>
      <c r="E9" s="218" t="s">
        <v>57</v>
      </c>
      <c r="F9" s="218" t="s">
        <v>57</v>
      </c>
      <c r="G9" s="218" t="s">
        <v>57</v>
      </c>
      <c r="H9" s="2"/>
      <c r="I9" s="474"/>
      <c r="J9" s="280"/>
      <c r="K9" s="218" t="s">
        <v>59</v>
      </c>
      <c r="L9" s="218" t="s">
        <v>59</v>
      </c>
      <c r="M9" s="218" t="s">
        <v>59</v>
      </c>
      <c r="N9" s="218" t="s">
        <v>59</v>
      </c>
    </row>
    <row r="10" spans="1:14" ht="16.5" thickBot="1">
      <c r="B10" s="471"/>
      <c r="C10" s="125"/>
      <c r="D10" s="219" t="s">
        <v>54</v>
      </c>
      <c r="E10" s="218" t="s">
        <v>54</v>
      </c>
      <c r="F10" s="218" t="s">
        <v>54</v>
      </c>
      <c r="G10" s="218" t="s">
        <v>54</v>
      </c>
      <c r="H10" s="2"/>
      <c r="I10" s="474"/>
      <c r="J10" s="281"/>
      <c r="K10" s="219" t="s">
        <v>55</v>
      </c>
      <c r="L10" s="219" t="s">
        <v>55</v>
      </c>
      <c r="M10" s="219" t="s">
        <v>55</v>
      </c>
      <c r="N10" s="219" t="s">
        <v>55</v>
      </c>
    </row>
    <row r="11" spans="1:14" ht="16.350000000000001" customHeight="1" thickBot="1">
      <c r="B11" s="472" t="s">
        <v>41</v>
      </c>
      <c r="C11" s="217" t="s">
        <v>65</v>
      </c>
      <c r="D11" s="220" t="s">
        <v>42</v>
      </c>
      <c r="E11" s="220" t="s">
        <v>42</v>
      </c>
      <c r="F11" s="220" t="s">
        <v>42</v>
      </c>
      <c r="G11" s="217" t="s">
        <v>42</v>
      </c>
      <c r="H11" s="2"/>
      <c r="I11" s="471" t="s">
        <v>41</v>
      </c>
      <c r="J11" s="217" t="s">
        <v>66</v>
      </c>
      <c r="K11" s="217" t="s">
        <v>43</v>
      </c>
      <c r="L11" s="217" t="s">
        <v>43</v>
      </c>
      <c r="M11" s="217" t="s">
        <v>43</v>
      </c>
      <c r="N11" s="217" t="s">
        <v>43</v>
      </c>
    </row>
    <row r="12" spans="1:14" ht="32.25" thickBot="1">
      <c r="B12" s="472"/>
      <c r="C12" s="221" t="s">
        <v>344</v>
      </c>
      <c r="D12" s="222" t="s">
        <v>345</v>
      </c>
      <c r="E12" s="223" t="s">
        <v>346</v>
      </c>
      <c r="F12" s="223" t="s">
        <v>347</v>
      </c>
      <c r="G12" s="221" t="s">
        <v>348</v>
      </c>
      <c r="H12" s="2"/>
      <c r="I12" s="471"/>
      <c r="J12" s="218" t="s">
        <v>349</v>
      </c>
      <c r="K12" s="218" t="s">
        <v>345</v>
      </c>
      <c r="L12" s="218" t="s">
        <v>350</v>
      </c>
      <c r="M12" s="224" t="s">
        <v>51</v>
      </c>
      <c r="N12" s="224" t="s">
        <v>351</v>
      </c>
    </row>
    <row r="13" spans="1:14" ht="16.5" thickBot="1">
      <c r="B13" s="472"/>
      <c r="C13" s="225" t="s">
        <v>384</v>
      </c>
      <c r="D13" s="226" t="s">
        <v>352</v>
      </c>
      <c r="E13" s="227" t="s">
        <v>352</v>
      </c>
      <c r="F13" s="227" t="s">
        <v>352</v>
      </c>
      <c r="G13" s="225" t="s">
        <v>352</v>
      </c>
      <c r="H13" s="2"/>
      <c r="I13" s="471"/>
      <c r="J13" s="225" t="s">
        <v>384</v>
      </c>
      <c r="K13" s="219" t="s">
        <v>55</v>
      </c>
      <c r="L13" s="219" t="s">
        <v>55</v>
      </c>
      <c r="M13" s="219" t="s">
        <v>55</v>
      </c>
      <c r="N13" s="219" t="s">
        <v>55</v>
      </c>
    </row>
    <row r="14" spans="1:14" ht="16.350000000000001" customHeight="1" thickBot="1">
      <c r="B14" s="471" t="s">
        <v>56</v>
      </c>
      <c r="C14" s="220" t="s">
        <v>65</v>
      </c>
      <c r="D14" s="217" t="s">
        <v>42</v>
      </c>
      <c r="E14" s="217" t="s">
        <v>42</v>
      </c>
      <c r="F14" s="217" t="s">
        <v>42</v>
      </c>
      <c r="G14" s="217" t="s">
        <v>42</v>
      </c>
      <c r="H14" s="2"/>
      <c r="I14" s="471" t="s">
        <v>56</v>
      </c>
      <c r="J14" s="217" t="s">
        <v>66</v>
      </c>
      <c r="K14" s="217" t="s">
        <v>43</v>
      </c>
      <c r="L14" s="217" t="s">
        <v>43</v>
      </c>
      <c r="M14" s="217" t="s">
        <v>43</v>
      </c>
      <c r="N14" s="217" t="s">
        <v>43</v>
      </c>
    </row>
    <row r="15" spans="1:14" ht="32.25" thickBot="1">
      <c r="B15" s="471"/>
      <c r="C15" s="223" t="s">
        <v>353</v>
      </c>
      <c r="D15" s="221" t="s">
        <v>354</v>
      </c>
      <c r="E15" s="228" t="s">
        <v>346</v>
      </c>
      <c r="F15" s="221" t="s">
        <v>355</v>
      </c>
      <c r="G15" s="221" t="s">
        <v>356</v>
      </c>
      <c r="H15" s="2"/>
      <c r="I15" s="471"/>
      <c r="J15" s="218" t="s">
        <v>357</v>
      </c>
      <c r="K15" s="218" t="s">
        <v>357</v>
      </c>
      <c r="L15" s="218" t="s">
        <v>350</v>
      </c>
      <c r="M15" s="218" t="s">
        <v>358</v>
      </c>
      <c r="N15" s="218" t="s">
        <v>50</v>
      </c>
    </row>
    <row r="16" spans="1:14" ht="16.5" thickBot="1">
      <c r="B16" s="471"/>
      <c r="C16" s="227" t="s">
        <v>359</v>
      </c>
      <c r="D16" s="225" t="str">
        <f>D13</f>
        <v>Tüm öğretim üyeleri</v>
      </c>
      <c r="E16" s="229" t="s">
        <v>352</v>
      </c>
      <c r="F16" s="225" t="s">
        <v>352</v>
      </c>
      <c r="G16" s="225" t="s">
        <v>352</v>
      </c>
      <c r="H16" s="2"/>
      <c r="I16" s="471"/>
      <c r="J16" s="225" t="s">
        <v>359</v>
      </c>
      <c r="K16" s="219" t="s">
        <v>55</v>
      </c>
      <c r="L16" s="219" t="s">
        <v>55</v>
      </c>
      <c r="M16" s="219" t="s">
        <v>55</v>
      </c>
      <c r="N16" s="219" t="s">
        <v>55</v>
      </c>
    </row>
    <row r="17" spans="2:14" ht="16.350000000000001" customHeight="1" thickBot="1">
      <c r="B17" s="472" t="s">
        <v>60</v>
      </c>
      <c r="C17" s="217" t="s">
        <v>65</v>
      </c>
      <c r="D17" s="218" t="s">
        <v>42</v>
      </c>
      <c r="E17" s="217" t="s">
        <v>42</v>
      </c>
      <c r="F17" s="217" t="s">
        <v>42</v>
      </c>
      <c r="G17" s="217" t="s">
        <v>42</v>
      </c>
      <c r="H17" s="2"/>
      <c r="I17" s="471" t="s">
        <v>60</v>
      </c>
      <c r="J17" s="217" t="s">
        <v>66</v>
      </c>
      <c r="K17" s="217" t="s">
        <v>43</v>
      </c>
      <c r="L17" s="217" t="s">
        <v>43</v>
      </c>
      <c r="M17" s="217" t="s">
        <v>43</v>
      </c>
      <c r="N17" s="217" t="s">
        <v>43</v>
      </c>
    </row>
    <row r="18" spans="2:14" ht="32.25" thickBot="1">
      <c r="B18" s="472"/>
      <c r="C18" s="226" t="s">
        <v>360</v>
      </c>
      <c r="D18" s="218" t="s">
        <v>361</v>
      </c>
      <c r="E18" s="218" t="s">
        <v>57</v>
      </c>
      <c r="F18" s="218" t="s">
        <v>57</v>
      </c>
      <c r="G18" s="218" t="s">
        <v>57</v>
      </c>
      <c r="H18" s="2"/>
      <c r="I18" s="471"/>
      <c r="J18" s="218" t="s">
        <v>362</v>
      </c>
      <c r="K18" s="218" t="s">
        <v>363</v>
      </c>
      <c r="L18" s="218" t="s">
        <v>59</v>
      </c>
      <c r="M18" s="218" t="s">
        <v>59</v>
      </c>
      <c r="N18" s="218" t="s">
        <v>59</v>
      </c>
    </row>
    <row r="19" spans="2:14" ht="16.5" thickBot="1">
      <c r="B19" s="472"/>
      <c r="C19" s="225" t="s">
        <v>359</v>
      </c>
      <c r="D19" s="219" t="s">
        <v>54</v>
      </c>
      <c r="E19" s="219" t="s">
        <v>54</v>
      </c>
      <c r="F19" s="219" t="s">
        <v>54</v>
      </c>
      <c r="G19" s="219" t="s">
        <v>54</v>
      </c>
      <c r="H19" s="2"/>
      <c r="I19" s="471"/>
      <c r="J19" s="225" t="s">
        <v>364</v>
      </c>
      <c r="K19" s="219" t="s">
        <v>55</v>
      </c>
      <c r="L19" s="219" t="s">
        <v>55</v>
      </c>
      <c r="M19" s="219" t="s">
        <v>55</v>
      </c>
      <c r="N19" s="219" t="s">
        <v>55</v>
      </c>
    </row>
    <row r="20" spans="2:14" ht="16.5" thickBot="1">
      <c r="B20" s="274" t="s">
        <v>61</v>
      </c>
      <c r="C20" s="151" t="s">
        <v>62</v>
      </c>
      <c r="D20" s="152" t="s">
        <v>62</v>
      </c>
      <c r="E20" s="153" t="s">
        <v>62</v>
      </c>
      <c r="F20" s="153" t="s">
        <v>62</v>
      </c>
      <c r="G20" s="153" t="s">
        <v>62</v>
      </c>
      <c r="H20" s="230"/>
      <c r="I20" s="274" t="s">
        <v>61</v>
      </c>
      <c r="J20" s="271" t="s">
        <v>63</v>
      </c>
      <c r="K20" s="271" t="s">
        <v>63</v>
      </c>
      <c r="L20" s="271" t="s">
        <v>63</v>
      </c>
      <c r="M20" s="271" t="s">
        <v>63</v>
      </c>
      <c r="N20" s="271" t="s">
        <v>63</v>
      </c>
    </row>
    <row r="21" spans="2:14" ht="16.350000000000001" customHeight="1" thickBot="1">
      <c r="B21" s="472" t="s">
        <v>64</v>
      </c>
      <c r="C21" s="217" t="s">
        <v>65</v>
      </c>
      <c r="D21" s="220" t="s">
        <v>65</v>
      </c>
      <c r="E21" s="220" t="s">
        <v>65</v>
      </c>
      <c r="F21" s="220" t="s">
        <v>65</v>
      </c>
      <c r="G21" s="217" t="s">
        <v>65</v>
      </c>
      <c r="H21" s="2"/>
      <c r="I21" s="472" t="s">
        <v>64</v>
      </c>
      <c r="J21" s="217" t="s">
        <v>66</v>
      </c>
      <c r="K21" s="217" t="s">
        <v>66</v>
      </c>
      <c r="L21" s="217" t="s">
        <v>66</v>
      </c>
      <c r="M21" s="217" t="s">
        <v>66</v>
      </c>
      <c r="N21" s="217" t="s">
        <v>66</v>
      </c>
    </row>
    <row r="22" spans="2:14" ht="32.25" thickBot="1">
      <c r="B22" s="472"/>
      <c r="C22" s="221" t="s">
        <v>365</v>
      </c>
      <c r="D22" s="231" t="s">
        <v>356</v>
      </c>
      <c r="E22" s="223" t="s">
        <v>366</v>
      </c>
      <c r="F22" s="221" t="s">
        <v>367</v>
      </c>
      <c r="G22" s="224" t="s">
        <v>368</v>
      </c>
      <c r="H22" s="2"/>
      <c r="I22" s="472"/>
      <c r="J22" s="221" t="s">
        <v>51</v>
      </c>
      <c r="K22" s="221" t="s">
        <v>50</v>
      </c>
      <c r="L22" s="232" t="s">
        <v>52</v>
      </c>
      <c r="M22" s="221" t="s">
        <v>369</v>
      </c>
      <c r="N22" s="221" t="s">
        <v>370</v>
      </c>
    </row>
    <row r="23" spans="2:14" ht="16.5" thickBot="1">
      <c r="B23" s="472"/>
      <c r="C23" s="221" t="s">
        <v>1104</v>
      </c>
      <c r="D23" s="233" t="s">
        <v>371</v>
      </c>
      <c r="E23" s="223" t="s">
        <v>372</v>
      </c>
      <c r="F23" s="225" t="s">
        <v>373</v>
      </c>
      <c r="G23" s="282" t="s">
        <v>374</v>
      </c>
      <c r="H23" s="2"/>
      <c r="I23" s="472"/>
      <c r="J23" s="221" t="s">
        <v>1105</v>
      </c>
      <c r="K23" s="233" t="s">
        <v>371</v>
      </c>
      <c r="L23" s="223" t="s">
        <v>1106</v>
      </c>
      <c r="M23" s="225" t="s">
        <v>373</v>
      </c>
      <c r="N23" s="282" t="s">
        <v>374</v>
      </c>
    </row>
    <row r="24" spans="2:14" ht="16.350000000000001" customHeight="1" thickBot="1">
      <c r="B24" s="472" t="s">
        <v>82</v>
      </c>
      <c r="C24" s="217" t="s">
        <v>65</v>
      </c>
      <c r="D24" s="220" t="s">
        <v>65</v>
      </c>
      <c r="E24" s="220" t="s">
        <v>65</v>
      </c>
      <c r="F24" s="218" t="s">
        <v>65</v>
      </c>
      <c r="G24" s="218" t="s">
        <v>65</v>
      </c>
      <c r="H24" s="2"/>
      <c r="I24" s="471" t="s">
        <v>82</v>
      </c>
      <c r="J24" s="217" t="s">
        <v>66</v>
      </c>
      <c r="K24" s="217" t="s">
        <v>66</v>
      </c>
      <c r="L24" s="217" t="s">
        <v>66</v>
      </c>
      <c r="M24" s="217" t="s">
        <v>66</v>
      </c>
      <c r="N24" s="217" t="s">
        <v>66</v>
      </c>
    </row>
    <row r="25" spans="2:14" ht="32.25" thickBot="1">
      <c r="B25" s="472"/>
      <c r="C25" s="221" t="s">
        <v>375</v>
      </c>
      <c r="D25" s="231" t="s">
        <v>376</v>
      </c>
      <c r="E25" s="223" t="s">
        <v>377</v>
      </c>
      <c r="F25" s="223" t="s">
        <v>378</v>
      </c>
      <c r="G25" s="234" t="s">
        <v>379</v>
      </c>
      <c r="H25" s="2"/>
      <c r="I25" s="471"/>
      <c r="J25" s="221" t="s">
        <v>1107</v>
      </c>
      <c r="K25" s="235" t="s">
        <v>345</v>
      </c>
      <c r="L25" s="221" t="s">
        <v>381</v>
      </c>
      <c r="M25" s="221" t="s">
        <v>382</v>
      </c>
      <c r="N25" s="221" t="s">
        <v>383</v>
      </c>
    </row>
    <row r="26" spans="2:14" ht="16.5" thickBot="1">
      <c r="B26" s="472"/>
      <c r="C26" s="225" t="s">
        <v>384</v>
      </c>
      <c r="D26" s="233" t="s">
        <v>385</v>
      </c>
      <c r="E26" s="223" t="s">
        <v>386</v>
      </c>
      <c r="F26" s="225" t="s">
        <v>373</v>
      </c>
      <c r="G26" s="224" t="s">
        <v>387</v>
      </c>
      <c r="H26" s="2"/>
      <c r="I26" s="471"/>
      <c r="J26" s="225" t="s">
        <v>384</v>
      </c>
      <c r="K26" s="233" t="s">
        <v>385</v>
      </c>
      <c r="L26" s="223" t="s">
        <v>388</v>
      </c>
      <c r="M26" s="225" t="s">
        <v>373</v>
      </c>
      <c r="N26" s="224" t="s">
        <v>387</v>
      </c>
    </row>
    <row r="27" spans="2:14" ht="16.350000000000001" customHeight="1" thickBot="1">
      <c r="B27" s="472" t="s">
        <v>93</v>
      </c>
      <c r="C27" s="220" t="s">
        <v>65</v>
      </c>
      <c r="D27" s="217" t="s">
        <v>65</v>
      </c>
      <c r="E27" s="236" t="s">
        <v>65</v>
      </c>
      <c r="F27" s="237" t="s">
        <v>65</v>
      </c>
      <c r="G27" s="217" t="s">
        <v>65</v>
      </c>
      <c r="H27" s="2"/>
      <c r="I27" s="471" t="s">
        <v>93</v>
      </c>
      <c r="J27" s="217" t="s">
        <v>66</v>
      </c>
      <c r="K27" s="217" t="s">
        <v>66</v>
      </c>
      <c r="L27" s="217" t="s">
        <v>66</v>
      </c>
      <c r="M27" s="217" t="s">
        <v>66</v>
      </c>
      <c r="N27" s="217" t="s">
        <v>66</v>
      </c>
    </row>
    <row r="28" spans="2:14" ht="32.25" thickBot="1">
      <c r="B28" s="472"/>
      <c r="C28" s="223" t="s">
        <v>348</v>
      </c>
      <c r="D28" s="221" t="s">
        <v>389</v>
      </c>
      <c r="E28" s="226" t="s">
        <v>390</v>
      </c>
      <c r="F28" s="223" t="s">
        <v>391</v>
      </c>
      <c r="G28" s="223" t="s">
        <v>392</v>
      </c>
      <c r="H28" s="2"/>
      <c r="I28" s="471"/>
      <c r="J28" s="238" t="s">
        <v>1108</v>
      </c>
      <c r="K28" s="221" t="s">
        <v>1109</v>
      </c>
      <c r="L28" s="221" t="s">
        <v>393</v>
      </c>
      <c r="M28" s="221" t="s">
        <v>394</v>
      </c>
      <c r="N28" s="221" t="s">
        <v>395</v>
      </c>
    </row>
    <row r="29" spans="2:14" ht="16.5" thickBot="1">
      <c r="B29" s="472"/>
      <c r="C29" s="227" t="s">
        <v>1110</v>
      </c>
      <c r="D29" s="225" t="s">
        <v>396</v>
      </c>
      <c r="E29" s="226" t="s">
        <v>388</v>
      </c>
      <c r="F29" s="227" t="s">
        <v>397</v>
      </c>
      <c r="G29" s="227" t="s">
        <v>398</v>
      </c>
      <c r="H29" s="2"/>
      <c r="I29" s="471"/>
      <c r="J29" s="226" t="s">
        <v>1111</v>
      </c>
      <c r="K29" s="225" t="s">
        <v>1112</v>
      </c>
      <c r="L29" s="226" t="s">
        <v>386</v>
      </c>
      <c r="M29" s="225" t="s">
        <v>397</v>
      </c>
      <c r="N29" s="225" t="s">
        <v>398</v>
      </c>
    </row>
    <row r="30" spans="2:14" ht="16.350000000000001" customHeight="1" thickBot="1">
      <c r="B30" s="472" t="s">
        <v>105</v>
      </c>
      <c r="C30" s="155"/>
      <c r="D30" s="239"/>
      <c r="E30" s="240"/>
      <c r="F30" s="156"/>
      <c r="G30" s="157"/>
      <c r="H30" s="2"/>
      <c r="I30" s="471" t="s">
        <v>105</v>
      </c>
      <c r="J30" s="124"/>
      <c r="K30" s="124"/>
      <c r="L30" s="124"/>
      <c r="M30" s="124"/>
      <c r="N30" s="124"/>
    </row>
    <row r="31" spans="2:14" ht="16.5" thickBot="1">
      <c r="B31" s="472"/>
      <c r="C31" s="241"/>
      <c r="D31" s="239"/>
      <c r="E31" s="242"/>
      <c r="F31" s="156"/>
      <c r="G31" s="157"/>
      <c r="H31" s="2"/>
      <c r="I31" s="471"/>
      <c r="J31" s="125"/>
      <c r="K31" s="125"/>
      <c r="L31" s="125"/>
      <c r="M31" s="125"/>
      <c r="N31" s="125"/>
    </row>
    <row r="32" spans="2:14" ht="16.5" thickBot="1">
      <c r="B32" s="472"/>
      <c r="C32" s="243"/>
      <c r="D32" s="159"/>
      <c r="E32" s="244"/>
      <c r="F32" s="160"/>
      <c r="G32" s="158"/>
      <c r="H32" s="2"/>
      <c r="I32" s="471"/>
      <c r="J32" s="126"/>
      <c r="K32" s="126"/>
      <c r="L32" s="126"/>
      <c r="M32" s="126"/>
      <c r="N32" s="126"/>
    </row>
    <row r="33" spans="1:14" ht="15.75">
      <c r="B33" s="2"/>
      <c r="C33" s="2"/>
      <c r="D33" s="2"/>
      <c r="E33" s="2"/>
      <c r="F33" s="2"/>
      <c r="G33" s="2"/>
      <c r="H33" s="2"/>
      <c r="I33" s="230"/>
      <c r="J33" s="2"/>
      <c r="K33" s="2"/>
      <c r="L33" s="2"/>
      <c r="M33" s="2"/>
      <c r="N33" s="2"/>
    </row>
    <row r="34" spans="1:14" ht="16.5" thickBot="1">
      <c r="B34" s="2"/>
      <c r="C34" s="2"/>
      <c r="D34" s="2"/>
      <c r="E34" s="2"/>
      <c r="F34" s="2"/>
      <c r="G34" s="2"/>
      <c r="H34" s="2"/>
      <c r="I34" s="230"/>
      <c r="J34" s="2"/>
      <c r="K34" s="2"/>
      <c r="L34" s="2"/>
      <c r="M34" s="2"/>
      <c r="N34" s="2"/>
    </row>
    <row r="35" spans="1:14" s="1" customFormat="1" ht="15.95" customHeight="1">
      <c r="A35"/>
      <c r="B35" s="470" t="str">
        <f>B4</f>
        <v>ÇOCUK SAĞLIĞI VE HASTALIKLARI STAJI</v>
      </c>
      <c r="C35" s="470"/>
      <c r="D35" s="470"/>
      <c r="E35" s="470"/>
      <c r="F35" s="470"/>
      <c r="G35" s="470"/>
      <c r="I35" s="470" t="str">
        <f>I4</f>
        <v>PEDIATRICS INTERNSHIP</v>
      </c>
      <c r="J35" s="470"/>
      <c r="K35" s="470"/>
      <c r="L35" s="470"/>
      <c r="M35" s="470"/>
      <c r="N35" s="470"/>
    </row>
    <row r="36" spans="1:14" s="1" customFormat="1" ht="15.75">
      <c r="A36"/>
      <c r="B36" s="117"/>
      <c r="C36" s="181"/>
      <c r="D36" s="181">
        <f>D5+1</f>
        <v>2</v>
      </c>
      <c r="E36" s="181" t="s">
        <v>34</v>
      </c>
      <c r="F36" s="184"/>
      <c r="G36" s="118"/>
      <c r="I36" s="117"/>
      <c r="J36" s="181"/>
      <c r="K36" s="182">
        <f>K5+1</f>
        <v>2</v>
      </c>
      <c r="L36" s="183" t="str">
        <f>L5</f>
        <v>WEEK</v>
      </c>
      <c r="M36" s="184"/>
      <c r="N36" s="118"/>
    </row>
    <row r="37" spans="1:14" s="1" customFormat="1" ht="16.5" thickBot="1">
      <c r="A37"/>
      <c r="B37" s="276"/>
      <c r="C37" s="146"/>
      <c r="D37" s="146" t="str">
        <f>D6:I6</f>
        <v>Staj sorumlusu:</v>
      </c>
      <c r="E37" s="146" t="str">
        <f>E6:J6</f>
        <v>Dr Çiğdem Seher KASAPKARA</v>
      </c>
      <c r="F37" s="146" t="str">
        <f>F6:K6</f>
        <v>Dr Güzin CİNEL</v>
      </c>
      <c r="G37" s="147"/>
      <c r="H37" s="2"/>
      <c r="I37" s="211"/>
      <c r="J37" s="245"/>
      <c r="K37" s="245" t="str">
        <f>K6:P6</f>
        <v>Managers:</v>
      </c>
      <c r="L37" s="245" t="str">
        <f>L6:Q6</f>
        <v>Dr. Çiğdem Seher KASAPKARA</v>
      </c>
      <c r="M37" s="245" t="str">
        <f>M6:R6</f>
        <v>Dr. Güzin CİNEL</v>
      </c>
      <c r="N37" s="246"/>
    </row>
    <row r="38" spans="1:14" ht="16.5" thickBot="1">
      <c r="B38" s="121" t="s">
        <v>38</v>
      </c>
      <c r="C38" s="148"/>
      <c r="D38" s="148"/>
      <c r="E38" s="148">
        <v>1</v>
      </c>
      <c r="F38" s="148"/>
      <c r="G38" s="148"/>
      <c r="H38" s="247"/>
      <c r="I38" s="121" t="s">
        <v>39</v>
      </c>
      <c r="J38" s="148">
        <f>J7+5</f>
        <v>6</v>
      </c>
      <c r="K38" s="148">
        <f>K7+5</f>
        <v>7</v>
      </c>
      <c r="L38" s="148">
        <f>L7+5</f>
        <v>8</v>
      </c>
      <c r="M38" s="148">
        <f>M7+5</f>
        <v>9</v>
      </c>
      <c r="N38" s="148">
        <f>N7+5</f>
        <v>10</v>
      </c>
    </row>
    <row r="39" spans="1:14" ht="16.350000000000001" customHeight="1" thickBot="1">
      <c r="B39" s="471" t="s">
        <v>40</v>
      </c>
      <c r="C39" s="217" t="s">
        <v>42</v>
      </c>
      <c r="D39" s="217" t="s">
        <v>42</v>
      </c>
      <c r="E39" s="217" t="s">
        <v>42</v>
      </c>
      <c r="F39" s="217" t="s">
        <v>42</v>
      </c>
      <c r="G39" s="217" t="s">
        <v>42</v>
      </c>
      <c r="H39" s="2"/>
      <c r="I39" s="474" t="s">
        <v>40</v>
      </c>
      <c r="J39" s="217" t="s">
        <v>43</v>
      </c>
      <c r="K39" s="217" t="s">
        <v>43</v>
      </c>
      <c r="L39" s="217" t="s">
        <v>43</v>
      </c>
      <c r="M39" s="217" t="s">
        <v>43</v>
      </c>
      <c r="N39" s="217" t="s">
        <v>43</v>
      </c>
    </row>
    <row r="40" spans="1:14" ht="16.5" thickBot="1">
      <c r="B40" s="471"/>
      <c r="C40" s="218" t="s">
        <v>57</v>
      </c>
      <c r="D40" s="218" t="s">
        <v>57</v>
      </c>
      <c r="E40" s="218" t="s">
        <v>57</v>
      </c>
      <c r="F40" s="218" t="s">
        <v>57</v>
      </c>
      <c r="G40" s="218" t="s">
        <v>57</v>
      </c>
      <c r="H40" s="2"/>
      <c r="I40" s="474"/>
      <c r="J40" s="218" t="s">
        <v>59</v>
      </c>
      <c r="K40" s="218" t="s">
        <v>59</v>
      </c>
      <c r="L40" s="218" t="s">
        <v>59</v>
      </c>
      <c r="M40" s="218" t="s">
        <v>59</v>
      </c>
      <c r="N40" s="218" t="s">
        <v>59</v>
      </c>
    </row>
    <row r="41" spans="1:14" ht="16.5" thickBot="1">
      <c r="B41" s="471"/>
      <c r="C41" s="219" t="s">
        <v>54</v>
      </c>
      <c r="D41" s="219" t="s">
        <v>54</v>
      </c>
      <c r="E41" s="218" t="s">
        <v>54</v>
      </c>
      <c r="F41" s="219" t="s">
        <v>54</v>
      </c>
      <c r="G41" s="219" t="s">
        <v>54</v>
      </c>
      <c r="H41" s="2"/>
      <c r="I41" s="474"/>
      <c r="J41" s="219" t="s">
        <v>55</v>
      </c>
      <c r="K41" s="219" t="s">
        <v>55</v>
      </c>
      <c r="L41" s="219" t="s">
        <v>55</v>
      </c>
      <c r="M41" s="219" t="s">
        <v>55</v>
      </c>
      <c r="N41" s="219" t="s">
        <v>55</v>
      </c>
    </row>
    <row r="42" spans="1:14" ht="16.350000000000001" customHeight="1" thickBot="1">
      <c r="B42" s="471" t="s">
        <v>41</v>
      </c>
      <c r="C42" s="220" t="s">
        <v>42</v>
      </c>
      <c r="D42" s="220" t="s">
        <v>42</v>
      </c>
      <c r="E42" s="217" t="s">
        <v>42</v>
      </c>
      <c r="F42" s="217" t="s">
        <v>42</v>
      </c>
      <c r="G42" s="236" t="s">
        <v>42</v>
      </c>
      <c r="H42" s="2"/>
      <c r="I42" s="471" t="s">
        <v>41</v>
      </c>
      <c r="J42" s="217" t="s">
        <v>43</v>
      </c>
      <c r="K42" s="217" t="s">
        <v>43</v>
      </c>
      <c r="L42" s="217" t="s">
        <v>43</v>
      </c>
      <c r="M42" s="217" t="s">
        <v>43</v>
      </c>
      <c r="N42" s="217" t="s">
        <v>43</v>
      </c>
    </row>
    <row r="43" spans="1:14" ht="32.25" thickBot="1">
      <c r="B43" s="471"/>
      <c r="C43" s="233" t="s">
        <v>366</v>
      </c>
      <c r="D43" s="231" t="s">
        <v>376</v>
      </c>
      <c r="E43" s="221" t="s">
        <v>375</v>
      </c>
      <c r="F43" s="234" t="s">
        <v>399</v>
      </c>
      <c r="G43" s="233" t="s">
        <v>400</v>
      </c>
      <c r="H43" s="2"/>
      <c r="I43" s="471"/>
      <c r="J43" s="248" t="s">
        <v>363</v>
      </c>
      <c r="K43" s="221" t="s">
        <v>345</v>
      </c>
      <c r="L43" s="221" t="s">
        <v>380</v>
      </c>
      <c r="M43" s="221" t="s">
        <v>401</v>
      </c>
      <c r="N43" s="221" t="s">
        <v>370</v>
      </c>
    </row>
    <row r="44" spans="1:14" ht="16.5" thickBot="1">
      <c r="B44" s="471"/>
      <c r="C44" s="219" t="s">
        <v>54</v>
      </c>
      <c r="D44" s="283" t="s">
        <v>54</v>
      </c>
      <c r="E44" s="219" t="s">
        <v>54</v>
      </c>
      <c r="F44" s="219" t="s">
        <v>54</v>
      </c>
      <c r="G44" s="249" t="s">
        <v>54</v>
      </c>
      <c r="H44" s="2"/>
      <c r="I44" s="471"/>
      <c r="J44" s="219" t="s">
        <v>55</v>
      </c>
      <c r="K44" s="219" t="s">
        <v>55</v>
      </c>
      <c r="L44" s="219" t="s">
        <v>55</v>
      </c>
      <c r="M44" s="219" t="s">
        <v>55</v>
      </c>
      <c r="N44" s="219" t="s">
        <v>55</v>
      </c>
    </row>
    <row r="45" spans="1:14" ht="16.350000000000001" customHeight="1" thickBot="1">
      <c r="B45" s="471" t="s">
        <v>56</v>
      </c>
      <c r="C45" s="217" t="s">
        <v>42</v>
      </c>
      <c r="D45" s="220" t="s">
        <v>42</v>
      </c>
      <c r="E45" s="217" t="s">
        <v>42</v>
      </c>
      <c r="F45" s="217" t="s">
        <v>42</v>
      </c>
      <c r="G45" s="250" t="s">
        <v>42</v>
      </c>
      <c r="H45" s="2"/>
      <c r="I45" s="471" t="s">
        <v>56</v>
      </c>
      <c r="J45" s="217" t="s">
        <v>43</v>
      </c>
      <c r="K45" s="217" t="s">
        <v>43</v>
      </c>
      <c r="L45" s="217" t="s">
        <v>43</v>
      </c>
      <c r="M45" s="217" t="s">
        <v>43</v>
      </c>
      <c r="N45" s="217" t="s">
        <v>43</v>
      </c>
    </row>
    <row r="46" spans="1:14" ht="16.5" thickBot="1">
      <c r="B46" s="471"/>
      <c r="C46" s="233" t="s">
        <v>366</v>
      </c>
      <c r="D46" s="231" t="s">
        <v>376</v>
      </c>
      <c r="E46" s="224" t="s">
        <v>402</v>
      </c>
      <c r="F46" s="234" t="s">
        <v>399</v>
      </c>
      <c r="G46" s="233" t="s">
        <v>400</v>
      </c>
      <c r="H46" s="2"/>
      <c r="I46" s="471"/>
      <c r="J46" s="248" t="s">
        <v>363</v>
      </c>
      <c r="K46" s="221" t="s">
        <v>345</v>
      </c>
      <c r="L46" s="221" t="s">
        <v>403</v>
      </c>
      <c r="M46" s="218" t="s">
        <v>401</v>
      </c>
      <c r="N46" s="221" t="s">
        <v>370</v>
      </c>
    </row>
    <row r="47" spans="1:14" ht="16.5" thickBot="1">
      <c r="B47" s="471"/>
      <c r="C47" s="219" t="s">
        <v>54</v>
      </c>
      <c r="D47" s="283" t="s">
        <v>54</v>
      </c>
      <c r="E47" s="219" t="s">
        <v>54</v>
      </c>
      <c r="F47" s="219" t="s">
        <v>54</v>
      </c>
      <c r="G47" s="249" t="s">
        <v>54</v>
      </c>
      <c r="H47" s="2"/>
      <c r="I47" s="471"/>
      <c r="J47" s="219" t="s">
        <v>55</v>
      </c>
      <c r="K47" s="219" t="s">
        <v>55</v>
      </c>
      <c r="L47" s="219" t="s">
        <v>55</v>
      </c>
      <c r="M47" s="219" t="s">
        <v>55</v>
      </c>
      <c r="N47" s="219" t="s">
        <v>55</v>
      </c>
    </row>
    <row r="48" spans="1:14" ht="16.350000000000001" customHeight="1" thickBot="1">
      <c r="B48" s="471" t="s">
        <v>60</v>
      </c>
      <c r="C48" s="218" t="s">
        <v>42</v>
      </c>
      <c r="D48" s="218" t="s">
        <v>42</v>
      </c>
      <c r="E48" s="218" t="s">
        <v>42</v>
      </c>
      <c r="F48" s="218" t="s">
        <v>42</v>
      </c>
      <c r="G48" s="218" t="s">
        <v>42</v>
      </c>
      <c r="H48" s="2"/>
      <c r="I48" s="471" t="s">
        <v>60</v>
      </c>
      <c r="J48" s="217" t="s">
        <v>43</v>
      </c>
      <c r="K48" s="217" t="s">
        <v>43</v>
      </c>
      <c r="L48" s="217" t="s">
        <v>43</v>
      </c>
      <c r="M48" s="217" t="s">
        <v>43</v>
      </c>
      <c r="N48" s="217" t="s">
        <v>43</v>
      </c>
    </row>
    <row r="49" spans="2:14" ht="16.5" thickBot="1">
      <c r="B49" s="471"/>
      <c r="C49" s="218" t="s">
        <v>57</v>
      </c>
      <c r="D49" s="218" t="s">
        <v>57</v>
      </c>
      <c r="E49" s="218" t="s">
        <v>57</v>
      </c>
      <c r="F49" s="218" t="s">
        <v>57</v>
      </c>
      <c r="G49" s="218" t="s">
        <v>57</v>
      </c>
      <c r="H49" s="2"/>
      <c r="I49" s="471"/>
      <c r="J49" s="218" t="s">
        <v>59</v>
      </c>
      <c r="K49" s="218" t="s">
        <v>59</v>
      </c>
      <c r="L49" s="218" t="s">
        <v>59</v>
      </c>
      <c r="M49" s="218" t="s">
        <v>59</v>
      </c>
      <c r="N49" s="218" t="s">
        <v>59</v>
      </c>
    </row>
    <row r="50" spans="2:14" ht="16.5" thickBot="1">
      <c r="B50" s="471"/>
      <c r="C50" s="219" t="s">
        <v>54</v>
      </c>
      <c r="D50" s="219" t="s">
        <v>54</v>
      </c>
      <c r="E50" s="219" t="s">
        <v>54</v>
      </c>
      <c r="F50" s="219" t="s">
        <v>54</v>
      </c>
      <c r="G50" s="219" t="s">
        <v>54</v>
      </c>
      <c r="H50" s="2"/>
      <c r="I50" s="471"/>
      <c r="J50" s="219" t="s">
        <v>55</v>
      </c>
      <c r="K50" s="219" t="s">
        <v>55</v>
      </c>
      <c r="L50" s="219" t="s">
        <v>55</v>
      </c>
      <c r="M50" s="219" t="s">
        <v>55</v>
      </c>
      <c r="N50" s="219" t="s">
        <v>55</v>
      </c>
    </row>
    <row r="51" spans="2:14" ht="16.5" thickBot="1">
      <c r="B51" s="274" t="s">
        <v>61</v>
      </c>
      <c r="C51" s="271" t="s">
        <v>62</v>
      </c>
      <c r="D51" s="272" t="s">
        <v>62</v>
      </c>
      <c r="E51" s="272" t="s">
        <v>62</v>
      </c>
      <c r="F51" s="272" t="s">
        <v>62</v>
      </c>
      <c r="G51" s="271" t="s">
        <v>62</v>
      </c>
      <c r="H51" s="230"/>
      <c r="I51" s="274" t="s">
        <v>61</v>
      </c>
      <c r="J51" s="138" t="s">
        <v>63</v>
      </c>
      <c r="K51" s="138" t="s">
        <v>63</v>
      </c>
      <c r="L51" s="271" t="s">
        <v>63</v>
      </c>
      <c r="M51" s="271" t="s">
        <v>63</v>
      </c>
      <c r="N51" s="138" t="s">
        <v>63</v>
      </c>
    </row>
    <row r="52" spans="2:14" ht="16.350000000000001" customHeight="1" thickBot="1">
      <c r="B52" s="471" t="s">
        <v>64</v>
      </c>
      <c r="C52" s="284" t="s">
        <v>1423</v>
      </c>
      <c r="D52" s="285" t="s">
        <v>1423</v>
      </c>
      <c r="E52" s="220" t="s">
        <v>65</v>
      </c>
      <c r="F52" s="217" t="s">
        <v>65</v>
      </c>
      <c r="G52" s="220" t="s">
        <v>65</v>
      </c>
      <c r="H52" s="2"/>
      <c r="I52" s="472" t="s">
        <v>64</v>
      </c>
      <c r="J52" s="217" t="s">
        <v>66</v>
      </c>
      <c r="K52" s="286" t="s">
        <v>1425</v>
      </c>
      <c r="L52" s="217" t="s">
        <v>66</v>
      </c>
      <c r="M52" s="286" t="s">
        <v>1425</v>
      </c>
      <c r="N52" s="217" t="s">
        <v>66</v>
      </c>
    </row>
    <row r="53" spans="2:14" ht="32.25" thickBot="1">
      <c r="B53" s="471"/>
      <c r="C53" s="287" t="s">
        <v>407</v>
      </c>
      <c r="D53" s="288" t="s">
        <v>405</v>
      </c>
      <c r="E53" s="223" t="s">
        <v>1113</v>
      </c>
      <c r="F53" s="221" t="s">
        <v>406</v>
      </c>
      <c r="G53" s="231" t="s">
        <v>418</v>
      </c>
      <c r="H53" s="2"/>
      <c r="I53" s="472"/>
      <c r="J53" s="221" t="s">
        <v>1114</v>
      </c>
      <c r="K53" s="289" t="s">
        <v>408</v>
      </c>
      <c r="L53" s="221" t="s">
        <v>1115</v>
      </c>
      <c r="M53" s="289" t="s">
        <v>1116</v>
      </c>
      <c r="N53" s="221" t="s">
        <v>1117</v>
      </c>
    </row>
    <row r="54" spans="2:14" ht="16.5" thickBot="1">
      <c r="B54" s="471"/>
      <c r="C54" s="290" t="s">
        <v>411</v>
      </c>
      <c r="D54" s="291" t="s">
        <v>409</v>
      </c>
      <c r="E54" s="252" t="s">
        <v>385</v>
      </c>
      <c r="F54" s="225" t="s">
        <v>410</v>
      </c>
      <c r="G54" s="225" t="s">
        <v>420</v>
      </c>
      <c r="H54" s="2"/>
      <c r="I54" s="472"/>
      <c r="J54" s="229" t="s">
        <v>1118</v>
      </c>
      <c r="K54" s="291" t="s">
        <v>413</v>
      </c>
      <c r="L54" s="252" t="s">
        <v>1119</v>
      </c>
      <c r="M54" s="292" t="s">
        <v>422</v>
      </c>
      <c r="N54" s="225" t="s">
        <v>1118</v>
      </c>
    </row>
    <row r="55" spans="2:14" ht="16.350000000000001" customHeight="1" thickBot="1">
      <c r="B55" s="472" t="s">
        <v>82</v>
      </c>
      <c r="C55" s="285" t="s">
        <v>1423</v>
      </c>
      <c r="D55" s="284" t="s">
        <v>1423</v>
      </c>
      <c r="E55" s="217" t="s">
        <v>65</v>
      </c>
      <c r="F55" s="222" t="s">
        <v>65</v>
      </c>
      <c r="G55" s="236" t="s">
        <v>65</v>
      </c>
      <c r="H55" s="2"/>
      <c r="I55" s="471" t="s">
        <v>82</v>
      </c>
      <c r="J55" s="217" t="s">
        <v>66</v>
      </c>
      <c r="K55" s="286" t="s">
        <v>1425</v>
      </c>
      <c r="L55" s="217" t="s">
        <v>66</v>
      </c>
      <c r="M55" s="286" t="s">
        <v>1425</v>
      </c>
      <c r="N55" s="217" t="s">
        <v>66</v>
      </c>
    </row>
    <row r="56" spans="2:14" ht="16.5" thickBot="1">
      <c r="B56" s="472"/>
      <c r="C56" s="293" t="s">
        <v>404</v>
      </c>
      <c r="D56" s="294" t="s">
        <v>415</v>
      </c>
      <c r="E56" s="221" t="s">
        <v>416</v>
      </c>
      <c r="F56" s="221" t="s">
        <v>417</v>
      </c>
      <c r="G56" s="221" t="s">
        <v>426</v>
      </c>
      <c r="H56" s="2"/>
      <c r="I56" s="471"/>
      <c r="J56" s="221" t="s">
        <v>1120</v>
      </c>
      <c r="K56" s="289" t="s">
        <v>419</v>
      </c>
      <c r="L56" s="221" t="s">
        <v>1121</v>
      </c>
      <c r="M56" s="289" t="s">
        <v>1122</v>
      </c>
      <c r="N56" s="233" t="s">
        <v>1123</v>
      </c>
    </row>
    <row r="57" spans="2:14" ht="16.5" thickBot="1">
      <c r="B57" s="472"/>
      <c r="C57" s="288" t="s">
        <v>384</v>
      </c>
      <c r="D57" s="295" t="s">
        <v>409</v>
      </c>
      <c r="E57" s="224" t="s">
        <v>385</v>
      </c>
      <c r="F57" s="228" t="s">
        <v>410</v>
      </c>
      <c r="G57" s="225" t="s">
        <v>420</v>
      </c>
      <c r="H57" s="2"/>
      <c r="I57" s="471"/>
      <c r="J57" s="223" t="s">
        <v>412</v>
      </c>
      <c r="K57" s="295" t="s">
        <v>409</v>
      </c>
      <c r="L57" s="224" t="s">
        <v>1119</v>
      </c>
      <c r="M57" s="296" t="s">
        <v>422</v>
      </c>
      <c r="N57" s="225" t="s">
        <v>1118</v>
      </c>
    </row>
    <row r="58" spans="2:14" ht="16.350000000000001" customHeight="1" thickBot="1">
      <c r="B58" s="471" t="s">
        <v>93</v>
      </c>
      <c r="C58" s="286" t="s">
        <v>1423</v>
      </c>
      <c r="D58" s="286" t="s">
        <v>1423</v>
      </c>
      <c r="E58" s="220" t="s">
        <v>65</v>
      </c>
      <c r="F58" s="217" t="s">
        <v>65</v>
      </c>
      <c r="G58" s="237" t="s">
        <v>65</v>
      </c>
      <c r="H58" s="2"/>
      <c r="I58" s="471" t="s">
        <v>93</v>
      </c>
      <c r="J58" s="217" t="s">
        <v>66</v>
      </c>
      <c r="K58" s="286" t="s">
        <v>1425</v>
      </c>
      <c r="L58" s="217" t="s">
        <v>66</v>
      </c>
      <c r="M58" s="286" t="s">
        <v>1425</v>
      </c>
      <c r="N58" s="217" t="s">
        <v>66</v>
      </c>
    </row>
    <row r="59" spans="2:14" ht="32.25" thickBot="1">
      <c r="B59" s="471"/>
      <c r="C59" s="289" t="s">
        <v>414</v>
      </c>
      <c r="D59" s="289" t="s">
        <v>423</v>
      </c>
      <c r="E59" s="223" t="s">
        <v>424</v>
      </c>
      <c r="F59" s="221" t="s">
        <v>425</v>
      </c>
      <c r="G59" s="233" t="s">
        <v>1124</v>
      </c>
      <c r="H59" s="2"/>
      <c r="I59" s="471"/>
      <c r="J59" s="221" t="s">
        <v>1125</v>
      </c>
      <c r="K59" s="289" t="s">
        <v>427</v>
      </c>
      <c r="L59" s="221" t="s">
        <v>1126</v>
      </c>
      <c r="M59" s="289" t="s">
        <v>1127</v>
      </c>
      <c r="N59" s="221" t="s">
        <v>1128</v>
      </c>
    </row>
    <row r="60" spans="2:14" ht="16.5" thickBot="1">
      <c r="B60" s="471"/>
      <c r="C60" s="292" t="s">
        <v>384</v>
      </c>
      <c r="D60" s="297" t="s">
        <v>409</v>
      </c>
      <c r="E60" s="251" t="s">
        <v>385</v>
      </c>
      <c r="F60" s="225" t="s">
        <v>410</v>
      </c>
      <c r="G60" s="227" t="s">
        <v>412</v>
      </c>
      <c r="H60" s="2"/>
      <c r="I60" s="471"/>
      <c r="J60" s="225" t="s">
        <v>412</v>
      </c>
      <c r="K60" s="298" t="s">
        <v>413</v>
      </c>
      <c r="L60" s="251" t="s">
        <v>1119</v>
      </c>
      <c r="M60" s="292" t="s">
        <v>422</v>
      </c>
      <c r="N60" s="227" t="s">
        <v>412</v>
      </c>
    </row>
    <row r="61" spans="2:14" ht="16.350000000000001" customHeight="1" thickBot="1">
      <c r="B61" s="471" t="s">
        <v>105</v>
      </c>
      <c r="C61" s="299"/>
      <c r="D61"/>
      <c r="E61" s="120"/>
      <c r="F61" s="300"/>
      <c r="G61"/>
      <c r="H61" s="2"/>
      <c r="I61" s="471" t="s">
        <v>105</v>
      </c>
      <c r="J61" s="124"/>
      <c r="K61" s="124"/>
      <c r="L61" s="124"/>
      <c r="M61" s="124"/>
      <c r="N61"/>
    </row>
    <row r="62" spans="2:14" ht="16.5" thickBot="1">
      <c r="B62" s="471"/>
      <c r="C62" s="119"/>
      <c r="D62"/>
      <c r="E62" s="120"/>
      <c r="F62" s="301"/>
      <c r="G62"/>
      <c r="H62" s="2"/>
      <c r="I62" s="471"/>
      <c r="J62" s="125"/>
      <c r="K62" s="125"/>
      <c r="L62" s="125"/>
      <c r="M62" s="125"/>
      <c r="N62"/>
    </row>
    <row r="63" spans="2:14" ht="16.5" thickBot="1">
      <c r="B63" s="471"/>
      <c r="C63" s="253"/>
      <c r="D63"/>
      <c r="E63" s="144"/>
      <c r="F63" s="302"/>
      <c r="G63"/>
      <c r="H63" s="2"/>
      <c r="I63" s="471"/>
      <c r="J63" s="126"/>
      <c r="K63" s="126"/>
      <c r="L63" s="126"/>
      <c r="M63" s="126"/>
      <c r="N63"/>
    </row>
    <row r="64" spans="2:14" ht="15.75">
      <c r="B64" s="2"/>
      <c r="C64" s="2"/>
      <c r="D64" s="2"/>
      <c r="E64" s="2"/>
      <c r="F64" s="2"/>
      <c r="G64" s="2"/>
      <c r="H64" s="2"/>
      <c r="I64" s="230"/>
      <c r="J64" s="2"/>
      <c r="K64" s="2"/>
      <c r="L64" s="2"/>
      <c r="M64" s="2"/>
      <c r="N64" s="2"/>
    </row>
    <row r="65" spans="1:14" ht="16.5" thickBot="1">
      <c r="B65" s="2"/>
      <c r="C65" s="2"/>
      <c r="D65" s="2"/>
      <c r="E65" s="2"/>
      <c r="F65" s="2"/>
      <c r="G65" s="2"/>
      <c r="H65" s="2"/>
      <c r="I65" s="230"/>
      <c r="J65" s="2"/>
      <c r="K65" s="2"/>
      <c r="L65" s="2"/>
      <c r="M65" s="2"/>
      <c r="N65" s="2"/>
    </row>
    <row r="66" spans="1:14" s="1" customFormat="1" ht="15.95" customHeight="1">
      <c r="A66"/>
      <c r="B66" s="470" t="str">
        <f>B35</f>
        <v>ÇOCUK SAĞLIĞI VE HASTALIKLARI STAJI</v>
      </c>
      <c r="C66" s="470"/>
      <c r="D66" s="470"/>
      <c r="E66" s="470"/>
      <c r="F66" s="470"/>
      <c r="G66" s="470"/>
      <c r="I66" s="470" t="str">
        <f>I35</f>
        <v>PEDIATRICS INTERNSHIP</v>
      </c>
      <c r="J66" s="470"/>
      <c r="K66" s="470"/>
      <c r="L66" s="470"/>
      <c r="M66" s="470"/>
      <c r="N66" s="470"/>
    </row>
    <row r="67" spans="1:14" s="1" customFormat="1" ht="15.75">
      <c r="A67"/>
      <c r="B67" s="117"/>
      <c r="C67" s="181"/>
      <c r="D67" s="182">
        <f>D36+1</f>
        <v>3</v>
      </c>
      <c r="E67" s="183" t="str">
        <f>E36</f>
        <v>HAFTA</v>
      </c>
      <c r="F67" s="184"/>
      <c r="G67" s="118"/>
      <c r="I67" s="117"/>
      <c r="J67" s="181"/>
      <c r="K67" s="182">
        <f>K36+1</f>
        <v>3</v>
      </c>
      <c r="L67" s="183" t="str">
        <f>L36</f>
        <v>WEEK</v>
      </c>
      <c r="M67" s="184"/>
      <c r="N67" s="118"/>
    </row>
    <row r="68" spans="1:14" s="1" customFormat="1" ht="16.5" thickBot="1">
      <c r="A68"/>
      <c r="B68" s="211"/>
      <c r="C68" s="245"/>
      <c r="D68" s="245" t="str">
        <f>D37:I37</f>
        <v>Staj sorumlusu:</v>
      </c>
      <c r="E68" s="245" t="str">
        <f>E37:J37</f>
        <v>Dr Çiğdem Seher KASAPKARA</v>
      </c>
      <c r="F68" s="245" t="str">
        <f>F37:K37</f>
        <v>Dr Güzin CİNEL</v>
      </c>
      <c r="G68" s="246"/>
      <c r="H68" s="2"/>
      <c r="I68" s="211"/>
      <c r="J68" s="245"/>
      <c r="K68" s="245" t="str">
        <f>K37:P37</f>
        <v>Managers:</v>
      </c>
      <c r="L68" s="245" t="str">
        <f>L37:Q37</f>
        <v>Dr. Çiğdem Seher KASAPKARA</v>
      </c>
      <c r="M68" s="245" t="str">
        <f>M37:R37</f>
        <v>Dr. Güzin CİNEL</v>
      </c>
      <c r="N68" s="246"/>
    </row>
    <row r="69" spans="1:14" ht="16.5" thickBot="1">
      <c r="B69" s="121" t="s">
        <v>38</v>
      </c>
      <c r="C69" s="148"/>
      <c r="D69" s="148"/>
      <c r="E69" s="148"/>
      <c r="F69" s="148"/>
      <c r="G69" s="148"/>
      <c r="H69" s="247"/>
      <c r="I69" s="121" t="s">
        <v>39</v>
      </c>
      <c r="J69" s="148">
        <f>J38+5</f>
        <v>11</v>
      </c>
      <c r="K69" s="148">
        <f>K38+5</f>
        <v>12</v>
      </c>
      <c r="L69" s="148">
        <f>L38+5</f>
        <v>13</v>
      </c>
      <c r="M69" s="148">
        <f>M38+5</f>
        <v>14</v>
      </c>
      <c r="N69" s="148">
        <f>N38+5</f>
        <v>15</v>
      </c>
    </row>
    <row r="70" spans="1:14" ht="16.350000000000001" customHeight="1" thickBot="1">
      <c r="B70" s="471" t="s">
        <v>40</v>
      </c>
      <c r="C70" s="240"/>
      <c r="D70" s="1"/>
      <c r="E70" s="240"/>
      <c r="F70" s="1"/>
      <c r="G70" s="240"/>
      <c r="H70" s="2"/>
      <c r="I70" s="474" t="s">
        <v>40</v>
      </c>
      <c r="J70" s="124"/>
      <c r="K70" s="124"/>
      <c r="L70" s="124"/>
      <c r="M70" s="124"/>
      <c r="N70" s="124"/>
    </row>
    <row r="71" spans="1:14" ht="16.5" thickBot="1">
      <c r="B71" s="471"/>
      <c r="C71" s="125"/>
      <c r="D71" s="116"/>
      <c r="E71" s="254"/>
      <c r="F71" s="116"/>
      <c r="G71" s="125"/>
      <c r="H71" s="2"/>
      <c r="I71" s="474"/>
      <c r="J71" s="125"/>
      <c r="K71" s="125"/>
      <c r="L71" s="125"/>
      <c r="M71" s="125"/>
      <c r="N71" s="125"/>
    </row>
    <row r="72" spans="1:14" ht="16.5" thickBot="1">
      <c r="B72" s="471"/>
      <c r="C72" s="126"/>
      <c r="D72" s="1"/>
      <c r="E72" s="126"/>
      <c r="F72" s="127"/>
      <c r="G72" s="126"/>
      <c r="H72" s="2"/>
      <c r="I72" s="474"/>
      <c r="J72" s="126"/>
      <c r="K72" s="126"/>
      <c r="L72" s="126"/>
      <c r="M72" s="126"/>
      <c r="N72" s="126"/>
    </row>
    <row r="73" spans="1:14" ht="16.350000000000001" customHeight="1" thickBot="1">
      <c r="B73" s="471" t="s">
        <v>41</v>
      </c>
      <c r="C73" s="221" t="s">
        <v>1129</v>
      </c>
      <c r="D73" s="220" t="s">
        <v>1129</v>
      </c>
      <c r="E73" s="220" t="s">
        <v>1129</v>
      </c>
      <c r="F73" s="220" t="s">
        <v>1129</v>
      </c>
      <c r="G73" s="217" t="s">
        <v>1129</v>
      </c>
      <c r="H73" s="2"/>
      <c r="I73" s="471" t="s">
        <v>41</v>
      </c>
      <c r="J73" s="217" t="s">
        <v>1130</v>
      </c>
      <c r="K73" s="217" t="s">
        <v>1130</v>
      </c>
      <c r="L73" s="217" t="s">
        <v>1130</v>
      </c>
      <c r="M73" s="217" t="s">
        <v>1130</v>
      </c>
      <c r="N73" s="217" t="s">
        <v>1130</v>
      </c>
    </row>
    <row r="74" spans="1:14" ht="16.5" thickBot="1">
      <c r="B74" s="471"/>
      <c r="C74" s="233" t="s">
        <v>1131</v>
      </c>
      <c r="D74" s="221" t="s">
        <v>1131</v>
      </c>
      <c r="E74" s="221" t="s">
        <v>1131</v>
      </c>
      <c r="F74" s="221" t="s">
        <v>1131</v>
      </c>
      <c r="G74" s="221" t="s">
        <v>1131</v>
      </c>
      <c r="H74" s="2"/>
      <c r="I74" s="471"/>
      <c r="J74" s="255" t="s">
        <v>59</v>
      </c>
      <c r="K74" s="255" t="s">
        <v>59</v>
      </c>
      <c r="L74" s="255" t="s">
        <v>59</v>
      </c>
      <c r="M74" s="255" t="s">
        <v>59</v>
      </c>
      <c r="N74" s="255" t="s">
        <v>59</v>
      </c>
    </row>
    <row r="75" spans="1:14" ht="16.5" thickBot="1">
      <c r="B75" s="471"/>
      <c r="C75" s="221" t="s">
        <v>1132</v>
      </c>
      <c r="D75" s="225" t="s">
        <v>1132</v>
      </c>
      <c r="E75" s="225" t="s">
        <v>1132</v>
      </c>
      <c r="F75" s="221" t="s">
        <v>1132</v>
      </c>
      <c r="G75" s="225" t="s">
        <v>1132</v>
      </c>
      <c r="H75" s="2"/>
      <c r="I75" s="471"/>
      <c r="J75" s="221" t="s">
        <v>875</v>
      </c>
      <c r="K75" s="229" t="s">
        <v>679</v>
      </c>
      <c r="L75" s="225" t="s">
        <v>1133</v>
      </c>
      <c r="M75" s="221" t="s">
        <v>679</v>
      </c>
      <c r="N75" s="225" t="s">
        <v>679</v>
      </c>
    </row>
    <row r="76" spans="1:14" ht="16.350000000000001" customHeight="1" thickBot="1">
      <c r="B76" s="471" t="s">
        <v>56</v>
      </c>
      <c r="C76" s="220" t="s">
        <v>1129</v>
      </c>
      <c r="D76" s="220" t="s">
        <v>1129</v>
      </c>
      <c r="E76" s="220" t="s">
        <v>1129</v>
      </c>
      <c r="F76" s="220" t="s">
        <v>1129</v>
      </c>
      <c r="G76" s="217" t="s">
        <v>1129</v>
      </c>
      <c r="H76" s="2"/>
      <c r="I76" s="471" t="s">
        <v>56</v>
      </c>
      <c r="J76" s="217" t="s">
        <v>1130</v>
      </c>
      <c r="K76" s="217" t="s">
        <v>1130</v>
      </c>
      <c r="L76" s="303" t="s">
        <v>1130</v>
      </c>
      <c r="M76" s="217" t="s">
        <v>1130</v>
      </c>
      <c r="N76" s="217" t="s">
        <v>1130</v>
      </c>
    </row>
    <row r="77" spans="1:14" ht="16.5" thickBot="1">
      <c r="B77" s="471"/>
      <c r="C77" s="221" t="s">
        <v>1134</v>
      </c>
      <c r="D77" s="221" t="s">
        <v>1134</v>
      </c>
      <c r="E77" s="221" t="s">
        <v>1134</v>
      </c>
      <c r="F77" s="221" t="s">
        <v>1134</v>
      </c>
      <c r="G77" s="221" t="s">
        <v>1134</v>
      </c>
      <c r="H77" s="2"/>
      <c r="I77" s="471"/>
      <c r="J77" s="221" t="s">
        <v>1135</v>
      </c>
      <c r="K77" s="221" t="s">
        <v>1136</v>
      </c>
      <c r="L77" s="238" t="s">
        <v>518</v>
      </c>
      <c r="M77" s="221" t="s">
        <v>1137</v>
      </c>
      <c r="N77" s="221" t="s">
        <v>1135</v>
      </c>
    </row>
    <row r="78" spans="1:14" ht="16.5" thickBot="1">
      <c r="B78" s="471"/>
      <c r="C78" s="225" t="s">
        <v>1132</v>
      </c>
      <c r="D78" s="225" t="s">
        <v>1132</v>
      </c>
      <c r="E78" s="225" t="s">
        <v>1132</v>
      </c>
      <c r="F78" s="225" t="s">
        <v>1132</v>
      </c>
      <c r="G78" s="225" t="s">
        <v>1132</v>
      </c>
      <c r="H78" s="2"/>
      <c r="I78" s="471"/>
      <c r="J78" s="225" t="s">
        <v>679</v>
      </c>
      <c r="K78" s="225" t="s">
        <v>679</v>
      </c>
      <c r="L78" s="304" t="s">
        <v>1133</v>
      </c>
      <c r="M78" s="225" t="s">
        <v>679</v>
      </c>
      <c r="N78" s="225" t="s">
        <v>679</v>
      </c>
    </row>
    <row r="79" spans="1:14" ht="16.350000000000001" customHeight="1" thickBot="1">
      <c r="B79" s="472" t="s">
        <v>60</v>
      </c>
      <c r="C79" s="217" t="s">
        <v>1129</v>
      </c>
      <c r="D79" s="236" t="s">
        <v>1129</v>
      </c>
      <c r="E79" s="220" t="s">
        <v>1129</v>
      </c>
      <c r="F79" s="220" t="s">
        <v>1129</v>
      </c>
      <c r="G79" s="217" t="s">
        <v>1129</v>
      </c>
      <c r="H79" s="2"/>
      <c r="I79" s="471" t="s">
        <v>60</v>
      </c>
      <c r="J79" s="217" t="s">
        <v>1130</v>
      </c>
      <c r="K79" s="221" t="s">
        <v>1138</v>
      </c>
      <c r="L79" s="217" t="s">
        <v>1130</v>
      </c>
      <c r="M79" s="217" t="s">
        <v>1138</v>
      </c>
      <c r="N79" s="217" t="s">
        <v>1130</v>
      </c>
    </row>
    <row r="80" spans="1:14" ht="16.5" thickBot="1">
      <c r="B80" s="472"/>
      <c r="C80" s="221" t="s">
        <v>1134</v>
      </c>
      <c r="D80" s="228" t="s">
        <v>1134</v>
      </c>
      <c r="E80" s="221" t="s">
        <v>1134</v>
      </c>
      <c r="F80" s="221" t="s">
        <v>1134</v>
      </c>
      <c r="G80" s="221" t="s">
        <v>1134</v>
      </c>
      <c r="H80" s="2"/>
      <c r="I80" s="471"/>
      <c r="J80" s="221" t="s">
        <v>1135</v>
      </c>
      <c r="K80" s="221" t="s">
        <v>1136</v>
      </c>
      <c r="L80" s="221" t="s">
        <v>518</v>
      </c>
      <c r="M80" s="221" t="s">
        <v>1137</v>
      </c>
      <c r="N80" s="221" t="s">
        <v>1139</v>
      </c>
    </row>
    <row r="81" spans="2:14" ht="16.5" thickBot="1">
      <c r="B81" s="472"/>
      <c r="C81" s="225" t="s">
        <v>1132</v>
      </c>
      <c r="D81" s="229" t="s">
        <v>1132</v>
      </c>
      <c r="E81" s="225" t="s">
        <v>1132</v>
      </c>
      <c r="F81" s="221" t="s">
        <v>1132</v>
      </c>
      <c r="G81" s="225" t="s">
        <v>1132</v>
      </c>
      <c r="H81" s="2"/>
      <c r="I81" s="471"/>
      <c r="J81" s="225" t="s">
        <v>679</v>
      </c>
      <c r="K81" s="225" t="s">
        <v>679</v>
      </c>
      <c r="L81" s="225" t="s">
        <v>1133</v>
      </c>
      <c r="M81" s="221" t="s">
        <v>679</v>
      </c>
      <c r="N81" s="225" t="s">
        <v>679</v>
      </c>
    </row>
    <row r="82" spans="2:14" ht="16.5" thickBot="1">
      <c r="B82" s="274" t="s">
        <v>61</v>
      </c>
      <c r="C82" s="305" t="s">
        <v>62</v>
      </c>
      <c r="D82" s="306" t="s">
        <v>62</v>
      </c>
      <c r="E82" s="306"/>
      <c r="F82" s="306" t="s">
        <v>62</v>
      </c>
      <c r="G82" s="306" t="s">
        <v>62</v>
      </c>
      <c r="H82" s="230"/>
      <c r="I82" s="274" t="s">
        <v>61</v>
      </c>
      <c r="J82" s="138" t="s">
        <v>63</v>
      </c>
      <c r="K82" s="138" t="s">
        <v>63</v>
      </c>
      <c r="L82" s="271" t="s">
        <v>63</v>
      </c>
      <c r="M82" s="271" t="s">
        <v>63</v>
      </c>
      <c r="N82" s="138" t="s">
        <v>63</v>
      </c>
    </row>
    <row r="83" spans="2:14" ht="16.350000000000001" customHeight="1" thickBot="1">
      <c r="B83" s="471" t="s">
        <v>64</v>
      </c>
      <c r="C83" s="220" t="s">
        <v>65</v>
      </c>
      <c r="D83" s="285" t="s">
        <v>1423</v>
      </c>
      <c r="E83" s="220" t="s">
        <v>65</v>
      </c>
      <c r="F83" s="285" t="s">
        <v>1423</v>
      </c>
      <c r="G83" s="217" t="s">
        <v>65</v>
      </c>
      <c r="H83" s="2"/>
      <c r="I83" s="472" t="s">
        <v>64</v>
      </c>
      <c r="J83" s="217" t="s">
        <v>66</v>
      </c>
      <c r="K83" s="286" t="s">
        <v>1425</v>
      </c>
      <c r="L83" s="217" t="s">
        <v>66</v>
      </c>
      <c r="M83" s="286" t="s">
        <v>1425</v>
      </c>
      <c r="N83" s="217" t="s">
        <v>66</v>
      </c>
    </row>
    <row r="84" spans="2:14" ht="32.25" thickBot="1">
      <c r="B84" s="471"/>
      <c r="C84" s="221" t="s">
        <v>435</v>
      </c>
      <c r="D84" s="289" t="s">
        <v>436</v>
      </c>
      <c r="E84" s="221" t="s">
        <v>437</v>
      </c>
      <c r="F84" s="289" t="s">
        <v>438</v>
      </c>
      <c r="G84" s="221" t="s">
        <v>439</v>
      </c>
      <c r="H84" s="2"/>
      <c r="I84" s="472"/>
      <c r="J84" s="221" t="s">
        <v>440</v>
      </c>
      <c r="K84" s="307" t="s">
        <v>441</v>
      </c>
      <c r="L84" s="221" t="s">
        <v>442</v>
      </c>
      <c r="M84" s="289" t="s">
        <v>443</v>
      </c>
      <c r="N84" s="221" t="s">
        <v>444</v>
      </c>
    </row>
    <row r="85" spans="2:14" ht="16.5" thickBot="1">
      <c r="B85" s="471"/>
      <c r="C85" s="233" t="s">
        <v>445</v>
      </c>
      <c r="D85" s="292" t="s">
        <v>446</v>
      </c>
      <c r="E85" s="221" t="s">
        <v>446</v>
      </c>
      <c r="F85" s="292" t="s">
        <v>413</v>
      </c>
      <c r="G85" s="225" t="s">
        <v>387</v>
      </c>
      <c r="H85" s="2"/>
      <c r="I85" s="472"/>
      <c r="J85" s="233" t="s">
        <v>445</v>
      </c>
      <c r="K85" s="292" t="s">
        <v>446</v>
      </c>
      <c r="L85" s="221" t="s">
        <v>372</v>
      </c>
      <c r="M85" s="292" t="s">
        <v>413</v>
      </c>
      <c r="N85" s="225" t="s">
        <v>387</v>
      </c>
    </row>
    <row r="86" spans="2:14" ht="16.350000000000001" customHeight="1" thickBot="1">
      <c r="B86" s="471" t="s">
        <v>82</v>
      </c>
      <c r="C86" s="220" t="s">
        <v>65</v>
      </c>
      <c r="D86" s="285" t="s">
        <v>1423</v>
      </c>
      <c r="E86" s="220" t="s">
        <v>65</v>
      </c>
      <c r="F86" s="285" t="s">
        <v>1423</v>
      </c>
      <c r="G86" s="217" t="s">
        <v>65</v>
      </c>
      <c r="H86" s="2"/>
      <c r="I86" s="471" t="s">
        <v>82</v>
      </c>
      <c r="J86" s="217" t="s">
        <v>66</v>
      </c>
      <c r="K86" s="286" t="s">
        <v>1425</v>
      </c>
      <c r="L86" s="217" t="s">
        <v>66</v>
      </c>
      <c r="M86" s="286" t="s">
        <v>1425</v>
      </c>
      <c r="N86" s="217" t="s">
        <v>66</v>
      </c>
    </row>
    <row r="87" spans="2:14" ht="32.25" thickBot="1">
      <c r="B87" s="471"/>
      <c r="C87" s="221" t="s">
        <v>447</v>
      </c>
      <c r="D87" s="289" t="s">
        <v>448</v>
      </c>
      <c r="E87" s="221" t="s">
        <v>449</v>
      </c>
      <c r="F87" s="289" t="s">
        <v>450</v>
      </c>
      <c r="G87" s="221" t="s">
        <v>451</v>
      </c>
      <c r="H87" s="2"/>
      <c r="I87" s="471"/>
      <c r="J87" s="221" t="s">
        <v>452</v>
      </c>
      <c r="K87" s="289" t="s">
        <v>453</v>
      </c>
      <c r="L87" s="221" t="s">
        <v>454</v>
      </c>
      <c r="M87" s="289" t="s">
        <v>455</v>
      </c>
      <c r="N87" s="221" t="s">
        <v>456</v>
      </c>
    </row>
    <row r="88" spans="2:14" ht="16.5" thickBot="1">
      <c r="B88" s="471"/>
      <c r="C88" s="233" t="s">
        <v>457</v>
      </c>
      <c r="D88" s="292" t="s">
        <v>446</v>
      </c>
      <c r="E88" s="221" t="s">
        <v>372</v>
      </c>
      <c r="F88" s="289" t="s">
        <v>409</v>
      </c>
      <c r="G88" s="225" t="s">
        <v>387</v>
      </c>
      <c r="H88" s="2"/>
      <c r="I88" s="471"/>
      <c r="J88" s="233" t="s">
        <v>445</v>
      </c>
      <c r="K88" s="289" t="s">
        <v>446</v>
      </c>
      <c r="L88" s="221" t="s">
        <v>446</v>
      </c>
      <c r="M88" s="289" t="s">
        <v>409</v>
      </c>
      <c r="N88" s="225" t="s">
        <v>374</v>
      </c>
    </row>
    <row r="89" spans="2:14" ht="16.350000000000001" customHeight="1" thickBot="1">
      <c r="B89" s="471" t="s">
        <v>93</v>
      </c>
      <c r="C89" s="220" t="s">
        <v>65</v>
      </c>
      <c r="D89" s="285" t="s">
        <v>1423</v>
      </c>
      <c r="E89" s="220" t="s">
        <v>65</v>
      </c>
      <c r="F89" s="285" t="s">
        <v>1423</v>
      </c>
      <c r="G89" s="217" t="s">
        <v>65</v>
      </c>
      <c r="H89" s="2"/>
      <c r="I89" s="471" t="s">
        <v>93</v>
      </c>
      <c r="J89" s="220" t="s">
        <v>66</v>
      </c>
      <c r="K89" s="286" t="s">
        <v>1425</v>
      </c>
      <c r="L89" s="250" t="s">
        <v>66</v>
      </c>
      <c r="M89" s="286" t="s">
        <v>1425</v>
      </c>
      <c r="N89" s="217" t="s">
        <v>66</v>
      </c>
    </row>
    <row r="90" spans="2:14" ht="32.25" thickBot="1">
      <c r="B90" s="471"/>
      <c r="C90" s="221" t="s">
        <v>458</v>
      </c>
      <c r="D90" s="308" t="s">
        <v>1140</v>
      </c>
      <c r="E90" s="221" t="s">
        <v>459</v>
      </c>
      <c r="F90" s="289" t="s">
        <v>460</v>
      </c>
      <c r="G90" s="221" t="s">
        <v>461</v>
      </c>
      <c r="H90" s="2"/>
      <c r="I90" s="471"/>
      <c r="J90" s="223" t="s">
        <v>462</v>
      </c>
      <c r="K90" s="309" t="s">
        <v>1141</v>
      </c>
      <c r="L90" s="228" t="s">
        <v>463</v>
      </c>
      <c r="M90" s="289" t="s">
        <v>464</v>
      </c>
      <c r="N90" s="221" t="s">
        <v>465</v>
      </c>
    </row>
    <row r="91" spans="2:14" ht="16.5" thickBot="1">
      <c r="B91" s="471"/>
      <c r="C91" s="233" t="s">
        <v>445</v>
      </c>
      <c r="D91" s="292" t="s">
        <v>1142</v>
      </c>
      <c r="E91" s="221" t="s">
        <v>372</v>
      </c>
      <c r="F91" s="292" t="s">
        <v>409</v>
      </c>
      <c r="G91" s="225" t="s">
        <v>387</v>
      </c>
      <c r="H91" s="2"/>
      <c r="I91" s="471"/>
      <c r="J91" s="233" t="s">
        <v>457</v>
      </c>
      <c r="K91" s="292" t="s">
        <v>1143</v>
      </c>
      <c r="L91" s="228" t="s">
        <v>372</v>
      </c>
      <c r="M91" s="292" t="s">
        <v>413</v>
      </c>
      <c r="N91" s="225" t="s">
        <v>374</v>
      </c>
    </row>
    <row r="92" spans="2:14" ht="16.350000000000001" customHeight="1" thickBot="1">
      <c r="B92" s="472" t="s">
        <v>105</v>
      </c>
      <c r="C92" s="256"/>
      <c r="D92" s="143"/>
      <c r="E92" s="124"/>
      <c r="F92" s="124"/>
      <c r="G92" s="124"/>
      <c r="H92" s="2"/>
      <c r="I92" s="471" t="s">
        <v>105</v>
      </c>
      <c r="J92" s="124"/>
      <c r="K92" s="125"/>
      <c r="L92" s="124"/>
      <c r="M92" s="124"/>
      <c r="N92" s="124"/>
    </row>
    <row r="93" spans="2:14" ht="16.5" thickBot="1">
      <c r="B93" s="472"/>
      <c r="C93" s="257"/>
      <c r="D93" s="120"/>
      <c r="E93" s="125"/>
      <c r="F93" s="125"/>
      <c r="G93" s="125"/>
      <c r="H93" s="2"/>
      <c r="I93" s="471"/>
      <c r="J93" s="125"/>
      <c r="K93" s="125"/>
      <c r="L93" s="125"/>
      <c r="M93" s="125"/>
      <c r="N93" s="125"/>
    </row>
    <row r="94" spans="2:14" ht="16.5" thickBot="1">
      <c r="B94" s="472"/>
      <c r="C94" s="258"/>
      <c r="D94" s="144"/>
      <c r="E94" s="126"/>
      <c r="F94" s="126"/>
      <c r="G94" s="126"/>
      <c r="H94" s="2"/>
      <c r="I94" s="471"/>
      <c r="J94" s="126"/>
      <c r="K94" s="126"/>
      <c r="L94" s="126"/>
      <c r="M94" s="126"/>
      <c r="N94" s="126"/>
    </row>
    <row r="95" spans="2:14" ht="15.75">
      <c r="B95" s="2"/>
      <c r="C95" s="2"/>
      <c r="D95" s="2"/>
      <c r="E95" s="2"/>
      <c r="F95" s="2"/>
      <c r="G95" s="2"/>
      <c r="H95" s="2"/>
      <c r="I95" s="230"/>
      <c r="J95" s="2"/>
      <c r="K95" s="2"/>
      <c r="L95" s="2"/>
      <c r="M95" s="2"/>
      <c r="N95" s="2"/>
    </row>
    <row r="96" spans="2:14" ht="16.5" thickBot="1">
      <c r="B96" s="2"/>
      <c r="C96" s="2"/>
      <c r="D96" s="2"/>
      <c r="E96" s="2"/>
      <c r="F96" s="2"/>
      <c r="G96" s="2"/>
      <c r="H96" s="2"/>
      <c r="I96" s="230"/>
      <c r="J96" s="2"/>
      <c r="K96" s="2"/>
      <c r="L96" s="2"/>
      <c r="M96" s="2"/>
      <c r="N96" s="2"/>
    </row>
    <row r="97" spans="1:14" s="1" customFormat="1" ht="15.95" customHeight="1">
      <c r="A97"/>
      <c r="B97" s="470" t="str">
        <f>B66</f>
        <v>ÇOCUK SAĞLIĞI VE HASTALIKLARI STAJI</v>
      </c>
      <c r="C97" s="470"/>
      <c r="D97" s="470"/>
      <c r="E97" s="470"/>
      <c r="F97" s="470"/>
      <c r="G97" s="470"/>
      <c r="I97" s="470" t="str">
        <f>I66</f>
        <v>PEDIATRICS INTERNSHIP</v>
      </c>
      <c r="J97" s="470"/>
      <c r="K97" s="470"/>
      <c r="L97" s="470"/>
      <c r="M97" s="470"/>
      <c r="N97" s="470"/>
    </row>
    <row r="98" spans="1:14" s="1" customFormat="1" ht="15.75">
      <c r="A98"/>
      <c r="B98" s="117"/>
      <c r="C98" s="181"/>
      <c r="D98" s="182">
        <f>D67+1</f>
        <v>4</v>
      </c>
      <c r="E98" s="183" t="str">
        <f>E67</f>
        <v>HAFTA</v>
      </c>
      <c r="F98" s="184"/>
      <c r="G98" s="118"/>
      <c r="I98" s="117"/>
      <c r="J98" s="181"/>
      <c r="K98" s="182">
        <f>K67+1</f>
        <v>4</v>
      </c>
      <c r="L98" s="183" t="str">
        <f>L67</f>
        <v>WEEK</v>
      </c>
      <c r="M98" s="184"/>
      <c r="N98" s="118"/>
    </row>
    <row r="99" spans="1:14" s="1" customFormat="1" ht="16.5" thickBot="1">
      <c r="A99"/>
      <c r="B99" s="211"/>
      <c r="C99" s="245"/>
      <c r="D99" s="245" t="str">
        <f>D68:I68</f>
        <v>Staj sorumlusu:</v>
      </c>
      <c r="E99" s="245" t="str">
        <f>E68:J68</f>
        <v>Dr Çiğdem Seher KASAPKARA</v>
      </c>
      <c r="F99" s="245" t="str">
        <f>F68:K68</f>
        <v>Dr Güzin CİNEL</v>
      </c>
      <c r="G99" s="246"/>
      <c r="H99" s="2"/>
      <c r="I99" s="211"/>
      <c r="J99" s="245"/>
      <c r="K99" s="245" t="str">
        <f>K68:P68</f>
        <v>Managers:</v>
      </c>
      <c r="L99" s="245" t="str">
        <f>L68:Q68</f>
        <v>Dr. Çiğdem Seher KASAPKARA</v>
      </c>
      <c r="M99" s="245" t="str">
        <f>M68:R68</f>
        <v>Dr. Güzin CİNEL</v>
      </c>
      <c r="N99" s="246"/>
    </row>
    <row r="100" spans="1:14" ht="16.5" thickBot="1">
      <c r="B100" s="121" t="s">
        <v>38</v>
      </c>
      <c r="C100" s="148"/>
      <c r="D100" s="148"/>
      <c r="E100" s="148"/>
      <c r="F100" s="148"/>
      <c r="G100" s="148"/>
      <c r="H100" s="247"/>
      <c r="I100" s="121" t="s">
        <v>39</v>
      </c>
      <c r="J100" s="148">
        <f>J69+5</f>
        <v>16</v>
      </c>
      <c r="K100" s="148">
        <f>K69+5</f>
        <v>17</v>
      </c>
      <c r="L100" s="148">
        <f>L69+5</f>
        <v>18</v>
      </c>
      <c r="M100" s="148">
        <f>M69+5</f>
        <v>19</v>
      </c>
      <c r="N100" s="148">
        <f>N69+5</f>
        <v>20</v>
      </c>
    </row>
    <row r="101" spans="1:14" ht="16.350000000000001" customHeight="1" thickBot="1">
      <c r="B101" s="471" t="s">
        <v>40</v>
      </c>
      <c r="C101" s="124"/>
      <c r="D101" s="124"/>
      <c r="E101" s="124"/>
      <c r="F101" s="124"/>
      <c r="G101" s="124"/>
      <c r="H101" s="2"/>
      <c r="I101" s="474" t="s">
        <v>40</v>
      </c>
      <c r="J101" s="124"/>
      <c r="K101" s="124"/>
      <c r="L101" s="124"/>
      <c r="M101" s="124"/>
      <c r="N101" s="124"/>
    </row>
    <row r="102" spans="1:14" ht="16.5" thickBot="1">
      <c r="B102" s="471"/>
      <c r="C102" s="125"/>
      <c r="D102" s="125"/>
      <c r="E102" s="125"/>
      <c r="F102" s="125"/>
      <c r="G102" s="125"/>
      <c r="H102" s="2"/>
      <c r="I102" s="474"/>
      <c r="J102" s="125"/>
      <c r="K102" s="125"/>
      <c r="L102" s="125"/>
      <c r="M102" s="125"/>
      <c r="N102" s="125"/>
    </row>
    <row r="103" spans="1:14" ht="16.5" thickBot="1">
      <c r="B103" s="471"/>
      <c r="C103" s="126"/>
      <c r="D103" s="126"/>
      <c r="E103" s="126"/>
      <c r="F103" s="126"/>
      <c r="G103" s="126"/>
      <c r="H103" s="2"/>
      <c r="I103" s="474"/>
      <c r="J103" s="126"/>
      <c r="K103" s="126"/>
      <c r="L103" s="126"/>
      <c r="M103" s="126"/>
      <c r="N103" s="126"/>
    </row>
    <row r="104" spans="1:14" ht="16.350000000000001" customHeight="1" thickBot="1">
      <c r="B104" s="471" t="s">
        <v>41</v>
      </c>
      <c r="C104" s="221" t="s">
        <v>1129</v>
      </c>
      <c r="D104" s="259" t="s">
        <v>1129</v>
      </c>
      <c r="E104" s="259" t="s">
        <v>1129</v>
      </c>
      <c r="F104" s="259" t="s">
        <v>1129</v>
      </c>
      <c r="G104" s="259" t="s">
        <v>1129</v>
      </c>
      <c r="H104" s="2"/>
      <c r="I104" s="471" t="s">
        <v>41</v>
      </c>
      <c r="J104" s="255" t="s">
        <v>1144</v>
      </c>
      <c r="K104" s="259" t="s">
        <v>43</v>
      </c>
      <c r="L104" s="259" t="s">
        <v>43</v>
      </c>
      <c r="M104" s="259" t="s">
        <v>43</v>
      </c>
      <c r="N104" s="259" t="s">
        <v>43</v>
      </c>
    </row>
    <row r="105" spans="1:14" ht="16.5" thickBot="1">
      <c r="B105" s="471"/>
      <c r="C105" s="233" t="s">
        <v>1131</v>
      </c>
      <c r="D105" s="221" t="s">
        <v>1131</v>
      </c>
      <c r="E105" s="221" t="s">
        <v>1131</v>
      </c>
      <c r="F105" s="221" t="s">
        <v>1131</v>
      </c>
      <c r="G105" s="221" t="s">
        <v>1131</v>
      </c>
      <c r="H105" s="2"/>
      <c r="I105" s="471"/>
      <c r="J105" s="259" t="s">
        <v>59</v>
      </c>
      <c r="K105" s="221" t="s">
        <v>59</v>
      </c>
      <c r="L105" s="221" t="s">
        <v>59</v>
      </c>
      <c r="M105" s="221" t="s">
        <v>59</v>
      </c>
      <c r="N105" s="221" t="s">
        <v>59</v>
      </c>
    </row>
    <row r="106" spans="1:14" ht="16.5" thickBot="1">
      <c r="B106" s="471"/>
      <c r="C106" s="255" t="s">
        <v>352</v>
      </c>
      <c r="D106" s="225" t="s">
        <v>352</v>
      </c>
      <c r="E106" s="225" t="s">
        <v>352</v>
      </c>
      <c r="F106" s="221" t="s">
        <v>352</v>
      </c>
      <c r="G106" s="225" t="s">
        <v>352</v>
      </c>
      <c r="H106" s="2"/>
      <c r="I106" s="471"/>
      <c r="J106" s="225" t="s">
        <v>55</v>
      </c>
      <c r="K106" s="225" t="s">
        <v>55</v>
      </c>
      <c r="L106" s="225" t="s">
        <v>55</v>
      </c>
      <c r="M106" s="225" t="s">
        <v>55</v>
      </c>
      <c r="N106" s="225" t="s">
        <v>55</v>
      </c>
    </row>
    <row r="107" spans="1:14" ht="16.350000000000001" customHeight="1" thickBot="1">
      <c r="B107" s="471" t="s">
        <v>56</v>
      </c>
      <c r="C107" s="220" t="s">
        <v>1129</v>
      </c>
      <c r="D107" s="220" t="s">
        <v>1129</v>
      </c>
      <c r="E107" s="220" t="s">
        <v>1129</v>
      </c>
      <c r="F107" s="220" t="s">
        <v>1129</v>
      </c>
      <c r="G107" s="220" t="s">
        <v>1129</v>
      </c>
      <c r="H107" s="2"/>
      <c r="I107" s="471" t="s">
        <v>56</v>
      </c>
      <c r="J107" s="217" t="s">
        <v>43</v>
      </c>
      <c r="K107" s="217" t="s">
        <v>43</v>
      </c>
      <c r="L107" s="217" t="s">
        <v>43</v>
      </c>
      <c r="M107" s="217" t="s">
        <v>43</v>
      </c>
      <c r="N107" s="217" t="s">
        <v>43</v>
      </c>
    </row>
    <row r="108" spans="1:14" ht="16.5" thickBot="1">
      <c r="B108" s="471"/>
      <c r="C108" s="221" t="s">
        <v>1134</v>
      </c>
      <c r="D108" s="221" t="s">
        <v>1134</v>
      </c>
      <c r="E108" s="221" t="s">
        <v>1134</v>
      </c>
      <c r="F108" s="221" t="s">
        <v>1134</v>
      </c>
      <c r="G108" s="221" t="s">
        <v>1134</v>
      </c>
      <c r="H108" s="2"/>
      <c r="I108" s="471"/>
      <c r="J108" s="221" t="s">
        <v>59</v>
      </c>
      <c r="K108" s="221" t="s">
        <v>59</v>
      </c>
      <c r="L108" s="221" t="s">
        <v>59</v>
      </c>
      <c r="M108" s="221" t="s">
        <v>59</v>
      </c>
      <c r="N108" s="221" t="s">
        <v>59</v>
      </c>
    </row>
    <row r="109" spans="1:14" ht="16.5" thickBot="1">
      <c r="B109" s="471"/>
      <c r="C109" s="225" t="s">
        <v>352</v>
      </c>
      <c r="D109" s="225" t="s">
        <v>352</v>
      </c>
      <c r="E109" s="225" t="s">
        <v>352</v>
      </c>
      <c r="F109" s="225" t="s">
        <v>352</v>
      </c>
      <c r="G109" s="225" t="s">
        <v>352</v>
      </c>
      <c r="H109" s="2"/>
      <c r="I109" s="471"/>
      <c r="J109" s="221" t="s">
        <v>55</v>
      </c>
      <c r="K109" s="225" t="s">
        <v>55</v>
      </c>
      <c r="L109" s="225" t="s">
        <v>55</v>
      </c>
      <c r="M109" s="221" t="s">
        <v>55</v>
      </c>
      <c r="N109" s="225" t="s">
        <v>55</v>
      </c>
    </row>
    <row r="110" spans="1:14" ht="16.350000000000001" customHeight="1" thickBot="1">
      <c r="B110" s="471" t="s">
        <v>60</v>
      </c>
      <c r="C110" s="220" t="s">
        <v>1129</v>
      </c>
      <c r="D110" s="220" t="s">
        <v>1129</v>
      </c>
      <c r="E110" s="220" t="s">
        <v>1129</v>
      </c>
      <c r="F110" s="220" t="s">
        <v>1129</v>
      </c>
      <c r="G110" s="220" t="s">
        <v>1129</v>
      </c>
      <c r="H110" s="2"/>
      <c r="I110" s="471" t="s">
        <v>60</v>
      </c>
      <c r="J110" s="217" t="s">
        <v>43</v>
      </c>
      <c r="K110" s="217" t="s">
        <v>43</v>
      </c>
      <c r="L110" s="217" t="s">
        <v>43</v>
      </c>
      <c r="M110" s="217" t="s">
        <v>43</v>
      </c>
      <c r="N110" s="217" t="s">
        <v>43</v>
      </c>
    </row>
    <row r="111" spans="1:14" ht="16.5" thickBot="1">
      <c r="B111" s="471"/>
      <c r="C111" s="221" t="s">
        <v>1134</v>
      </c>
      <c r="D111" s="221" t="s">
        <v>1134</v>
      </c>
      <c r="E111" s="221" t="s">
        <v>1134</v>
      </c>
      <c r="F111" s="221" t="s">
        <v>1134</v>
      </c>
      <c r="G111" s="221" t="s">
        <v>1134</v>
      </c>
      <c r="H111" s="2"/>
      <c r="I111" s="471"/>
      <c r="J111" s="221" t="s">
        <v>1135</v>
      </c>
      <c r="K111" s="221" t="s">
        <v>518</v>
      </c>
      <c r="L111" s="221" t="s">
        <v>518</v>
      </c>
      <c r="M111" s="221" t="s">
        <v>1136</v>
      </c>
      <c r="N111" s="221" t="s">
        <v>518</v>
      </c>
    </row>
    <row r="112" spans="1:14" ht="16.5" thickBot="1">
      <c r="B112" s="471"/>
      <c r="C112" s="221" t="s">
        <v>352</v>
      </c>
      <c r="D112" s="225" t="s">
        <v>352</v>
      </c>
      <c r="E112" s="225" t="s">
        <v>352</v>
      </c>
      <c r="F112" s="221" t="s">
        <v>352</v>
      </c>
      <c r="G112" s="225" t="s">
        <v>352</v>
      </c>
      <c r="H112" s="2"/>
      <c r="I112" s="471"/>
      <c r="J112" s="225" t="s">
        <v>55</v>
      </c>
      <c r="K112" s="225" t="s">
        <v>55</v>
      </c>
      <c r="L112" s="225" t="s">
        <v>55</v>
      </c>
      <c r="M112" s="225" t="s">
        <v>55</v>
      </c>
      <c r="N112" s="225" t="s">
        <v>55</v>
      </c>
    </row>
    <row r="113" spans="1:14" ht="16.5" thickBot="1">
      <c r="B113" s="274" t="s">
        <v>61</v>
      </c>
      <c r="C113" s="271" t="s">
        <v>62</v>
      </c>
      <c r="D113" s="271" t="s">
        <v>62</v>
      </c>
      <c r="E113" s="271" t="s">
        <v>62</v>
      </c>
      <c r="F113" s="271" t="s">
        <v>62</v>
      </c>
      <c r="G113" s="271" t="s">
        <v>62</v>
      </c>
      <c r="H113" s="230"/>
      <c r="I113" s="274" t="s">
        <v>61</v>
      </c>
      <c r="J113" s="138" t="s">
        <v>63</v>
      </c>
      <c r="K113" s="138" t="s">
        <v>63</v>
      </c>
      <c r="L113" s="271" t="s">
        <v>63</v>
      </c>
      <c r="M113" s="271" t="s">
        <v>63</v>
      </c>
      <c r="N113" s="138" t="s">
        <v>63</v>
      </c>
    </row>
    <row r="114" spans="1:14" ht="16.350000000000001" customHeight="1" thickBot="1">
      <c r="B114" s="471" t="s">
        <v>64</v>
      </c>
      <c r="C114" s="220" t="s">
        <v>65</v>
      </c>
      <c r="D114" s="285" t="s">
        <v>1423</v>
      </c>
      <c r="E114" s="220" t="s">
        <v>65</v>
      </c>
      <c r="F114" s="285" t="s">
        <v>1423</v>
      </c>
      <c r="G114" s="220" t="s">
        <v>65</v>
      </c>
      <c r="H114" s="2"/>
      <c r="I114" s="472" t="s">
        <v>64</v>
      </c>
      <c r="J114" s="217" t="s">
        <v>66</v>
      </c>
      <c r="K114" s="286" t="s">
        <v>1425</v>
      </c>
      <c r="L114" s="217" t="s">
        <v>66</v>
      </c>
      <c r="M114" s="286" t="s">
        <v>1425</v>
      </c>
      <c r="N114" s="217" t="s">
        <v>66</v>
      </c>
    </row>
    <row r="115" spans="1:14" ht="18" customHeight="1" thickBot="1">
      <c r="B115" s="471"/>
      <c r="C115" s="221" t="s">
        <v>1145</v>
      </c>
      <c r="D115" s="289" t="s">
        <v>473</v>
      </c>
      <c r="E115" s="221" t="s">
        <v>1146</v>
      </c>
      <c r="F115" s="289" t="s">
        <v>474</v>
      </c>
      <c r="G115" s="221" t="s">
        <v>475</v>
      </c>
      <c r="H115" s="2"/>
      <c r="I115" s="472"/>
      <c r="J115" s="221" t="s">
        <v>1147</v>
      </c>
      <c r="K115" s="289" t="s">
        <v>476</v>
      </c>
      <c r="L115" s="221" t="s">
        <v>1148</v>
      </c>
      <c r="M115" s="289" t="s">
        <v>477</v>
      </c>
      <c r="N115" s="221" t="s">
        <v>478</v>
      </c>
    </row>
    <row r="116" spans="1:14" ht="16.5" thickBot="1">
      <c r="B116" s="471"/>
      <c r="C116" s="225" t="s">
        <v>396</v>
      </c>
      <c r="D116" s="292" t="s">
        <v>422</v>
      </c>
      <c r="E116" s="225" t="s">
        <v>1149</v>
      </c>
      <c r="F116" s="292" t="s">
        <v>374</v>
      </c>
      <c r="G116" s="225" t="s">
        <v>471</v>
      </c>
      <c r="H116" s="2"/>
      <c r="I116" s="472"/>
      <c r="J116" s="225" t="s">
        <v>1112</v>
      </c>
      <c r="K116" s="292" t="s">
        <v>410</v>
      </c>
      <c r="L116" s="225" t="s">
        <v>430</v>
      </c>
      <c r="M116" s="292" t="s">
        <v>374</v>
      </c>
      <c r="N116" s="225" t="s">
        <v>470</v>
      </c>
    </row>
    <row r="117" spans="1:14" ht="16.350000000000001" customHeight="1" thickBot="1">
      <c r="B117" s="471" t="s">
        <v>82</v>
      </c>
      <c r="C117" s="220" t="s">
        <v>65</v>
      </c>
      <c r="D117" s="285" t="s">
        <v>1423</v>
      </c>
      <c r="E117" s="220" t="s">
        <v>65</v>
      </c>
      <c r="F117" s="285" t="s">
        <v>1423</v>
      </c>
      <c r="G117" s="220" t="s">
        <v>65</v>
      </c>
      <c r="H117" s="2"/>
      <c r="I117" s="471" t="s">
        <v>82</v>
      </c>
      <c r="J117" s="217" t="s">
        <v>66</v>
      </c>
      <c r="K117" s="286" t="s">
        <v>1425</v>
      </c>
      <c r="L117" s="217" t="s">
        <v>66</v>
      </c>
      <c r="M117" s="286" t="s">
        <v>1425</v>
      </c>
      <c r="N117" s="217" t="s">
        <v>66</v>
      </c>
    </row>
    <row r="118" spans="1:14" ht="32.25" thickBot="1">
      <c r="B118" s="471"/>
      <c r="C118" s="221" t="s">
        <v>1150</v>
      </c>
      <c r="D118" s="289" t="s">
        <v>479</v>
      </c>
      <c r="E118" s="221" t="s">
        <v>1151</v>
      </c>
      <c r="F118" s="289" t="s">
        <v>480</v>
      </c>
      <c r="G118" s="221" t="s">
        <v>481</v>
      </c>
      <c r="H118" s="2"/>
      <c r="I118" s="471"/>
      <c r="J118" s="221" t="s">
        <v>1152</v>
      </c>
      <c r="K118" s="289" t="s">
        <v>482</v>
      </c>
      <c r="L118" s="221" t="s">
        <v>1153</v>
      </c>
      <c r="M118" s="289" t="s">
        <v>483</v>
      </c>
      <c r="N118" s="221" t="s">
        <v>484</v>
      </c>
    </row>
    <row r="119" spans="1:14" ht="16.5" thickBot="1">
      <c r="B119" s="471"/>
      <c r="C119" s="221" t="s">
        <v>431</v>
      </c>
      <c r="D119" s="292" t="s">
        <v>410</v>
      </c>
      <c r="E119" s="225" t="s">
        <v>1149</v>
      </c>
      <c r="F119" s="289" t="s">
        <v>374</v>
      </c>
      <c r="G119" s="225" t="s">
        <v>471</v>
      </c>
      <c r="H119" s="2"/>
      <c r="I119" s="471"/>
      <c r="J119" s="221" t="s">
        <v>431</v>
      </c>
      <c r="K119" s="292" t="s">
        <v>422</v>
      </c>
      <c r="L119" s="225" t="s">
        <v>430</v>
      </c>
      <c r="M119" s="289" t="s">
        <v>387</v>
      </c>
      <c r="N119" s="225" t="s">
        <v>471</v>
      </c>
    </row>
    <row r="120" spans="1:14" ht="16.350000000000001" customHeight="1" thickBot="1">
      <c r="B120" s="471" t="s">
        <v>93</v>
      </c>
      <c r="C120" s="220" t="s">
        <v>65</v>
      </c>
      <c r="D120" s="285" t="s">
        <v>1423</v>
      </c>
      <c r="E120" s="220" t="s">
        <v>65</v>
      </c>
      <c r="F120" s="285" t="s">
        <v>1423</v>
      </c>
      <c r="G120" s="220" t="s">
        <v>65</v>
      </c>
      <c r="H120" s="2"/>
      <c r="I120" s="471" t="s">
        <v>93</v>
      </c>
      <c r="J120" s="217" t="s">
        <v>66</v>
      </c>
      <c r="K120" s="286" t="s">
        <v>1425</v>
      </c>
      <c r="L120" s="217" t="s">
        <v>66</v>
      </c>
      <c r="M120" s="286" t="s">
        <v>1425</v>
      </c>
      <c r="N120" s="217" t="s">
        <v>66</v>
      </c>
    </row>
    <row r="121" spans="1:14" ht="16.5" thickBot="1">
      <c r="B121" s="471"/>
      <c r="C121" s="221" t="s">
        <v>1154</v>
      </c>
      <c r="D121" s="289" t="s">
        <v>485</v>
      </c>
      <c r="E121" s="221" t="s">
        <v>1155</v>
      </c>
      <c r="F121" s="289" t="s">
        <v>486</v>
      </c>
      <c r="G121" s="221" t="s">
        <v>1156</v>
      </c>
      <c r="H121" s="2"/>
      <c r="I121" s="471"/>
      <c r="J121" s="221" t="s">
        <v>1157</v>
      </c>
      <c r="K121" s="289" t="s">
        <v>488</v>
      </c>
      <c r="L121" s="221" t="s">
        <v>1158</v>
      </c>
      <c r="M121" s="289" t="s">
        <v>489</v>
      </c>
      <c r="N121" s="221" t="s">
        <v>1159</v>
      </c>
    </row>
    <row r="122" spans="1:14" ht="16.5" thickBot="1">
      <c r="B122" s="471"/>
      <c r="C122" s="225" t="s">
        <v>1160</v>
      </c>
      <c r="D122" s="292" t="s">
        <v>410</v>
      </c>
      <c r="E122" s="225" t="s">
        <v>1149</v>
      </c>
      <c r="F122" s="292" t="s">
        <v>387</v>
      </c>
      <c r="G122" s="225" t="s">
        <v>1161</v>
      </c>
      <c r="H122" s="2"/>
      <c r="I122" s="471"/>
      <c r="J122" s="225" t="s">
        <v>1162</v>
      </c>
      <c r="K122" s="292" t="s">
        <v>410</v>
      </c>
      <c r="L122" s="225" t="s">
        <v>430</v>
      </c>
      <c r="M122" s="292" t="s">
        <v>387</v>
      </c>
      <c r="N122" s="225" t="s">
        <v>412</v>
      </c>
    </row>
    <row r="123" spans="1:14" ht="16.350000000000001" customHeight="1" thickBot="1">
      <c r="B123" s="471" t="s">
        <v>105</v>
      </c>
      <c r="C123" s="124"/>
      <c r="D123" s="124"/>
      <c r="E123" s="124"/>
      <c r="F123" s="124"/>
      <c r="G123" s="124"/>
      <c r="H123" s="2"/>
      <c r="I123" s="471" t="s">
        <v>105</v>
      </c>
      <c r="J123"/>
      <c r="K123"/>
      <c r="L123"/>
      <c r="M123"/>
      <c r="N123"/>
    </row>
    <row r="124" spans="1:14" ht="16.5" thickBot="1">
      <c r="B124" s="471"/>
      <c r="C124" s="125"/>
      <c r="D124" s="125"/>
      <c r="E124" s="125"/>
      <c r="F124" s="125"/>
      <c r="G124" s="125"/>
      <c r="H124" s="2"/>
      <c r="I124" s="471"/>
      <c r="J124"/>
      <c r="K124"/>
      <c r="L124"/>
      <c r="M124"/>
      <c r="N124"/>
    </row>
    <row r="125" spans="1:14" ht="16.5" thickBot="1">
      <c r="B125" s="471"/>
      <c r="C125" s="126"/>
      <c r="D125" s="126"/>
      <c r="E125" s="126"/>
      <c r="F125" s="126"/>
      <c r="G125" s="126"/>
      <c r="H125" s="2"/>
      <c r="I125" s="471"/>
      <c r="J125"/>
      <c r="K125"/>
      <c r="L125"/>
      <c r="M125"/>
      <c r="N125"/>
    </row>
    <row r="126" spans="1:14" ht="15.75">
      <c r="B126" s="2"/>
      <c r="C126" s="2"/>
      <c r="D126" s="2"/>
      <c r="E126" s="2"/>
      <c r="F126" s="2"/>
      <c r="G126" s="2"/>
      <c r="H126" s="2"/>
      <c r="I126" s="230"/>
      <c r="J126" s="2"/>
      <c r="K126" s="2"/>
      <c r="L126" s="2"/>
      <c r="M126" s="2"/>
      <c r="N126" s="2"/>
    </row>
    <row r="127" spans="1:14" ht="16.5" thickBot="1">
      <c r="B127" s="2"/>
      <c r="C127" s="2"/>
      <c r="D127" s="2"/>
      <c r="E127" s="2"/>
      <c r="F127" s="2"/>
      <c r="G127" s="2"/>
      <c r="H127" s="2"/>
      <c r="I127" s="230"/>
      <c r="J127" s="2"/>
      <c r="K127" s="2"/>
      <c r="L127" s="2"/>
      <c r="M127" s="2"/>
      <c r="N127" s="2"/>
    </row>
    <row r="128" spans="1:14" s="1" customFormat="1" ht="15.95" customHeight="1">
      <c r="A128"/>
      <c r="B128" s="470" t="str">
        <f>B97</f>
        <v>ÇOCUK SAĞLIĞI VE HASTALIKLARI STAJI</v>
      </c>
      <c r="C128" s="470"/>
      <c r="D128" s="470"/>
      <c r="E128" s="470"/>
      <c r="F128" s="470"/>
      <c r="G128" s="470"/>
      <c r="I128" s="470" t="str">
        <f>I97</f>
        <v>PEDIATRICS INTERNSHIP</v>
      </c>
      <c r="J128" s="470"/>
      <c r="K128" s="470"/>
      <c r="L128" s="470"/>
      <c r="M128" s="470"/>
      <c r="N128" s="470"/>
    </row>
    <row r="129" spans="1:14" s="1" customFormat="1" ht="15.75">
      <c r="A129"/>
      <c r="B129" s="117"/>
      <c r="C129" s="181"/>
      <c r="D129" s="182">
        <f>D98+1</f>
        <v>5</v>
      </c>
      <c r="E129" s="183" t="str">
        <f>E98</f>
        <v>HAFTA</v>
      </c>
      <c r="F129" s="184"/>
      <c r="G129" s="118"/>
      <c r="I129" s="117"/>
      <c r="J129" s="181"/>
      <c r="K129" s="182">
        <f>K98+1</f>
        <v>5</v>
      </c>
      <c r="L129" s="183" t="str">
        <f>L98</f>
        <v>WEEK</v>
      </c>
      <c r="M129" s="184"/>
      <c r="N129" s="118"/>
    </row>
    <row r="130" spans="1:14" s="1" customFormat="1" ht="16.5" thickBot="1">
      <c r="A130"/>
      <c r="B130" s="211"/>
      <c r="C130" s="245"/>
      <c r="D130" s="245" t="str">
        <f>D99:I99</f>
        <v>Staj sorumlusu:</v>
      </c>
      <c r="E130" s="245" t="str">
        <f>E99:J99</f>
        <v>Dr Çiğdem Seher KASAPKARA</v>
      </c>
      <c r="F130" s="245" t="str">
        <f>F99:K99</f>
        <v>Dr Güzin CİNEL</v>
      </c>
      <c r="G130" s="246"/>
      <c r="H130" s="2"/>
      <c r="I130" s="211"/>
      <c r="J130" s="245"/>
      <c r="K130" s="245" t="str">
        <f>K99:P99</f>
        <v>Managers:</v>
      </c>
      <c r="L130" s="245" t="str">
        <f>L99:Q99</f>
        <v>Dr. Çiğdem Seher KASAPKARA</v>
      </c>
      <c r="M130" s="245" t="str">
        <f>M99:R99</f>
        <v>Dr. Güzin CİNEL</v>
      </c>
      <c r="N130" s="246"/>
    </row>
    <row r="131" spans="1:14" ht="16.5" thickBot="1">
      <c r="B131" s="121" t="s">
        <v>38</v>
      </c>
      <c r="C131" s="148"/>
      <c r="D131" s="148"/>
      <c r="E131" s="148"/>
      <c r="F131" s="148"/>
      <c r="G131" s="148"/>
      <c r="H131" s="247"/>
      <c r="I131" s="121" t="s">
        <v>39</v>
      </c>
      <c r="J131" s="148">
        <f>J100+5</f>
        <v>21</v>
      </c>
      <c r="K131" s="148">
        <f>K100+5</f>
        <v>22</v>
      </c>
      <c r="L131" s="148">
        <f>L100+5</f>
        <v>23</v>
      </c>
      <c r="M131" s="148">
        <f>M100+5</f>
        <v>24</v>
      </c>
      <c r="N131" s="148">
        <f>N100+5</f>
        <v>25</v>
      </c>
    </row>
    <row r="132" spans="1:14" ht="16.350000000000001" customHeight="1" thickBot="1">
      <c r="B132" s="471" t="s">
        <v>40</v>
      </c>
      <c r="C132" s="124"/>
      <c r="D132" s="124"/>
      <c r="E132" s="124"/>
      <c r="F132" s="124"/>
      <c r="G132" s="124"/>
      <c r="H132" s="2"/>
      <c r="I132" s="474" t="s">
        <v>40</v>
      </c>
      <c r="J132" s="124"/>
      <c r="K132" s="124"/>
      <c r="L132" s="124"/>
      <c r="M132" s="124"/>
      <c r="N132" s="124"/>
    </row>
    <row r="133" spans="1:14" ht="16.5" thickBot="1">
      <c r="B133" s="471"/>
      <c r="C133" s="125"/>
      <c r="D133" s="125"/>
      <c r="E133" s="125"/>
      <c r="F133" s="125"/>
      <c r="G133" s="125"/>
      <c r="H133" s="2"/>
      <c r="I133" s="474"/>
      <c r="J133" s="125"/>
      <c r="K133" s="125"/>
      <c r="L133" s="125"/>
      <c r="M133" s="125"/>
      <c r="N133" s="125"/>
    </row>
    <row r="134" spans="1:14" ht="16.5" thickBot="1">
      <c r="B134" s="471"/>
      <c r="C134" s="126"/>
      <c r="D134" s="126"/>
      <c r="E134" s="126"/>
      <c r="F134" s="126"/>
      <c r="G134" s="126"/>
      <c r="H134" s="2"/>
      <c r="I134" s="474"/>
      <c r="J134" s="126"/>
      <c r="K134" s="126"/>
      <c r="L134" s="126"/>
      <c r="M134" s="126"/>
      <c r="N134" s="126"/>
    </row>
    <row r="135" spans="1:14" ht="16.350000000000001" customHeight="1" thickBot="1">
      <c r="B135" s="471" t="s">
        <v>41</v>
      </c>
      <c r="C135" s="220" t="s">
        <v>1163</v>
      </c>
      <c r="D135" s="220" t="s">
        <v>1163</v>
      </c>
      <c r="E135" s="220" t="s">
        <v>1163</v>
      </c>
      <c r="F135" s="220" t="s">
        <v>1163</v>
      </c>
      <c r="G135" s="217" t="s">
        <v>1163</v>
      </c>
      <c r="H135" s="2"/>
      <c r="I135" s="471" t="s">
        <v>41</v>
      </c>
      <c r="J135" s="259" t="s">
        <v>43</v>
      </c>
      <c r="K135" s="259" t="s">
        <v>43</v>
      </c>
      <c r="L135" s="259" t="s">
        <v>43</v>
      </c>
      <c r="M135" s="259" t="s">
        <v>43</v>
      </c>
      <c r="N135" s="259" t="s">
        <v>43</v>
      </c>
    </row>
    <row r="136" spans="1:14" ht="16.5" thickBot="1">
      <c r="B136" s="471"/>
      <c r="C136" s="221" t="s">
        <v>1131</v>
      </c>
      <c r="D136" s="221" t="s">
        <v>1131</v>
      </c>
      <c r="E136" s="221" t="s">
        <v>1131</v>
      </c>
      <c r="F136" s="221" t="s">
        <v>1131</v>
      </c>
      <c r="G136" s="221" t="s">
        <v>1131</v>
      </c>
      <c r="H136" s="2"/>
      <c r="I136" s="471"/>
      <c r="J136" s="221" t="s">
        <v>1164</v>
      </c>
      <c r="K136" s="221" t="s">
        <v>1164</v>
      </c>
      <c r="L136" s="221" t="s">
        <v>1164</v>
      </c>
      <c r="M136" s="221" t="s">
        <v>1164</v>
      </c>
      <c r="N136" s="221" t="s">
        <v>1164</v>
      </c>
    </row>
    <row r="137" spans="1:14" ht="16.5" thickBot="1">
      <c r="B137" s="471"/>
      <c r="C137" s="221" t="s">
        <v>352</v>
      </c>
      <c r="D137" s="225" t="s">
        <v>352</v>
      </c>
      <c r="E137" s="225" t="s">
        <v>352</v>
      </c>
      <c r="F137" s="221" t="s">
        <v>352</v>
      </c>
      <c r="G137" s="225" t="s">
        <v>352</v>
      </c>
      <c r="H137" s="2"/>
      <c r="I137" s="471"/>
      <c r="J137" s="225" t="s">
        <v>55</v>
      </c>
      <c r="K137" s="225" t="s">
        <v>55</v>
      </c>
      <c r="L137" s="225" t="s">
        <v>55</v>
      </c>
      <c r="M137" s="225" t="s">
        <v>55</v>
      </c>
      <c r="N137" s="225" t="s">
        <v>55</v>
      </c>
    </row>
    <row r="138" spans="1:14" ht="16.350000000000001" customHeight="1" thickBot="1">
      <c r="B138" s="471" t="s">
        <v>56</v>
      </c>
      <c r="C138" s="220" t="s">
        <v>1163</v>
      </c>
      <c r="D138" s="220" t="s">
        <v>1163</v>
      </c>
      <c r="E138" s="220" t="s">
        <v>1163</v>
      </c>
      <c r="F138" s="220" t="s">
        <v>1163</v>
      </c>
      <c r="G138" s="217" t="s">
        <v>1163</v>
      </c>
      <c r="H138" s="2"/>
      <c r="I138" s="471" t="s">
        <v>56</v>
      </c>
      <c r="J138" s="217" t="s">
        <v>43</v>
      </c>
      <c r="K138" s="217" t="s">
        <v>43</v>
      </c>
      <c r="L138" s="217" t="s">
        <v>43</v>
      </c>
      <c r="M138" s="217" t="s">
        <v>43</v>
      </c>
      <c r="N138" s="217" t="s">
        <v>43</v>
      </c>
    </row>
    <row r="139" spans="1:14" ht="16.5" thickBot="1">
      <c r="B139" s="471"/>
      <c r="C139" s="221" t="s">
        <v>1134</v>
      </c>
      <c r="D139" s="221" t="s">
        <v>1134</v>
      </c>
      <c r="E139" s="221" t="s">
        <v>1134</v>
      </c>
      <c r="F139" s="221" t="s">
        <v>1134</v>
      </c>
      <c r="G139" s="221" t="s">
        <v>1134</v>
      </c>
      <c r="H139" s="2"/>
      <c r="I139" s="471"/>
      <c r="J139" s="221" t="s">
        <v>1164</v>
      </c>
      <c r="K139" s="221" t="s">
        <v>1164</v>
      </c>
      <c r="L139" s="221" t="s">
        <v>1164</v>
      </c>
      <c r="M139" s="221" t="s">
        <v>1164</v>
      </c>
      <c r="N139" s="221" t="s">
        <v>1164</v>
      </c>
    </row>
    <row r="140" spans="1:14" ht="16.5" thickBot="1">
      <c r="B140" s="471"/>
      <c r="C140" s="225" t="s">
        <v>352</v>
      </c>
      <c r="D140" s="225" t="s">
        <v>352</v>
      </c>
      <c r="E140" s="225" t="s">
        <v>352</v>
      </c>
      <c r="F140" s="225" t="s">
        <v>352</v>
      </c>
      <c r="G140" s="225" t="s">
        <v>352</v>
      </c>
      <c r="H140" s="2"/>
      <c r="I140" s="471"/>
      <c r="J140" s="221" t="s">
        <v>55</v>
      </c>
      <c r="K140" s="225" t="s">
        <v>55</v>
      </c>
      <c r="L140" s="225" t="s">
        <v>55</v>
      </c>
      <c r="M140" s="221" t="s">
        <v>55</v>
      </c>
      <c r="N140" s="225" t="s">
        <v>55</v>
      </c>
    </row>
    <row r="141" spans="1:14" ht="16.350000000000001" customHeight="1" thickBot="1">
      <c r="B141" s="471" t="s">
        <v>60</v>
      </c>
      <c r="C141" s="220" t="s">
        <v>1163</v>
      </c>
      <c r="D141" s="220" t="s">
        <v>1163</v>
      </c>
      <c r="E141" s="220" t="s">
        <v>1163</v>
      </c>
      <c r="F141" s="220" t="s">
        <v>1163</v>
      </c>
      <c r="G141" s="217" t="s">
        <v>1163</v>
      </c>
      <c r="H141" s="2"/>
      <c r="I141" s="471" t="s">
        <v>60</v>
      </c>
      <c r="J141" s="217" t="s">
        <v>43</v>
      </c>
      <c r="K141" s="217" t="s">
        <v>43</v>
      </c>
      <c r="L141" s="217" t="s">
        <v>43</v>
      </c>
      <c r="M141" s="217" t="s">
        <v>43</v>
      </c>
      <c r="N141" s="217" t="s">
        <v>43</v>
      </c>
    </row>
    <row r="142" spans="1:14" ht="16.5" thickBot="1">
      <c r="B142" s="471"/>
      <c r="C142" s="221" t="s">
        <v>1134</v>
      </c>
      <c r="D142" s="221" t="s">
        <v>1134</v>
      </c>
      <c r="E142" s="221" t="s">
        <v>1134</v>
      </c>
      <c r="F142" s="221" t="s">
        <v>1134</v>
      </c>
      <c r="G142" s="221" t="s">
        <v>1134</v>
      </c>
      <c r="H142" s="2"/>
      <c r="I142" s="471"/>
      <c r="J142" s="221" t="s">
        <v>1136</v>
      </c>
      <c r="K142" s="221" t="s">
        <v>518</v>
      </c>
      <c r="L142" s="221" t="s">
        <v>1136</v>
      </c>
      <c r="M142" s="221" t="s">
        <v>1136</v>
      </c>
      <c r="N142" s="221" t="s">
        <v>518</v>
      </c>
    </row>
    <row r="143" spans="1:14" ht="16.5" thickBot="1">
      <c r="B143" s="471"/>
      <c r="C143" s="221" t="s">
        <v>352</v>
      </c>
      <c r="D143" s="225" t="s">
        <v>352</v>
      </c>
      <c r="E143" s="225" t="s">
        <v>352</v>
      </c>
      <c r="F143" s="221" t="s">
        <v>352</v>
      </c>
      <c r="G143" s="225" t="s">
        <v>352</v>
      </c>
      <c r="H143" s="2"/>
      <c r="I143" s="471"/>
      <c r="J143" s="225" t="s">
        <v>55</v>
      </c>
      <c r="K143" s="225" t="s">
        <v>55</v>
      </c>
      <c r="L143" s="225" t="s">
        <v>55</v>
      </c>
      <c r="M143" s="225" t="s">
        <v>55</v>
      </c>
      <c r="N143" s="225" t="s">
        <v>55</v>
      </c>
    </row>
    <row r="144" spans="1:14" ht="16.5" thickBot="1">
      <c r="B144" s="274" t="s">
        <v>61</v>
      </c>
      <c r="C144" s="271" t="s">
        <v>62</v>
      </c>
      <c r="D144" s="271" t="s">
        <v>62</v>
      </c>
      <c r="E144" s="271" t="s">
        <v>62</v>
      </c>
      <c r="F144" s="271" t="s">
        <v>62</v>
      </c>
      <c r="G144" s="271" t="s">
        <v>62</v>
      </c>
      <c r="H144" s="230"/>
      <c r="I144" s="274" t="s">
        <v>61</v>
      </c>
      <c r="J144" s="138" t="s">
        <v>63</v>
      </c>
      <c r="K144" s="138" t="s">
        <v>63</v>
      </c>
      <c r="L144" s="271" t="s">
        <v>63</v>
      </c>
      <c r="M144" s="271" t="s">
        <v>63</v>
      </c>
      <c r="N144" s="138" t="s">
        <v>63</v>
      </c>
    </row>
    <row r="145" spans="1:14" ht="16.350000000000001" customHeight="1" thickBot="1">
      <c r="B145" s="471" t="s">
        <v>64</v>
      </c>
      <c r="C145" s="220" t="s">
        <v>65</v>
      </c>
      <c r="D145" s="285" t="s">
        <v>1423</v>
      </c>
      <c r="E145" s="220" t="s">
        <v>65</v>
      </c>
      <c r="F145" s="285" t="s">
        <v>1423</v>
      </c>
      <c r="G145" s="217" t="s">
        <v>1165</v>
      </c>
      <c r="H145" s="2"/>
      <c r="I145" s="472" t="s">
        <v>64</v>
      </c>
      <c r="J145" s="217" t="s">
        <v>66</v>
      </c>
      <c r="K145" s="286" t="s">
        <v>1425</v>
      </c>
      <c r="L145" s="217" t="s">
        <v>66</v>
      </c>
      <c r="M145" s="286" t="s">
        <v>1425</v>
      </c>
      <c r="N145" s="217" t="s">
        <v>66</v>
      </c>
    </row>
    <row r="146" spans="1:14" ht="32.25" thickBot="1">
      <c r="B146" s="471"/>
      <c r="C146" s="221" t="s">
        <v>498</v>
      </c>
      <c r="D146" s="289" t="s">
        <v>1166</v>
      </c>
      <c r="E146" s="221" t="s">
        <v>499</v>
      </c>
      <c r="F146" s="289" t="s">
        <v>500</v>
      </c>
      <c r="G146" s="221" t="s">
        <v>1167</v>
      </c>
      <c r="H146" s="2"/>
      <c r="I146" s="472"/>
      <c r="J146" s="221" t="s">
        <v>501</v>
      </c>
      <c r="K146" s="289" t="s">
        <v>1168</v>
      </c>
      <c r="L146" s="221" t="s">
        <v>502</v>
      </c>
      <c r="M146" s="289" t="s">
        <v>503</v>
      </c>
      <c r="N146" s="221" t="s">
        <v>469</v>
      </c>
    </row>
    <row r="147" spans="1:14" ht="16.5" thickBot="1">
      <c r="B147" s="471"/>
      <c r="C147" s="225" t="s">
        <v>385</v>
      </c>
      <c r="D147" s="292" t="s">
        <v>420</v>
      </c>
      <c r="E147" s="225" t="s">
        <v>409</v>
      </c>
      <c r="F147" s="289" t="s">
        <v>446</v>
      </c>
      <c r="G147" s="225" t="s">
        <v>1169</v>
      </c>
      <c r="H147" s="2"/>
      <c r="I147" s="472"/>
      <c r="J147" s="225" t="s">
        <v>421</v>
      </c>
      <c r="K147" s="292" t="s">
        <v>411</v>
      </c>
      <c r="L147" s="225" t="s">
        <v>413</v>
      </c>
      <c r="M147" s="289" t="s">
        <v>446</v>
      </c>
      <c r="N147" s="225" t="s">
        <v>1170</v>
      </c>
    </row>
    <row r="148" spans="1:14" ht="16.350000000000001" customHeight="1" thickBot="1">
      <c r="B148" s="471" t="s">
        <v>82</v>
      </c>
      <c r="C148" s="220" t="s">
        <v>65</v>
      </c>
      <c r="D148" s="285" t="s">
        <v>1423</v>
      </c>
      <c r="E148" s="220" t="s">
        <v>65</v>
      </c>
      <c r="F148" s="285" t="s">
        <v>1423</v>
      </c>
      <c r="G148" s="217" t="s">
        <v>1165</v>
      </c>
      <c r="H148" s="2"/>
      <c r="I148" s="471" t="s">
        <v>82</v>
      </c>
      <c r="J148" s="217" t="s">
        <v>66</v>
      </c>
      <c r="K148" s="286" t="s">
        <v>1425</v>
      </c>
      <c r="L148" s="217" t="s">
        <v>66</v>
      </c>
      <c r="M148" s="286" t="s">
        <v>1425</v>
      </c>
      <c r="N148" s="217" t="s">
        <v>66</v>
      </c>
    </row>
    <row r="149" spans="1:14" ht="32.25" thickBot="1">
      <c r="B149" s="471"/>
      <c r="C149" s="221" t="s">
        <v>504</v>
      </c>
      <c r="D149" s="289" t="s">
        <v>1171</v>
      </c>
      <c r="E149" s="221" t="s">
        <v>506</v>
      </c>
      <c r="F149" s="289" t="s">
        <v>507</v>
      </c>
      <c r="G149" s="221" t="s">
        <v>1172</v>
      </c>
      <c r="H149" s="2"/>
      <c r="I149" s="471"/>
      <c r="J149" s="221" t="s">
        <v>508</v>
      </c>
      <c r="K149" s="289" t="s">
        <v>1173</v>
      </c>
      <c r="L149" s="221" t="s">
        <v>509</v>
      </c>
      <c r="M149" s="289" t="s">
        <v>510</v>
      </c>
      <c r="N149" s="221" t="s">
        <v>1174</v>
      </c>
    </row>
    <row r="150" spans="1:14" ht="16.5" thickBot="1">
      <c r="B150" s="471"/>
      <c r="C150" s="221" t="s">
        <v>385</v>
      </c>
      <c r="D150" s="292" t="s">
        <v>411</v>
      </c>
      <c r="E150" s="225" t="s">
        <v>409</v>
      </c>
      <c r="F150" s="292" t="s">
        <v>374</v>
      </c>
      <c r="G150" s="225" t="s">
        <v>1169</v>
      </c>
      <c r="H150" s="2"/>
      <c r="I150" s="471"/>
      <c r="J150" s="221" t="s">
        <v>421</v>
      </c>
      <c r="K150" s="292" t="s">
        <v>411</v>
      </c>
      <c r="L150" s="225" t="s">
        <v>409</v>
      </c>
      <c r="M150" s="292" t="s">
        <v>387</v>
      </c>
      <c r="N150" s="225" t="s">
        <v>1170</v>
      </c>
    </row>
    <row r="151" spans="1:14" ht="16.350000000000001" customHeight="1" thickBot="1">
      <c r="B151" s="471" t="s">
        <v>93</v>
      </c>
      <c r="C151" s="220" t="s">
        <v>65</v>
      </c>
      <c r="D151" s="285" t="s">
        <v>1423</v>
      </c>
      <c r="E151" s="220" t="s">
        <v>65</v>
      </c>
      <c r="F151" s="310" t="s">
        <v>1423</v>
      </c>
      <c r="G151" s="217" t="s">
        <v>1069</v>
      </c>
      <c r="H151" s="2"/>
      <c r="I151" s="471" t="s">
        <v>93</v>
      </c>
      <c r="J151" s="217" t="s">
        <v>66</v>
      </c>
      <c r="K151" s="286" t="s">
        <v>1425</v>
      </c>
      <c r="L151" s="217" t="s">
        <v>66</v>
      </c>
      <c r="M151" s="286" t="s">
        <v>1425</v>
      </c>
      <c r="N151" s="217" t="s">
        <v>66</v>
      </c>
    </row>
    <row r="152" spans="1:14" ht="32.25" thickBot="1">
      <c r="B152" s="471"/>
      <c r="C152" s="221" t="s">
        <v>505</v>
      </c>
      <c r="D152" s="289" t="s">
        <v>511</v>
      </c>
      <c r="E152" s="223" t="s">
        <v>513</v>
      </c>
      <c r="F152" s="311" t="s">
        <v>1175</v>
      </c>
      <c r="G152" s="221" t="s">
        <v>1176</v>
      </c>
      <c r="H152" s="2"/>
      <c r="I152" s="471"/>
      <c r="J152" s="221" t="s">
        <v>1177</v>
      </c>
      <c r="K152" s="289" t="s">
        <v>514</v>
      </c>
      <c r="L152" s="221" t="s">
        <v>515</v>
      </c>
      <c r="M152" s="289" t="s">
        <v>1178</v>
      </c>
      <c r="N152" s="221" t="s">
        <v>1179</v>
      </c>
    </row>
    <row r="153" spans="1:14" ht="16.5" thickBot="1">
      <c r="B153" s="471"/>
      <c r="C153" s="225" t="s">
        <v>420</v>
      </c>
      <c r="D153" s="289" t="s">
        <v>421</v>
      </c>
      <c r="E153" s="227" t="s">
        <v>409</v>
      </c>
      <c r="F153" s="312" t="s">
        <v>1180</v>
      </c>
      <c r="G153" s="225" t="s">
        <v>1181</v>
      </c>
      <c r="H153" s="2"/>
      <c r="I153" s="471"/>
      <c r="J153" s="225" t="s">
        <v>420</v>
      </c>
      <c r="K153" s="289" t="s">
        <v>385</v>
      </c>
      <c r="L153" s="227" t="s">
        <v>413</v>
      </c>
      <c r="M153" s="292" t="s">
        <v>1182</v>
      </c>
      <c r="N153" s="225" t="s">
        <v>1183</v>
      </c>
    </row>
    <row r="154" spans="1:14" ht="16.350000000000001" customHeight="1" thickBot="1">
      <c r="B154" s="472" t="s">
        <v>105</v>
      </c>
      <c r="C154"/>
      <c r="D154" s="143"/>
      <c r="E154" s="124"/>
      <c r="F154"/>
      <c r="G154" s="124"/>
      <c r="H154" s="2"/>
      <c r="I154" s="471" t="s">
        <v>105</v>
      </c>
      <c r="J154"/>
      <c r="K154"/>
      <c r="L154"/>
      <c r="M154"/>
      <c r="N154"/>
    </row>
    <row r="155" spans="1:14" ht="16.5" thickBot="1">
      <c r="B155" s="472"/>
      <c r="C155"/>
      <c r="D155" s="120"/>
      <c r="E155" s="125"/>
      <c r="F155"/>
      <c r="G155" s="125"/>
      <c r="H155" s="2"/>
      <c r="I155" s="471"/>
      <c r="J155"/>
      <c r="K155"/>
      <c r="L155"/>
      <c r="M155"/>
      <c r="N155"/>
    </row>
    <row r="156" spans="1:14" ht="16.5" thickBot="1">
      <c r="B156" s="472"/>
      <c r="C156"/>
      <c r="D156" s="144"/>
      <c r="E156" s="126"/>
      <c r="F156"/>
      <c r="G156" s="126"/>
      <c r="H156" s="2"/>
      <c r="I156" s="471"/>
      <c r="J156"/>
      <c r="K156"/>
      <c r="L156"/>
      <c r="M156"/>
      <c r="N156"/>
    </row>
    <row r="157" spans="1:14" ht="15.75">
      <c r="B157" s="2"/>
      <c r="C157" s="2"/>
      <c r="D157" s="2"/>
      <c r="E157" s="2"/>
      <c r="F157" s="2"/>
      <c r="G157" s="2"/>
      <c r="H157" s="2"/>
      <c r="I157" s="230"/>
      <c r="J157" s="2"/>
      <c r="K157" s="2"/>
      <c r="L157" s="2"/>
      <c r="M157" s="2"/>
      <c r="N157" s="2"/>
    </row>
    <row r="158" spans="1:14" ht="16.5" thickBot="1">
      <c r="B158" s="2"/>
      <c r="C158" s="2"/>
      <c r="D158" s="2"/>
      <c r="E158" s="2"/>
      <c r="F158" s="2"/>
      <c r="G158" s="2"/>
      <c r="H158" s="2"/>
      <c r="I158" s="230"/>
      <c r="J158" s="2"/>
      <c r="K158" s="2"/>
      <c r="L158" s="2"/>
      <c r="M158" s="2"/>
      <c r="N158" s="2"/>
    </row>
    <row r="159" spans="1:14" s="1" customFormat="1" ht="15.95" customHeight="1">
      <c r="A159"/>
      <c r="B159" s="470" t="str">
        <f>B128</f>
        <v>ÇOCUK SAĞLIĞI VE HASTALIKLARI STAJI</v>
      </c>
      <c r="C159" s="470"/>
      <c r="D159" s="470"/>
      <c r="E159" s="470"/>
      <c r="F159" s="470"/>
      <c r="G159" s="470"/>
      <c r="I159" s="470" t="str">
        <f>I128</f>
        <v>PEDIATRICS INTERNSHIP</v>
      </c>
      <c r="J159" s="470"/>
      <c r="K159" s="470"/>
      <c r="L159" s="470"/>
      <c r="M159" s="470"/>
      <c r="N159" s="470"/>
    </row>
    <row r="160" spans="1:14" s="1" customFormat="1" ht="15.75">
      <c r="A160"/>
      <c r="B160" s="117"/>
      <c r="C160" s="181"/>
      <c r="D160" s="182">
        <f>D129+1</f>
        <v>6</v>
      </c>
      <c r="E160" s="183" t="str">
        <f>E129</f>
        <v>HAFTA</v>
      </c>
      <c r="F160" s="184"/>
      <c r="G160" s="118"/>
      <c r="I160" s="117"/>
      <c r="J160" s="181"/>
      <c r="K160" s="182">
        <f>K129+1</f>
        <v>6</v>
      </c>
      <c r="L160" s="183" t="str">
        <f>L129</f>
        <v>WEEK</v>
      </c>
      <c r="M160" s="184"/>
      <c r="N160" s="118"/>
    </row>
    <row r="161" spans="1:14" s="1" customFormat="1" ht="16.5" thickBot="1">
      <c r="A161"/>
      <c r="B161" s="211"/>
      <c r="C161" s="245"/>
      <c r="D161" s="245" t="str">
        <f>D130:I130</f>
        <v>Staj sorumlusu:</v>
      </c>
      <c r="E161" s="245" t="str">
        <f>E130:J130</f>
        <v>Dr Çiğdem Seher KASAPKARA</v>
      </c>
      <c r="F161" s="245" t="str">
        <f>F130:K130</f>
        <v>Dr Güzin CİNEL</v>
      </c>
      <c r="G161" s="246"/>
      <c r="H161" s="2"/>
      <c r="I161" s="211"/>
      <c r="J161" s="245"/>
      <c r="K161" s="245" t="str">
        <f>K130:P130</f>
        <v>Managers:</v>
      </c>
      <c r="L161" s="245" t="str">
        <f>L130:Q130</f>
        <v>Dr. Çiğdem Seher KASAPKARA</v>
      </c>
      <c r="M161" s="245" t="str">
        <f>M130:R130</f>
        <v>Dr. Güzin CİNEL</v>
      </c>
      <c r="N161" s="246"/>
    </row>
    <row r="162" spans="1:14" ht="16.5" thickBot="1">
      <c r="B162" s="121" t="s">
        <v>38</v>
      </c>
      <c r="C162" s="148"/>
      <c r="D162" s="148"/>
      <c r="E162" s="148"/>
      <c r="F162" s="148"/>
      <c r="G162" s="148"/>
      <c r="H162" s="247"/>
      <c r="I162" s="121" t="s">
        <v>39</v>
      </c>
      <c r="J162" s="148">
        <f>J131+5</f>
        <v>26</v>
      </c>
      <c r="K162" s="148">
        <f>K131+5</f>
        <v>27</v>
      </c>
      <c r="L162" s="148">
        <f>L131+5</f>
        <v>28</v>
      </c>
      <c r="M162" s="148">
        <f>M131+5</f>
        <v>29</v>
      </c>
      <c r="N162" s="148">
        <f>N131+5</f>
        <v>30</v>
      </c>
    </row>
    <row r="163" spans="1:14" ht="16.350000000000001" customHeight="1" thickBot="1">
      <c r="B163" s="471" t="s">
        <v>40</v>
      </c>
      <c r="C163" s="279"/>
      <c r="D163" s="279"/>
      <c r="E163" s="279"/>
      <c r="F163" s="279"/>
      <c r="G163" s="279"/>
      <c r="H163" s="2"/>
      <c r="I163" s="474" t="s">
        <v>40</v>
      </c>
      <c r="J163" s="279"/>
      <c r="K163" s="279"/>
      <c r="L163" s="279"/>
      <c r="M163" s="279"/>
      <c r="N163" s="279"/>
    </row>
    <row r="164" spans="1:14" ht="16.5" thickBot="1">
      <c r="B164" s="471"/>
      <c r="C164" s="280"/>
      <c r="D164" s="280"/>
      <c r="E164" s="280"/>
      <c r="F164" s="280"/>
      <c r="G164" s="280"/>
      <c r="H164" s="2"/>
      <c r="I164" s="474"/>
      <c r="J164" s="280"/>
      <c r="K164" s="280"/>
      <c r="L164" s="280"/>
      <c r="M164" s="280"/>
      <c r="N164" s="280"/>
    </row>
    <row r="165" spans="1:14" ht="16.5" thickBot="1">
      <c r="B165" s="471"/>
      <c r="C165" s="281"/>
      <c r="D165" s="281"/>
      <c r="E165" s="281"/>
      <c r="F165" s="281"/>
      <c r="G165" s="281"/>
      <c r="H165" s="2"/>
      <c r="I165" s="474"/>
      <c r="J165" s="281"/>
      <c r="K165" s="281"/>
      <c r="L165" s="281"/>
      <c r="M165" s="281"/>
      <c r="N165" s="281"/>
    </row>
    <row r="166" spans="1:14" ht="16.350000000000001" customHeight="1" thickBot="1">
      <c r="B166" s="471" t="s">
        <v>41</v>
      </c>
      <c r="C166" s="217" t="s">
        <v>42</v>
      </c>
      <c r="D166" s="217" t="s">
        <v>42</v>
      </c>
      <c r="E166" s="217" t="s">
        <v>42</v>
      </c>
      <c r="F166" s="217" t="s">
        <v>42</v>
      </c>
      <c r="G166" s="217" t="s">
        <v>42</v>
      </c>
      <c r="H166" s="2"/>
      <c r="I166" s="471" t="s">
        <v>41</v>
      </c>
      <c r="J166" s="217" t="s">
        <v>43</v>
      </c>
      <c r="K166" s="217" t="s">
        <v>43</v>
      </c>
      <c r="L166" s="217" t="s">
        <v>43</v>
      </c>
      <c r="M166" s="217" t="s">
        <v>43</v>
      </c>
      <c r="N166" s="217" t="s">
        <v>43</v>
      </c>
    </row>
    <row r="167" spans="1:14" ht="16.5" thickBot="1">
      <c r="B167" s="471"/>
      <c r="C167" s="218" t="s">
        <v>1131</v>
      </c>
      <c r="D167" s="218" t="s">
        <v>1131</v>
      </c>
      <c r="E167" s="218" t="s">
        <v>1131</v>
      </c>
      <c r="F167" s="218" t="s">
        <v>1131</v>
      </c>
      <c r="G167" s="218" t="s">
        <v>1131</v>
      </c>
      <c r="H167" s="2"/>
      <c r="I167" s="471"/>
      <c r="J167" s="218" t="s">
        <v>59</v>
      </c>
      <c r="K167" s="218" t="s">
        <v>59</v>
      </c>
      <c r="L167" s="218" t="s">
        <v>59</v>
      </c>
      <c r="M167" s="218" t="s">
        <v>59</v>
      </c>
      <c r="N167" s="218" t="s">
        <v>59</v>
      </c>
    </row>
    <row r="168" spans="1:14" ht="16.5" thickBot="1">
      <c r="B168" s="471"/>
      <c r="C168" s="219" t="s">
        <v>516</v>
      </c>
      <c r="D168" s="219" t="s">
        <v>516</v>
      </c>
      <c r="E168" s="219" t="s">
        <v>516</v>
      </c>
      <c r="F168" s="219" t="s">
        <v>516</v>
      </c>
      <c r="G168" s="219" t="s">
        <v>516</v>
      </c>
      <c r="H168" s="2"/>
      <c r="I168" s="471"/>
      <c r="J168" s="219" t="s">
        <v>55</v>
      </c>
      <c r="K168" s="219" t="s">
        <v>55</v>
      </c>
      <c r="L168" s="219" t="s">
        <v>55</v>
      </c>
      <c r="M168" s="219" t="s">
        <v>55</v>
      </c>
      <c r="N168" s="219" t="s">
        <v>55</v>
      </c>
    </row>
    <row r="169" spans="1:14" ht="16.350000000000001" customHeight="1" thickBot="1">
      <c r="B169" s="471" t="s">
        <v>56</v>
      </c>
      <c r="C169" s="217" t="s">
        <v>42</v>
      </c>
      <c r="D169" s="217" t="s">
        <v>42</v>
      </c>
      <c r="E169" s="217" t="s">
        <v>42</v>
      </c>
      <c r="F169" s="217" t="s">
        <v>42</v>
      </c>
      <c r="G169" s="217" t="s">
        <v>42</v>
      </c>
      <c r="H169" s="2"/>
      <c r="I169" s="471" t="s">
        <v>56</v>
      </c>
      <c r="J169" s="217" t="s">
        <v>43</v>
      </c>
      <c r="K169" s="217" t="s">
        <v>43</v>
      </c>
      <c r="L169" s="217" t="s">
        <v>43</v>
      </c>
      <c r="M169" s="217" t="s">
        <v>43</v>
      </c>
      <c r="N169" s="217" t="s">
        <v>43</v>
      </c>
    </row>
    <row r="170" spans="1:14" ht="16.5" thickBot="1">
      <c r="B170" s="471"/>
      <c r="C170" s="218" t="s">
        <v>517</v>
      </c>
      <c r="D170" s="218" t="s">
        <v>517</v>
      </c>
      <c r="E170" s="218" t="s">
        <v>517</v>
      </c>
      <c r="F170" s="218" t="s">
        <v>517</v>
      </c>
      <c r="G170" s="218" t="s">
        <v>517</v>
      </c>
      <c r="H170" s="2"/>
      <c r="I170" s="471"/>
      <c r="J170" s="218" t="s">
        <v>1136</v>
      </c>
      <c r="K170" s="218" t="s">
        <v>518</v>
      </c>
      <c r="L170" s="218" t="s">
        <v>1136</v>
      </c>
      <c r="M170" s="218" t="s">
        <v>1136</v>
      </c>
      <c r="N170" s="218" t="s">
        <v>518</v>
      </c>
    </row>
    <row r="171" spans="1:14" ht="16.5" thickBot="1">
      <c r="B171" s="471"/>
      <c r="C171" s="219" t="s">
        <v>516</v>
      </c>
      <c r="D171" s="219" t="s">
        <v>516</v>
      </c>
      <c r="E171" s="219" t="s">
        <v>516</v>
      </c>
      <c r="F171" s="219" t="s">
        <v>516</v>
      </c>
      <c r="G171" s="219" t="s">
        <v>516</v>
      </c>
      <c r="H171" s="2"/>
      <c r="I171" s="471"/>
      <c r="J171" s="219" t="s">
        <v>55</v>
      </c>
      <c r="K171" s="219" t="s">
        <v>55</v>
      </c>
      <c r="L171" s="219" t="s">
        <v>55</v>
      </c>
      <c r="M171" s="219" t="s">
        <v>55</v>
      </c>
      <c r="N171" s="219" t="s">
        <v>55</v>
      </c>
    </row>
    <row r="172" spans="1:14" ht="16.350000000000001" customHeight="1" thickBot="1">
      <c r="B172" s="471" t="s">
        <v>60</v>
      </c>
      <c r="C172" s="217" t="s">
        <v>42</v>
      </c>
      <c r="D172" s="217" t="s">
        <v>42</v>
      </c>
      <c r="E172" s="217" t="s">
        <v>42</v>
      </c>
      <c r="F172" s="217" t="s">
        <v>42</v>
      </c>
      <c r="G172" s="217" t="s">
        <v>42</v>
      </c>
      <c r="H172" s="2"/>
      <c r="I172" s="471" t="s">
        <v>60</v>
      </c>
      <c r="J172" s="217" t="s">
        <v>43</v>
      </c>
      <c r="K172" s="217" t="s">
        <v>43</v>
      </c>
      <c r="L172" s="217" t="s">
        <v>43</v>
      </c>
      <c r="M172" s="217" t="s">
        <v>43</v>
      </c>
      <c r="N172" s="217" t="s">
        <v>43</v>
      </c>
    </row>
    <row r="173" spans="1:14" ht="16.5" thickBot="1">
      <c r="B173" s="471"/>
      <c r="C173" s="218" t="s">
        <v>1134</v>
      </c>
      <c r="D173" s="218" t="s">
        <v>1134</v>
      </c>
      <c r="E173" s="218" t="s">
        <v>1134</v>
      </c>
      <c r="F173" s="218" t="s">
        <v>1134</v>
      </c>
      <c r="G173" s="218" t="s">
        <v>1134</v>
      </c>
      <c r="H173" s="2"/>
      <c r="I173" s="471"/>
      <c r="J173" s="218" t="s">
        <v>1136</v>
      </c>
      <c r="K173" s="218" t="s">
        <v>518</v>
      </c>
      <c r="L173" s="218" t="s">
        <v>1136</v>
      </c>
      <c r="M173" s="218" t="s">
        <v>1136</v>
      </c>
      <c r="N173" s="218" t="s">
        <v>518</v>
      </c>
    </row>
    <row r="174" spans="1:14" ht="16.5" thickBot="1">
      <c r="B174" s="471"/>
      <c r="C174" s="219" t="s">
        <v>516</v>
      </c>
      <c r="D174" s="219" t="s">
        <v>516</v>
      </c>
      <c r="E174" s="219" t="s">
        <v>516</v>
      </c>
      <c r="F174" s="219" t="s">
        <v>516</v>
      </c>
      <c r="G174" s="219" t="s">
        <v>516</v>
      </c>
      <c r="H174" s="2"/>
      <c r="I174" s="471"/>
      <c r="J174" s="219" t="s">
        <v>55</v>
      </c>
      <c r="K174" s="219" t="s">
        <v>55</v>
      </c>
      <c r="L174" s="219" t="s">
        <v>55</v>
      </c>
      <c r="M174" s="219" t="s">
        <v>55</v>
      </c>
      <c r="N174" s="219" t="s">
        <v>55</v>
      </c>
    </row>
    <row r="175" spans="1:14" ht="16.5" thickBot="1">
      <c r="B175" s="274" t="s">
        <v>61</v>
      </c>
      <c r="C175" s="271" t="s">
        <v>62</v>
      </c>
      <c r="D175" s="271" t="s">
        <v>62</v>
      </c>
      <c r="E175" s="271" t="s">
        <v>62</v>
      </c>
      <c r="F175" s="271" t="s">
        <v>62</v>
      </c>
      <c r="G175" s="271" t="s">
        <v>62</v>
      </c>
      <c r="H175" s="230"/>
      <c r="I175" s="274" t="s">
        <v>61</v>
      </c>
      <c r="J175" s="138" t="s">
        <v>63</v>
      </c>
      <c r="K175" s="138" t="s">
        <v>63</v>
      </c>
      <c r="L175" s="271" t="s">
        <v>63</v>
      </c>
      <c r="M175" s="271" t="s">
        <v>63</v>
      </c>
      <c r="N175" s="138" t="s">
        <v>63</v>
      </c>
    </row>
    <row r="176" spans="1:14" ht="16.350000000000001" customHeight="1" thickBot="1">
      <c r="B176" s="471" t="s">
        <v>64</v>
      </c>
      <c r="C176" s="217" t="s">
        <v>1165</v>
      </c>
      <c r="D176" s="286" t="s">
        <v>1427</v>
      </c>
      <c r="E176" s="217" t="s">
        <v>1165</v>
      </c>
      <c r="F176" s="286" t="s">
        <v>1427</v>
      </c>
      <c r="G176" s="217" t="s">
        <v>1165</v>
      </c>
      <c r="H176" s="2"/>
      <c r="I176" s="472" t="s">
        <v>64</v>
      </c>
      <c r="J176" s="217" t="s">
        <v>66</v>
      </c>
      <c r="K176" s="286" t="s">
        <v>1425</v>
      </c>
      <c r="L176" s="217" t="s">
        <v>66</v>
      </c>
      <c r="M176" s="286" t="s">
        <v>1425</v>
      </c>
      <c r="N176" s="217" t="s">
        <v>66</v>
      </c>
    </row>
    <row r="177" spans="1:14" ht="32.25" thickBot="1">
      <c r="B177" s="471"/>
      <c r="C177" s="218" t="s">
        <v>1184</v>
      </c>
      <c r="D177" s="308" t="s">
        <v>1185</v>
      </c>
      <c r="E177" s="218" t="s">
        <v>1186</v>
      </c>
      <c r="F177" s="308" t="s">
        <v>466</v>
      </c>
      <c r="G177" s="218" t="s">
        <v>1187</v>
      </c>
      <c r="H177" s="2"/>
      <c r="I177" s="472"/>
      <c r="J177" s="218" t="s">
        <v>428</v>
      </c>
      <c r="K177" s="308" t="s">
        <v>1188</v>
      </c>
      <c r="L177" s="218" t="s">
        <v>1189</v>
      </c>
      <c r="M177" s="308" t="s">
        <v>1190</v>
      </c>
      <c r="N177" s="218" t="s">
        <v>1191</v>
      </c>
    </row>
    <row r="178" spans="1:14" ht="16.5" thickBot="1">
      <c r="B178" s="471"/>
      <c r="C178" s="219" t="s">
        <v>1192</v>
      </c>
      <c r="D178" s="313" t="s">
        <v>1169</v>
      </c>
      <c r="E178" s="219" t="s">
        <v>1193</v>
      </c>
      <c r="F178" s="313" t="s">
        <v>1194</v>
      </c>
      <c r="G178" s="219" t="s">
        <v>1195</v>
      </c>
      <c r="H178" s="2"/>
      <c r="I178" s="472"/>
      <c r="J178" s="219" t="s">
        <v>1196</v>
      </c>
      <c r="K178" s="313" t="s">
        <v>1170</v>
      </c>
      <c r="L178" s="219" t="s">
        <v>429</v>
      </c>
      <c r="M178" s="313" t="s">
        <v>1197</v>
      </c>
      <c r="N178" s="219" t="s">
        <v>1198</v>
      </c>
    </row>
    <row r="179" spans="1:14" ht="16.350000000000001" customHeight="1" thickBot="1">
      <c r="B179" s="471" t="s">
        <v>82</v>
      </c>
      <c r="C179" s="217" t="s">
        <v>1165</v>
      </c>
      <c r="D179" s="286" t="s">
        <v>1427</v>
      </c>
      <c r="E179" s="217" t="s">
        <v>1165</v>
      </c>
      <c r="F179" s="286" t="s">
        <v>1427</v>
      </c>
      <c r="G179" s="217" t="s">
        <v>1165</v>
      </c>
      <c r="H179" s="2"/>
      <c r="I179" s="471" t="s">
        <v>82</v>
      </c>
      <c r="J179" s="217" t="s">
        <v>66</v>
      </c>
      <c r="K179" s="286" t="s">
        <v>1425</v>
      </c>
      <c r="L179" s="217" t="s">
        <v>66</v>
      </c>
      <c r="M179" s="286" t="s">
        <v>1425</v>
      </c>
      <c r="N179" s="217" t="s">
        <v>66</v>
      </c>
    </row>
    <row r="180" spans="1:14" ht="32.25" thickBot="1">
      <c r="B180" s="471"/>
      <c r="C180" s="218" t="s">
        <v>1199</v>
      </c>
      <c r="D180" s="308" t="s">
        <v>1200</v>
      </c>
      <c r="E180" s="218" t="s">
        <v>1201</v>
      </c>
      <c r="F180" s="308" t="s">
        <v>468</v>
      </c>
      <c r="G180" s="218" t="s">
        <v>1202</v>
      </c>
      <c r="H180" s="2"/>
      <c r="I180" s="471"/>
      <c r="J180" s="218" t="s">
        <v>1203</v>
      </c>
      <c r="K180" s="308" t="s">
        <v>1204</v>
      </c>
      <c r="L180" s="218" t="s">
        <v>1205</v>
      </c>
      <c r="M180" s="308" t="s">
        <v>1206</v>
      </c>
      <c r="N180" s="218" t="s">
        <v>1207</v>
      </c>
    </row>
    <row r="181" spans="1:14" ht="16.5" thickBot="1">
      <c r="B181" s="471"/>
      <c r="C181" s="219" t="s">
        <v>1192</v>
      </c>
      <c r="D181" s="313" t="s">
        <v>1169</v>
      </c>
      <c r="E181" s="219" t="s">
        <v>1193</v>
      </c>
      <c r="F181" s="313" t="s">
        <v>1194</v>
      </c>
      <c r="G181" s="219" t="s">
        <v>1195</v>
      </c>
      <c r="H181" s="2"/>
      <c r="I181" s="471"/>
      <c r="J181" s="219" t="s">
        <v>1208</v>
      </c>
      <c r="K181" s="313" t="s">
        <v>1170</v>
      </c>
      <c r="L181" s="219" t="s">
        <v>429</v>
      </c>
      <c r="M181" s="313" t="s">
        <v>1197</v>
      </c>
      <c r="N181" s="219" t="s">
        <v>1198</v>
      </c>
    </row>
    <row r="182" spans="1:14" ht="16.350000000000001" customHeight="1" thickBot="1">
      <c r="B182" s="471" t="s">
        <v>93</v>
      </c>
      <c r="C182" s="217" t="s">
        <v>1165</v>
      </c>
      <c r="D182" s="286" t="s">
        <v>1427</v>
      </c>
      <c r="E182" s="217" t="s">
        <v>1165</v>
      </c>
      <c r="F182" s="286" t="s">
        <v>1427</v>
      </c>
      <c r="G182" s="218" t="s">
        <v>1165</v>
      </c>
      <c r="H182" s="2"/>
      <c r="I182" s="471" t="s">
        <v>93</v>
      </c>
      <c r="J182" s="217" t="s">
        <v>66</v>
      </c>
      <c r="K182" s="286" t="s">
        <v>1425</v>
      </c>
      <c r="L182" s="217" t="s">
        <v>66</v>
      </c>
      <c r="M182" s="286" t="s">
        <v>1425</v>
      </c>
      <c r="N182" s="217" t="s">
        <v>66</v>
      </c>
    </row>
    <row r="183" spans="1:14" ht="32.25" thickBot="1">
      <c r="B183" s="471"/>
      <c r="C183" s="218" t="s">
        <v>1209</v>
      </c>
      <c r="D183" s="308" t="s">
        <v>490</v>
      </c>
      <c r="E183" s="218" t="s">
        <v>1210</v>
      </c>
      <c r="F183" s="308" t="s">
        <v>433</v>
      </c>
      <c r="G183" s="218" t="s">
        <v>1211</v>
      </c>
      <c r="H183" s="2"/>
      <c r="I183" s="471"/>
      <c r="J183" s="218" t="s">
        <v>1212</v>
      </c>
      <c r="K183" s="308" t="s">
        <v>1213</v>
      </c>
      <c r="L183" s="218" t="s">
        <v>1214</v>
      </c>
      <c r="M183" s="308" t="s">
        <v>434</v>
      </c>
      <c r="N183" s="218" t="s">
        <v>1215</v>
      </c>
    </row>
    <row r="184" spans="1:14" ht="16.5" thickBot="1">
      <c r="B184" s="471"/>
      <c r="C184" s="219" t="s">
        <v>1192</v>
      </c>
      <c r="D184" s="313" t="s">
        <v>1181</v>
      </c>
      <c r="E184" s="219" t="s">
        <v>1216</v>
      </c>
      <c r="F184" s="313" t="s">
        <v>1217</v>
      </c>
      <c r="G184" s="219" t="s">
        <v>1218</v>
      </c>
      <c r="H184" s="2"/>
      <c r="I184" s="471"/>
      <c r="J184" s="219" t="s">
        <v>1196</v>
      </c>
      <c r="K184" s="313" t="s">
        <v>412</v>
      </c>
      <c r="L184" s="219" t="s">
        <v>1219</v>
      </c>
      <c r="M184" s="313" t="s">
        <v>1220</v>
      </c>
      <c r="N184" s="219" t="s">
        <v>1221</v>
      </c>
    </row>
    <row r="185" spans="1:14" ht="16.350000000000001" customHeight="1" thickBot="1">
      <c r="B185" s="471" t="s">
        <v>105</v>
      </c>
      <c r="C185" s="124"/>
      <c r="D185" s="124"/>
      <c r="E185" s="124"/>
      <c r="F185" s="124"/>
      <c r="G185" s="124"/>
      <c r="H185" s="2"/>
      <c r="I185" s="471" t="s">
        <v>105</v>
      </c>
      <c r="J185" s="124"/>
      <c r="K185" s="124"/>
      <c r="L185" s="124"/>
      <c r="M185" s="124"/>
      <c r="N185" s="124"/>
    </row>
    <row r="186" spans="1:14" ht="16.5" thickBot="1">
      <c r="B186" s="471"/>
      <c r="C186" s="125"/>
      <c r="D186" s="125"/>
      <c r="E186" s="125"/>
      <c r="F186" s="125"/>
      <c r="G186" s="125"/>
      <c r="H186" s="2"/>
      <c r="I186" s="471"/>
      <c r="J186" s="125"/>
      <c r="K186" s="125"/>
      <c r="L186" s="125"/>
      <c r="M186" s="125"/>
      <c r="N186" s="125"/>
    </row>
    <row r="187" spans="1:14" ht="16.5" thickBot="1">
      <c r="B187" s="471"/>
      <c r="C187" s="126"/>
      <c r="D187" s="126"/>
      <c r="E187" s="126"/>
      <c r="F187" s="126"/>
      <c r="G187" s="126"/>
      <c r="H187" s="2"/>
      <c r="I187" s="471"/>
      <c r="J187" s="126"/>
      <c r="K187" s="126"/>
      <c r="L187" s="126"/>
      <c r="M187" s="126"/>
      <c r="N187" s="126"/>
    </row>
    <row r="188" spans="1:14" ht="15.75">
      <c r="B188" s="116"/>
      <c r="C188" s="116"/>
      <c r="D188" s="116"/>
      <c r="E188" s="116"/>
      <c r="F188" s="116"/>
      <c r="G188" s="116"/>
      <c r="H188" s="2"/>
      <c r="I188" s="230"/>
      <c r="J188" s="2"/>
      <c r="K188" s="2"/>
      <c r="L188" s="2"/>
      <c r="M188" s="2"/>
      <c r="N188" s="2"/>
    </row>
    <row r="189" spans="1:14" ht="16.5" thickBot="1">
      <c r="B189" s="2"/>
      <c r="C189" s="2"/>
      <c r="D189" s="2"/>
      <c r="E189" s="2"/>
      <c r="F189" s="2"/>
      <c r="G189" s="2"/>
      <c r="H189" s="2"/>
      <c r="I189" s="230"/>
      <c r="J189" s="2"/>
      <c r="K189" s="2"/>
      <c r="L189" s="2"/>
      <c r="M189" s="2"/>
      <c r="N189" s="2"/>
    </row>
    <row r="190" spans="1:14" s="1" customFormat="1" ht="15.95" customHeight="1">
      <c r="A190"/>
      <c r="B190" s="470" t="str">
        <f>B159</f>
        <v>ÇOCUK SAĞLIĞI VE HASTALIKLARI STAJI</v>
      </c>
      <c r="C190" s="470"/>
      <c r="D190" s="470"/>
      <c r="E190" s="470"/>
      <c r="F190" s="470"/>
      <c r="G190" s="470"/>
      <c r="I190" s="470" t="str">
        <f>I159</f>
        <v>PEDIATRICS INTERNSHIP</v>
      </c>
      <c r="J190" s="470"/>
      <c r="K190" s="470"/>
      <c r="L190" s="470"/>
      <c r="M190" s="470"/>
      <c r="N190" s="470"/>
    </row>
    <row r="191" spans="1:14" s="1" customFormat="1" ht="15.75">
      <c r="A191"/>
      <c r="B191" s="117"/>
      <c r="C191" s="181"/>
      <c r="D191" s="182">
        <f>D160+1</f>
        <v>7</v>
      </c>
      <c r="E191" s="183" t="str">
        <f>E160</f>
        <v>HAFTA</v>
      </c>
      <c r="F191" s="184"/>
      <c r="G191" s="118"/>
      <c r="I191" s="117"/>
      <c r="J191" s="181"/>
      <c r="K191" s="182">
        <f>K160+1</f>
        <v>7</v>
      </c>
      <c r="L191" s="183" t="str">
        <f>L160</f>
        <v>WEEK</v>
      </c>
      <c r="M191" s="184"/>
      <c r="N191" s="118"/>
    </row>
    <row r="192" spans="1:14" s="1" customFormat="1" ht="16.5" thickBot="1">
      <c r="A192"/>
      <c r="B192" s="211"/>
      <c r="C192" s="245"/>
      <c r="D192" s="245" t="str">
        <f>D161:I161</f>
        <v>Staj sorumlusu:</v>
      </c>
      <c r="E192" s="245" t="str">
        <f>E161:J161</f>
        <v>Dr Çiğdem Seher KASAPKARA</v>
      </c>
      <c r="F192" s="245" t="str">
        <f>F161:K161</f>
        <v>Dr Güzin CİNEL</v>
      </c>
      <c r="G192" s="246"/>
      <c r="H192" s="2"/>
      <c r="I192" s="211"/>
      <c r="J192" s="245"/>
      <c r="K192" s="245" t="str">
        <f>K161:P161</f>
        <v>Managers:</v>
      </c>
      <c r="L192" s="245" t="str">
        <f>L161:Q161</f>
        <v>Dr. Çiğdem Seher KASAPKARA</v>
      </c>
      <c r="M192" s="245" t="str">
        <f>M161:R161</f>
        <v>Dr. Güzin CİNEL</v>
      </c>
      <c r="N192" s="246"/>
    </row>
    <row r="193" spans="2:14" ht="16.5" thickBot="1">
      <c r="B193" s="121" t="s">
        <v>38</v>
      </c>
      <c r="C193" s="148"/>
      <c r="D193" s="148"/>
      <c r="E193" s="148"/>
      <c r="F193" s="148"/>
      <c r="G193" s="148"/>
      <c r="H193" s="247"/>
      <c r="I193" s="121" t="s">
        <v>39</v>
      </c>
      <c r="J193" s="148">
        <f>J162+5</f>
        <v>31</v>
      </c>
      <c r="K193" s="148">
        <f>K162+5</f>
        <v>32</v>
      </c>
      <c r="L193" s="148">
        <f>L162+5</f>
        <v>33</v>
      </c>
      <c r="M193" s="148">
        <f>M162+5</f>
        <v>34</v>
      </c>
      <c r="N193" s="148">
        <f>N162+5</f>
        <v>35</v>
      </c>
    </row>
    <row r="194" spans="2:14" ht="16.350000000000001" customHeight="1" thickBot="1">
      <c r="B194" s="471" t="s">
        <v>40</v>
      </c>
      <c r="C194" s="279"/>
      <c r="D194" s="279"/>
      <c r="E194" s="279"/>
      <c r="F194" s="279"/>
      <c r="G194" s="279"/>
      <c r="H194" s="2"/>
      <c r="I194" s="474"/>
      <c r="J194" s="279"/>
      <c r="K194" s="279"/>
      <c r="L194" s="279"/>
      <c r="M194" s="279"/>
      <c r="N194" s="279"/>
    </row>
    <row r="195" spans="2:14" ht="16.5" thickBot="1">
      <c r="B195" s="471"/>
      <c r="C195" s="280"/>
      <c r="D195" s="280"/>
      <c r="E195" s="280"/>
      <c r="F195" s="280"/>
      <c r="G195" s="280"/>
      <c r="H195" s="2"/>
      <c r="I195" s="474"/>
      <c r="J195" s="280"/>
      <c r="K195" s="280"/>
      <c r="L195" s="280"/>
      <c r="M195" s="280"/>
      <c r="N195" s="280"/>
    </row>
    <row r="196" spans="2:14" ht="16.5" thickBot="1">
      <c r="B196" s="471"/>
      <c r="C196" s="281"/>
      <c r="D196" s="281"/>
      <c r="E196" s="281"/>
      <c r="F196" s="281"/>
      <c r="G196" s="281"/>
      <c r="H196" s="2"/>
      <c r="I196" s="474"/>
      <c r="J196" s="281"/>
      <c r="K196" s="281"/>
      <c r="L196" s="281"/>
      <c r="M196" s="281"/>
      <c r="N196" s="281"/>
    </row>
    <row r="197" spans="2:14" ht="16.350000000000001" customHeight="1" thickBot="1">
      <c r="B197" s="471" t="s">
        <v>41</v>
      </c>
      <c r="C197" s="217" t="s">
        <v>42</v>
      </c>
      <c r="D197" s="217" t="s">
        <v>42</v>
      </c>
      <c r="E197" s="217" t="s">
        <v>42</v>
      </c>
      <c r="F197" s="217" t="s">
        <v>42</v>
      </c>
      <c r="G197" s="217" t="s">
        <v>42</v>
      </c>
      <c r="H197" s="2"/>
      <c r="I197" s="471" t="s">
        <v>41</v>
      </c>
      <c r="J197" s="217" t="s">
        <v>43</v>
      </c>
      <c r="K197" s="217" t="s">
        <v>43</v>
      </c>
      <c r="L197" s="217" t="s">
        <v>43</v>
      </c>
      <c r="M197" s="217" t="s">
        <v>43</v>
      </c>
      <c r="N197" s="217" t="s">
        <v>43</v>
      </c>
    </row>
    <row r="198" spans="2:14" ht="16.5" thickBot="1">
      <c r="B198" s="471"/>
      <c r="C198" s="218" t="s">
        <v>517</v>
      </c>
      <c r="D198" s="218" t="s">
        <v>517</v>
      </c>
      <c r="E198" s="218" t="s">
        <v>517</v>
      </c>
      <c r="F198" s="218" t="s">
        <v>517</v>
      </c>
      <c r="G198" s="218" t="s">
        <v>517</v>
      </c>
      <c r="H198" s="2"/>
      <c r="I198" s="471"/>
      <c r="J198" s="218" t="s">
        <v>59</v>
      </c>
      <c r="K198" s="218" t="s">
        <v>59</v>
      </c>
      <c r="L198" s="218" t="s">
        <v>59</v>
      </c>
      <c r="M198" s="218" t="s">
        <v>59</v>
      </c>
      <c r="N198" s="218" t="s">
        <v>1222</v>
      </c>
    </row>
    <row r="199" spans="2:14" ht="16.5" thickBot="1">
      <c r="B199" s="471"/>
      <c r="C199" s="219" t="s">
        <v>516</v>
      </c>
      <c r="D199" s="219" t="s">
        <v>516</v>
      </c>
      <c r="E199" s="219" t="s">
        <v>516</v>
      </c>
      <c r="F199" s="219" t="s">
        <v>516</v>
      </c>
      <c r="G199" s="219" t="s">
        <v>516</v>
      </c>
      <c r="H199" s="2"/>
      <c r="I199" s="471"/>
      <c r="J199" s="219" t="s">
        <v>55</v>
      </c>
      <c r="K199" s="219" t="s">
        <v>55</v>
      </c>
      <c r="L199" s="219" t="s">
        <v>875</v>
      </c>
      <c r="M199" s="219" t="s">
        <v>55</v>
      </c>
      <c r="N199" s="219" t="s">
        <v>55</v>
      </c>
    </row>
    <row r="200" spans="2:14" ht="16.350000000000001" customHeight="1" thickBot="1">
      <c r="B200" s="471" t="s">
        <v>56</v>
      </c>
      <c r="C200" s="217" t="s">
        <v>42</v>
      </c>
      <c r="D200" s="217" t="s">
        <v>42</v>
      </c>
      <c r="E200" s="217" t="s">
        <v>42</v>
      </c>
      <c r="F200" s="217" t="s">
        <v>42</v>
      </c>
      <c r="G200" s="217" t="s">
        <v>42</v>
      </c>
      <c r="H200" s="2"/>
      <c r="I200" s="471" t="s">
        <v>56</v>
      </c>
      <c r="J200" s="217" t="s">
        <v>43</v>
      </c>
      <c r="K200" s="217" t="s">
        <v>43</v>
      </c>
      <c r="L200" s="217" t="s">
        <v>43</v>
      </c>
      <c r="M200" s="217" t="s">
        <v>43</v>
      </c>
      <c r="N200" s="217" t="s">
        <v>43</v>
      </c>
    </row>
    <row r="201" spans="2:14" ht="16.5" thickBot="1">
      <c r="B201" s="471"/>
      <c r="C201" s="218" t="s">
        <v>517</v>
      </c>
      <c r="D201" s="218" t="s">
        <v>517</v>
      </c>
      <c r="E201" s="218" t="s">
        <v>517</v>
      </c>
      <c r="F201" s="218" t="s">
        <v>517</v>
      </c>
      <c r="G201" s="218" t="s">
        <v>517</v>
      </c>
      <c r="H201" s="2"/>
      <c r="I201" s="471"/>
      <c r="J201" s="218" t="s">
        <v>518</v>
      </c>
      <c r="K201" s="218" t="s">
        <v>518</v>
      </c>
      <c r="L201" s="218" t="s">
        <v>518</v>
      </c>
      <c r="M201" s="218" t="s">
        <v>518</v>
      </c>
      <c r="N201" s="218" t="s">
        <v>518</v>
      </c>
    </row>
    <row r="202" spans="2:14" ht="16.5" thickBot="1">
      <c r="B202" s="471"/>
      <c r="C202" s="219" t="s">
        <v>516</v>
      </c>
      <c r="D202" s="219" t="s">
        <v>516</v>
      </c>
      <c r="E202" s="219" t="s">
        <v>516</v>
      </c>
      <c r="F202" s="219" t="s">
        <v>516</v>
      </c>
      <c r="G202" s="219" t="s">
        <v>516</v>
      </c>
      <c r="H202" s="2"/>
      <c r="I202" s="471"/>
      <c r="J202" s="219" t="s">
        <v>55</v>
      </c>
      <c r="K202" s="219" t="s">
        <v>55</v>
      </c>
      <c r="L202" s="219" t="s">
        <v>55</v>
      </c>
      <c r="M202" s="219" t="s">
        <v>55</v>
      </c>
      <c r="N202" s="219" t="s">
        <v>55</v>
      </c>
    </row>
    <row r="203" spans="2:14" ht="16.350000000000001" customHeight="1" thickBot="1">
      <c r="B203" s="471" t="s">
        <v>60</v>
      </c>
      <c r="C203" s="217" t="s">
        <v>42</v>
      </c>
      <c r="D203" s="217" t="s">
        <v>42</v>
      </c>
      <c r="E203" s="217" t="s">
        <v>42</v>
      </c>
      <c r="F203" s="217" t="s">
        <v>42</v>
      </c>
      <c r="G203" s="217" t="s">
        <v>42</v>
      </c>
      <c r="H203" s="2"/>
      <c r="I203" s="471" t="s">
        <v>60</v>
      </c>
      <c r="J203" s="217" t="s">
        <v>43</v>
      </c>
      <c r="K203" s="217" t="s">
        <v>43</v>
      </c>
      <c r="L203" s="217" t="s">
        <v>43</v>
      </c>
      <c r="M203" s="217" t="s">
        <v>43</v>
      </c>
      <c r="N203" s="217" t="s">
        <v>43</v>
      </c>
    </row>
    <row r="204" spans="2:14" ht="16.5" thickBot="1">
      <c r="B204" s="471"/>
      <c r="C204" s="218" t="s">
        <v>1134</v>
      </c>
      <c r="D204" s="218" t="s">
        <v>1134</v>
      </c>
      <c r="E204" s="218" t="s">
        <v>1134</v>
      </c>
      <c r="F204" s="218" t="s">
        <v>1134</v>
      </c>
      <c r="G204" s="218" t="s">
        <v>1134</v>
      </c>
      <c r="H204" s="2"/>
      <c r="I204" s="471"/>
      <c r="J204" s="218" t="s">
        <v>518</v>
      </c>
      <c r="K204" s="218" t="s">
        <v>518</v>
      </c>
      <c r="L204" s="218" t="s">
        <v>518</v>
      </c>
      <c r="M204" s="218" t="s">
        <v>518</v>
      </c>
      <c r="N204" s="218" t="s">
        <v>518</v>
      </c>
    </row>
    <row r="205" spans="2:14" ht="16.5" thickBot="1">
      <c r="B205" s="471"/>
      <c r="C205" s="219" t="s">
        <v>516</v>
      </c>
      <c r="D205" s="219" t="s">
        <v>516</v>
      </c>
      <c r="E205" s="219" t="s">
        <v>516</v>
      </c>
      <c r="F205" s="219" t="s">
        <v>516</v>
      </c>
      <c r="G205" s="219" t="s">
        <v>516</v>
      </c>
      <c r="H205" s="2"/>
      <c r="I205" s="471"/>
      <c r="J205" s="219" t="s">
        <v>55</v>
      </c>
      <c r="K205" s="219" t="s">
        <v>55</v>
      </c>
      <c r="L205" s="219" t="s">
        <v>55</v>
      </c>
      <c r="M205" s="219" t="s">
        <v>55</v>
      </c>
      <c r="N205" s="219" t="s">
        <v>55</v>
      </c>
    </row>
    <row r="206" spans="2:14" ht="16.5" thickBot="1">
      <c r="B206" s="274" t="s">
        <v>61</v>
      </c>
      <c r="C206" s="271" t="s">
        <v>62</v>
      </c>
      <c r="D206" s="271" t="s">
        <v>62</v>
      </c>
      <c r="E206" s="271" t="s">
        <v>62</v>
      </c>
      <c r="F206" s="271" t="s">
        <v>62</v>
      </c>
      <c r="G206" s="271" t="s">
        <v>62</v>
      </c>
      <c r="H206" s="230"/>
      <c r="I206" s="274" t="s">
        <v>61</v>
      </c>
      <c r="J206" s="138" t="s">
        <v>63</v>
      </c>
      <c r="K206" s="138" t="s">
        <v>63</v>
      </c>
      <c r="L206" s="271" t="s">
        <v>63</v>
      </c>
      <c r="M206" s="271" t="s">
        <v>63</v>
      </c>
      <c r="N206" s="138" t="s">
        <v>63</v>
      </c>
    </row>
    <row r="207" spans="2:14" ht="16.350000000000001" customHeight="1" thickBot="1">
      <c r="B207" s="471" t="s">
        <v>64</v>
      </c>
      <c r="C207" s="217" t="s">
        <v>1165</v>
      </c>
      <c r="D207" s="286" t="s">
        <v>1427</v>
      </c>
      <c r="E207" s="217" t="s">
        <v>1165</v>
      </c>
      <c r="F207" s="217" t="s">
        <v>1165</v>
      </c>
      <c r="G207" s="286" t="s">
        <v>1427</v>
      </c>
      <c r="H207" s="2"/>
      <c r="I207" s="472" t="s">
        <v>64</v>
      </c>
      <c r="J207" s="217" t="s">
        <v>66</v>
      </c>
      <c r="K207" s="286" t="s">
        <v>1425</v>
      </c>
      <c r="L207" s="217" t="s">
        <v>66</v>
      </c>
      <c r="M207" s="286" t="s">
        <v>1425</v>
      </c>
      <c r="N207" s="217" t="s">
        <v>66</v>
      </c>
    </row>
    <row r="208" spans="2:14" ht="32.25" thickBot="1">
      <c r="B208" s="471"/>
      <c r="C208" s="218" t="s">
        <v>1223</v>
      </c>
      <c r="D208" s="289" t="s">
        <v>1224</v>
      </c>
      <c r="E208" s="218" t="s">
        <v>1225</v>
      </c>
      <c r="F208" s="218" t="s">
        <v>1226</v>
      </c>
      <c r="G208" s="308" t="s">
        <v>1227</v>
      </c>
      <c r="H208" s="2"/>
      <c r="I208" s="472"/>
      <c r="J208" s="218" t="s">
        <v>467</v>
      </c>
      <c r="K208" s="308" t="s">
        <v>1228</v>
      </c>
      <c r="L208" s="218" t="s">
        <v>1229</v>
      </c>
      <c r="M208" s="308" t="s">
        <v>1230</v>
      </c>
      <c r="N208" s="218" t="s">
        <v>1231</v>
      </c>
    </row>
    <row r="209" spans="1:14" ht="16.5" thickBot="1">
      <c r="B209" s="471"/>
      <c r="C209" s="219" t="s">
        <v>1195</v>
      </c>
      <c r="D209" s="313" t="s">
        <v>1232</v>
      </c>
      <c r="E209" s="219" t="s">
        <v>1149</v>
      </c>
      <c r="F209" s="219" t="s">
        <v>1233</v>
      </c>
      <c r="G209" s="313" t="s">
        <v>1143</v>
      </c>
      <c r="H209" s="2"/>
      <c r="I209" s="472"/>
      <c r="J209" s="219" t="s">
        <v>1234</v>
      </c>
      <c r="K209" s="313" t="s">
        <v>1235</v>
      </c>
      <c r="L209" s="219" t="s">
        <v>430</v>
      </c>
      <c r="M209" s="313" t="s">
        <v>1236</v>
      </c>
      <c r="N209" s="219" t="s">
        <v>1235</v>
      </c>
    </row>
    <row r="210" spans="1:14" ht="16.350000000000001" customHeight="1" thickBot="1">
      <c r="B210" s="471" t="s">
        <v>82</v>
      </c>
      <c r="C210" s="217" t="s">
        <v>1165</v>
      </c>
      <c r="D210" s="286" t="s">
        <v>1427</v>
      </c>
      <c r="E210" s="217" t="s">
        <v>1165</v>
      </c>
      <c r="F210" s="217" t="s">
        <v>1165</v>
      </c>
      <c r="G210" s="286" t="s">
        <v>1427</v>
      </c>
      <c r="H210" s="2"/>
      <c r="I210" s="471" t="s">
        <v>82</v>
      </c>
      <c r="J210" s="217" t="s">
        <v>66</v>
      </c>
      <c r="K210" s="286" t="s">
        <v>1425</v>
      </c>
      <c r="L210" s="217" t="s">
        <v>66</v>
      </c>
      <c r="M210" s="286" t="s">
        <v>1425</v>
      </c>
      <c r="N210" s="217" t="s">
        <v>66</v>
      </c>
    </row>
    <row r="211" spans="1:14" ht="16.5" thickBot="1">
      <c r="B211" s="471"/>
      <c r="C211" s="218" t="s">
        <v>1237</v>
      </c>
      <c r="D211" s="308" t="s">
        <v>1238</v>
      </c>
      <c r="E211" s="218" t="s">
        <v>1239</v>
      </c>
      <c r="F211" s="218" t="s">
        <v>1240</v>
      </c>
      <c r="G211" s="308" t="s">
        <v>1241</v>
      </c>
      <c r="H211" s="2"/>
      <c r="I211" s="471"/>
      <c r="J211" s="218" t="s">
        <v>1242</v>
      </c>
      <c r="K211" s="308" t="s">
        <v>1243</v>
      </c>
      <c r="L211" s="218" t="s">
        <v>492</v>
      </c>
      <c r="M211" s="308" t="s">
        <v>1244</v>
      </c>
      <c r="N211" s="218" t="s">
        <v>1245</v>
      </c>
    </row>
    <row r="212" spans="1:14" ht="16.5" thickBot="1">
      <c r="B212" s="471"/>
      <c r="C212" s="219" t="s">
        <v>1195</v>
      </c>
      <c r="D212" s="313" t="s">
        <v>1232</v>
      </c>
      <c r="E212" s="219" t="s">
        <v>1149</v>
      </c>
      <c r="F212" s="219" t="s">
        <v>1246</v>
      </c>
      <c r="G212" s="313" t="s">
        <v>1143</v>
      </c>
      <c r="H212" s="2"/>
      <c r="I212" s="471"/>
      <c r="J212" s="219" t="s">
        <v>1234</v>
      </c>
      <c r="K212" s="313" t="s">
        <v>1235</v>
      </c>
      <c r="L212" s="219" t="s">
        <v>430</v>
      </c>
      <c r="M212" s="313" t="s">
        <v>1236</v>
      </c>
      <c r="N212" s="219" t="s">
        <v>1235</v>
      </c>
    </row>
    <row r="213" spans="1:14" ht="16.350000000000001" customHeight="1" thickBot="1">
      <c r="B213" s="471" t="s">
        <v>93</v>
      </c>
      <c r="C213" s="217" t="s">
        <v>1165</v>
      </c>
      <c r="D213" s="286" t="s">
        <v>1427</v>
      </c>
      <c r="E213" s="217" t="s">
        <v>1165</v>
      </c>
      <c r="F213" s="217" t="s">
        <v>1247</v>
      </c>
      <c r="G213" s="286" t="s">
        <v>1427</v>
      </c>
      <c r="H213" s="2"/>
      <c r="I213" s="471" t="s">
        <v>93</v>
      </c>
      <c r="J213" s="217" t="s">
        <v>66</v>
      </c>
      <c r="K213" s="286" t="s">
        <v>1425</v>
      </c>
      <c r="L213" s="217" t="s">
        <v>66</v>
      </c>
      <c r="M213" s="286" t="s">
        <v>1425</v>
      </c>
      <c r="N213" s="217" t="s">
        <v>66</v>
      </c>
    </row>
    <row r="214" spans="1:14" ht="33.950000000000003" customHeight="1" thickBot="1">
      <c r="B214" s="471"/>
      <c r="C214" s="218" t="s">
        <v>1248</v>
      </c>
      <c r="D214" s="308" t="s">
        <v>1249</v>
      </c>
      <c r="E214" s="218" t="s">
        <v>494</v>
      </c>
      <c r="F214" s="218" t="s">
        <v>1250</v>
      </c>
      <c r="G214" s="314" t="s">
        <v>1251</v>
      </c>
      <c r="H214" s="2"/>
      <c r="I214" s="471"/>
      <c r="J214" s="218" t="s">
        <v>1252</v>
      </c>
      <c r="K214" s="308" t="s">
        <v>1253</v>
      </c>
      <c r="L214" s="218" t="s">
        <v>1254</v>
      </c>
      <c r="M214" s="308" t="s">
        <v>1255</v>
      </c>
      <c r="N214" s="218" t="s">
        <v>1256</v>
      </c>
    </row>
    <row r="215" spans="1:14" ht="16.5" thickBot="1">
      <c r="B215" s="471"/>
      <c r="C215" s="219" t="s">
        <v>1257</v>
      </c>
      <c r="D215" s="313" t="s">
        <v>1105</v>
      </c>
      <c r="E215" s="219" t="s">
        <v>1149</v>
      </c>
      <c r="F215" s="219" t="s">
        <v>1258</v>
      </c>
      <c r="G215" s="313" t="s">
        <v>1259</v>
      </c>
      <c r="H215" s="2"/>
      <c r="I215" s="471"/>
      <c r="J215" s="219" t="s">
        <v>1260</v>
      </c>
      <c r="K215" s="313" t="s">
        <v>1105</v>
      </c>
      <c r="L215" s="219" t="s">
        <v>430</v>
      </c>
      <c r="M215" s="313" t="s">
        <v>1261</v>
      </c>
      <c r="N215" s="219" t="s">
        <v>1183</v>
      </c>
    </row>
    <row r="216" spans="1:14" ht="16.350000000000001" customHeight="1" thickBot="1">
      <c r="B216" s="471" t="s">
        <v>105</v>
      </c>
      <c r="C216" s="124"/>
      <c r="D216" s="124"/>
      <c r="E216" s="124"/>
      <c r="F216" s="124"/>
      <c r="G216" s="124"/>
      <c r="H216" s="2"/>
      <c r="I216" s="471" t="s">
        <v>105</v>
      </c>
      <c r="J216" s="124"/>
      <c r="K216" s="124"/>
      <c r="L216" s="124"/>
      <c r="M216" s="124"/>
      <c r="N216" s="124"/>
    </row>
    <row r="217" spans="1:14" ht="16.5" thickBot="1">
      <c r="B217" s="471"/>
      <c r="C217" s="125"/>
      <c r="D217"/>
      <c r="E217" s="125"/>
      <c r="F217" s="125"/>
      <c r="G217" s="125"/>
      <c r="H217" s="2"/>
      <c r="I217" s="471"/>
      <c r="J217" s="125"/>
      <c r="K217" s="125"/>
      <c r="L217" s="125"/>
      <c r="M217" s="125"/>
      <c r="N217" s="125"/>
    </row>
    <row r="218" spans="1:14" ht="16.5" thickBot="1">
      <c r="B218" s="471"/>
      <c r="C218" s="126"/>
      <c r="D218" s="126"/>
      <c r="E218" s="126"/>
      <c r="F218" s="292"/>
      <c r="G218" s="126"/>
      <c r="H218" s="2"/>
      <c r="I218" s="471"/>
      <c r="J218" s="126"/>
      <c r="K218" s="126"/>
      <c r="L218" s="126"/>
      <c r="M218" s="126"/>
      <c r="N218" s="126"/>
    </row>
    <row r="219" spans="1:14" ht="15.75">
      <c r="B219" s="2"/>
      <c r="C219" s="2"/>
      <c r="D219" s="2"/>
      <c r="E219" s="2"/>
      <c r="F219" s="2"/>
      <c r="G219" s="2"/>
      <c r="H219" s="2"/>
      <c r="I219" s="230"/>
      <c r="J219" s="2"/>
      <c r="K219" s="2"/>
      <c r="L219" s="2"/>
      <c r="M219" s="2"/>
      <c r="N219" s="2"/>
    </row>
    <row r="220" spans="1:14" ht="16.5" thickBot="1">
      <c r="B220" s="2"/>
      <c r="C220" s="2"/>
      <c r="D220" s="2"/>
      <c r="E220" s="2"/>
      <c r="F220" s="2"/>
      <c r="G220" s="2"/>
      <c r="H220" s="2"/>
      <c r="I220" s="230"/>
      <c r="J220" s="2"/>
      <c r="K220" s="2"/>
      <c r="L220" s="2"/>
      <c r="M220" s="2"/>
      <c r="N220" s="2"/>
    </row>
    <row r="221" spans="1:14" s="1" customFormat="1" ht="15.95" customHeight="1">
      <c r="A221"/>
      <c r="B221" s="470" t="str">
        <f>B190</f>
        <v>ÇOCUK SAĞLIĞI VE HASTALIKLARI STAJI</v>
      </c>
      <c r="C221" s="470"/>
      <c r="D221" s="470"/>
      <c r="E221" s="470"/>
      <c r="F221" s="470"/>
      <c r="G221" s="470"/>
      <c r="I221" s="470" t="str">
        <f>I190</f>
        <v>PEDIATRICS INTERNSHIP</v>
      </c>
      <c r="J221" s="470"/>
      <c r="K221" s="470"/>
      <c r="L221" s="470"/>
      <c r="M221" s="470"/>
      <c r="N221" s="470"/>
    </row>
    <row r="222" spans="1:14" s="1" customFormat="1" ht="15.75">
      <c r="A222"/>
      <c r="B222" s="117"/>
      <c r="C222" s="181"/>
      <c r="D222" s="182">
        <f>D191+1</f>
        <v>8</v>
      </c>
      <c r="E222" s="183" t="str">
        <f>E191</f>
        <v>HAFTA</v>
      </c>
      <c r="F222" s="184"/>
      <c r="G222" s="118"/>
      <c r="I222" s="117"/>
      <c r="J222" s="181"/>
      <c r="K222" s="182">
        <f>K191+1</f>
        <v>8</v>
      </c>
      <c r="L222" s="183" t="str">
        <f>L191</f>
        <v>WEEK</v>
      </c>
      <c r="M222" s="184"/>
      <c r="N222" s="118"/>
    </row>
    <row r="223" spans="1:14" s="1" customFormat="1" ht="16.5" thickBot="1">
      <c r="A223"/>
      <c r="B223" s="211"/>
      <c r="C223" s="245"/>
      <c r="D223" s="245" t="str">
        <f>D192:I192</f>
        <v>Staj sorumlusu:</v>
      </c>
      <c r="E223" s="245" t="str">
        <f>E192:J192</f>
        <v>Dr Çiğdem Seher KASAPKARA</v>
      </c>
      <c r="F223" s="245" t="str">
        <f>F192:K192</f>
        <v>Dr Güzin CİNEL</v>
      </c>
      <c r="G223" s="246"/>
      <c r="H223" s="2"/>
      <c r="I223" s="211"/>
      <c r="J223" s="245"/>
      <c r="K223" s="245" t="str">
        <f>K192:P192</f>
        <v>Managers:</v>
      </c>
      <c r="L223" s="245" t="str">
        <f>L192:Q192</f>
        <v>Dr. Çiğdem Seher KASAPKARA</v>
      </c>
      <c r="M223" s="245" t="str">
        <f>M192:R192</f>
        <v>Dr. Güzin CİNEL</v>
      </c>
      <c r="N223" s="246"/>
    </row>
    <row r="224" spans="1:14" ht="16.5" thickBot="1">
      <c r="B224" s="121" t="s">
        <v>38</v>
      </c>
      <c r="C224" s="148"/>
      <c r="D224" s="148"/>
      <c r="E224" s="148"/>
      <c r="F224" s="148"/>
      <c r="G224" s="148"/>
      <c r="H224" s="247"/>
      <c r="I224" s="121" t="s">
        <v>39</v>
      </c>
      <c r="J224" s="148">
        <f>J193+5</f>
        <v>36</v>
      </c>
      <c r="K224" s="148">
        <f>K193+5</f>
        <v>37</v>
      </c>
      <c r="L224" s="148">
        <f>L193+5</f>
        <v>38</v>
      </c>
      <c r="M224" s="148">
        <f>M193+5</f>
        <v>39</v>
      </c>
      <c r="N224" s="148">
        <f>N193+5</f>
        <v>40</v>
      </c>
    </row>
    <row r="225" spans="2:14" ht="16.350000000000001" customHeight="1" thickBot="1">
      <c r="B225" s="471" t="s">
        <v>40</v>
      </c>
      <c r="C225" s="279"/>
      <c r="D225" s="279"/>
      <c r="E225" s="279"/>
      <c r="F225" s="279"/>
      <c r="G225" s="279"/>
      <c r="H225" s="2"/>
      <c r="I225" s="474"/>
      <c r="J225" s="279"/>
      <c r="K225" s="279"/>
      <c r="L225" s="279"/>
      <c r="M225" s="279"/>
      <c r="N225" s="279"/>
    </row>
    <row r="226" spans="2:14" ht="16.5" thickBot="1">
      <c r="B226" s="471"/>
      <c r="C226" s="280"/>
      <c r="D226" s="280"/>
      <c r="E226" s="280"/>
      <c r="F226" s="280"/>
      <c r="G226" s="280"/>
      <c r="H226" s="2"/>
      <c r="I226" s="474"/>
      <c r="J226" s="280"/>
      <c r="K226" s="280"/>
      <c r="L226" s="280"/>
      <c r="M226" s="280"/>
      <c r="N226" s="280"/>
    </row>
    <row r="227" spans="2:14" ht="16.5" thickBot="1">
      <c r="B227" s="471"/>
      <c r="C227" s="281"/>
      <c r="D227" s="281"/>
      <c r="E227" s="281"/>
      <c r="F227" s="281"/>
      <c r="G227" s="281"/>
      <c r="H227" s="2"/>
      <c r="I227" s="474"/>
      <c r="J227" s="281"/>
      <c r="K227" s="281"/>
      <c r="L227" s="281"/>
      <c r="M227" s="281"/>
      <c r="N227" s="281"/>
    </row>
    <row r="228" spans="2:14" ht="16.350000000000001" customHeight="1" thickBot="1">
      <c r="B228" s="471" t="s">
        <v>41</v>
      </c>
      <c r="C228" s="217" t="s">
        <v>42</v>
      </c>
      <c r="D228" s="217" t="s">
        <v>42</v>
      </c>
      <c r="E228" s="217" t="s">
        <v>42</v>
      </c>
      <c r="F228" s="217" t="s">
        <v>42</v>
      </c>
      <c r="G228" s="217" t="s">
        <v>42</v>
      </c>
      <c r="H228" s="2"/>
      <c r="I228" s="471" t="s">
        <v>41</v>
      </c>
      <c r="J228" s="217" t="s">
        <v>43</v>
      </c>
      <c r="K228" s="217" t="s">
        <v>43</v>
      </c>
      <c r="L228" s="217" t="s">
        <v>43</v>
      </c>
      <c r="M228" s="217" t="s">
        <v>43</v>
      </c>
      <c r="N228" s="217" t="s">
        <v>43</v>
      </c>
    </row>
    <row r="229" spans="2:14" ht="16.5" thickBot="1">
      <c r="B229" s="471"/>
      <c r="C229" s="218" t="s">
        <v>517</v>
      </c>
      <c r="D229" s="218" t="s">
        <v>517</v>
      </c>
      <c r="E229" s="218" t="s">
        <v>517</v>
      </c>
      <c r="F229" s="218" t="s">
        <v>517</v>
      </c>
      <c r="G229" s="218" t="s">
        <v>517</v>
      </c>
      <c r="H229" s="2"/>
      <c r="I229" s="471"/>
      <c r="J229" s="218" t="s">
        <v>59</v>
      </c>
      <c r="K229" s="218" t="s">
        <v>59</v>
      </c>
      <c r="L229" s="218" t="s">
        <v>59</v>
      </c>
      <c r="M229" s="218" t="s">
        <v>59</v>
      </c>
      <c r="N229" s="218" t="s">
        <v>59</v>
      </c>
    </row>
    <row r="230" spans="2:14" ht="16.5" thickBot="1">
      <c r="B230" s="471"/>
      <c r="C230" s="219" t="s">
        <v>516</v>
      </c>
      <c r="D230" s="219" t="s">
        <v>516</v>
      </c>
      <c r="E230" s="219" t="s">
        <v>516</v>
      </c>
      <c r="F230" s="219" t="s">
        <v>516</v>
      </c>
      <c r="G230" s="219" t="s">
        <v>516</v>
      </c>
      <c r="H230" s="2"/>
      <c r="I230" s="471"/>
      <c r="J230" s="219" t="s">
        <v>55</v>
      </c>
      <c r="K230" s="219" t="s">
        <v>55</v>
      </c>
      <c r="L230" s="219" t="s">
        <v>55</v>
      </c>
      <c r="M230" s="219" t="s">
        <v>55</v>
      </c>
      <c r="N230" s="219" t="s">
        <v>55</v>
      </c>
    </row>
    <row r="231" spans="2:14" ht="16.350000000000001" customHeight="1" thickBot="1">
      <c r="B231" s="471" t="s">
        <v>56</v>
      </c>
      <c r="C231" s="217" t="s">
        <v>42</v>
      </c>
      <c r="D231" s="217" t="s">
        <v>42</v>
      </c>
      <c r="E231" s="217" t="s">
        <v>42</v>
      </c>
      <c r="F231" s="217" t="s">
        <v>42</v>
      </c>
      <c r="G231" s="217" t="s">
        <v>42</v>
      </c>
      <c r="H231" s="2"/>
      <c r="I231" s="471" t="s">
        <v>56</v>
      </c>
      <c r="J231" s="217" t="s">
        <v>43</v>
      </c>
      <c r="K231" s="217" t="s">
        <v>43</v>
      </c>
      <c r="L231" s="217" t="s">
        <v>43</v>
      </c>
      <c r="M231" s="217" t="s">
        <v>43</v>
      </c>
      <c r="N231" s="217" t="s">
        <v>43</v>
      </c>
    </row>
    <row r="232" spans="2:14" ht="16.5" thickBot="1">
      <c r="B232" s="471"/>
      <c r="C232" s="218" t="s">
        <v>517</v>
      </c>
      <c r="D232" s="218" t="s">
        <v>517</v>
      </c>
      <c r="E232" s="218" t="s">
        <v>517</v>
      </c>
      <c r="F232" s="218" t="s">
        <v>517</v>
      </c>
      <c r="G232" s="218" t="s">
        <v>517</v>
      </c>
      <c r="H232" s="2"/>
      <c r="I232" s="471"/>
      <c r="J232" s="218" t="s">
        <v>518</v>
      </c>
      <c r="K232" s="218" t="s">
        <v>518</v>
      </c>
      <c r="L232" s="218" t="s">
        <v>518</v>
      </c>
      <c r="M232" s="218" t="s">
        <v>518</v>
      </c>
      <c r="N232" s="218" t="s">
        <v>518</v>
      </c>
    </row>
    <row r="233" spans="2:14" ht="16.5" thickBot="1">
      <c r="B233" s="471"/>
      <c r="C233" s="219" t="s">
        <v>516</v>
      </c>
      <c r="D233" s="219" t="s">
        <v>516</v>
      </c>
      <c r="E233" s="219" t="s">
        <v>516</v>
      </c>
      <c r="F233" s="219" t="s">
        <v>516</v>
      </c>
      <c r="G233" s="219" t="s">
        <v>516</v>
      </c>
      <c r="H233" s="2"/>
      <c r="I233" s="471"/>
      <c r="J233" s="219" t="s">
        <v>55</v>
      </c>
      <c r="K233" s="219" t="s">
        <v>55</v>
      </c>
      <c r="L233" s="219" t="s">
        <v>55</v>
      </c>
      <c r="M233" s="219" t="s">
        <v>55</v>
      </c>
      <c r="N233" s="219" t="s">
        <v>55</v>
      </c>
    </row>
    <row r="234" spans="2:14" ht="16.350000000000001" customHeight="1" thickBot="1">
      <c r="B234" s="471" t="s">
        <v>60</v>
      </c>
      <c r="C234" s="217" t="s">
        <v>42</v>
      </c>
      <c r="D234" s="217" t="s">
        <v>42</v>
      </c>
      <c r="E234" s="217" t="s">
        <v>42</v>
      </c>
      <c r="F234" s="217" t="s">
        <v>42</v>
      </c>
      <c r="G234" s="217" t="s">
        <v>42</v>
      </c>
      <c r="H234" s="2"/>
      <c r="I234" s="471" t="s">
        <v>60</v>
      </c>
      <c r="J234" s="217" t="s">
        <v>43</v>
      </c>
      <c r="K234" s="217" t="s">
        <v>43</v>
      </c>
      <c r="L234" s="217" t="s">
        <v>43</v>
      </c>
      <c r="M234" s="217" t="s">
        <v>43</v>
      </c>
      <c r="N234" s="217" t="s">
        <v>43</v>
      </c>
    </row>
    <row r="235" spans="2:14" ht="16.5" thickBot="1">
      <c r="B235" s="471"/>
      <c r="C235" s="218" t="s">
        <v>1134</v>
      </c>
      <c r="D235" s="218" t="s">
        <v>1134</v>
      </c>
      <c r="E235" s="218" t="s">
        <v>1134</v>
      </c>
      <c r="F235" s="218" t="s">
        <v>1134</v>
      </c>
      <c r="G235" s="218" t="s">
        <v>1134</v>
      </c>
      <c r="H235" s="2"/>
      <c r="I235" s="471"/>
      <c r="J235" s="218" t="s">
        <v>518</v>
      </c>
      <c r="K235" s="218" t="s">
        <v>518</v>
      </c>
      <c r="L235" s="218" t="s">
        <v>518</v>
      </c>
      <c r="M235" s="218" t="s">
        <v>518</v>
      </c>
      <c r="N235" s="218" t="s">
        <v>518</v>
      </c>
    </row>
    <row r="236" spans="2:14" ht="16.5" thickBot="1">
      <c r="B236" s="471"/>
      <c r="C236" s="219" t="s">
        <v>516</v>
      </c>
      <c r="D236" s="219" t="s">
        <v>516</v>
      </c>
      <c r="E236" s="219" t="s">
        <v>516</v>
      </c>
      <c r="F236" s="219" t="s">
        <v>516</v>
      </c>
      <c r="G236" s="219" t="s">
        <v>516</v>
      </c>
      <c r="H236" s="2"/>
      <c r="I236" s="471"/>
      <c r="J236" s="219" t="s">
        <v>55</v>
      </c>
      <c r="K236" s="219" t="s">
        <v>55</v>
      </c>
      <c r="L236" s="219" t="s">
        <v>55</v>
      </c>
      <c r="M236" s="219" t="s">
        <v>55</v>
      </c>
      <c r="N236" s="219" t="s">
        <v>55</v>
      </c>
    </row>
    <row r="237" spans="2:14" ht="16.5" thickBot="1">
      <c r="B237" s="274" t="s">
        <v>61</v>
      </c>
      <c r="C237" s="271" t="s">
        <v>62</v>
      </c>
      <c r="D237" s="271" t="s">
        <v>62</v>
      </c>
      <c r="E237" s="306" t="s">
        <v>62</v>
      </c>
      <c r="F237" s="271" t="s">
        <v>62</v>
      </c>
      <c r="G237" s="271" t="s">
        <v>62</v>
      </c>
      <c r="H237" s="230"/>
      <c r="I237" s="274" t="s">
        <v>61</v>
      </c>
      <c r="J237" s="138" t="s">
        <v>63</v>
      </c>
      <c r="K237" s="138" t="s">
        <v>63</v>
      </c>
      <c r="L237" s="271" t="s">
        <v>63</v>
      </c>
      <c r="M237" s="271" t="s">
        <v>63</v>
      </c>
      <c r="N237" s="138" t="s">
        <v>63</v>
      </c>
    </row>
    <row r="238" spans="2:14" ht="16.350000000000001" customHeight="1" thickBot="1">
      <c r="B238" s="471" t="s">
        <v>64</v>
      </c>
      <c r="C238" s="217" t="s">
        <v>1165</v>
      </c>
      <c r="D238" s="286" t="s">
        <v>1427</v>
      </c>
      <c r="E238" s="217" t="s">
        <v>1165</v>
      </c>
      <c r="F238" s="217" t="s">
        <v>1165</v>
      </c>
      <c r="G238" s="286" t="s">
        <v>1427</v>
      </c>
      <c r="H238" s="2"/>
      <c r="I238" s="471" t="s">
        <v>64</v>
      </c>
      <c r="J238" s="217" t="s">
        <v>66</v>
      </c>
      <c r="K238" s="286" t="s">
        <v>1425</v>
      </c>
      <c r="L238" s="217" t="s">
        <v>66</v>
      </c>
      <c r="M238" s="286" t="s">
        <v>1425</v>
      </c>
      <c r="N238" s="217" t="s">
        <v>66</v>
      </c>
    </row>
    <row r="239" spans="2:14" ht="16.5" thickBot="1">
      <c r="B239" s="471"/>
      <c r="C239" s="218" t="s">
        <v>1262</v>
      </c>
      <c r="D239" s="308" t="s">
        <v>1263</v>
      </c>
      <c r="E239" s="218" t="s">
        <v>512</v>
      </c>
      <c r="F239" s="218" t="s">
        <v>1264</v>
      </c>
      <c r="G239" s="308" t="s">
        <v>491</v>
      </c>
      <c r="H239" s="2"/>
      <c r="I239" s="471"/>
      <c r="J239" s="218" t="s">
        <v>1265</v>
      </c>
      <c r="K239" s="308" t="s">
        <v>1266</v>
      </c>
      <c r="L239" s="218" t="s">
        <v>1267</v>
      </c>
      <c r="M239" s="308" t="s">
        <v>1268</v>
      </c>
      <c r="N239" s="218" t="s">
        <v>493</v>
      </c>
    </row>
    <row r="240" spans="2:14" ht="16.5" thickBot="1">
      <c r="B240" s="471"/>
      <c r="C240" s="219" t="s">
        <v>1269</v>
      </c>
      <c r="D240" s="313" t="s">
        <v>1182</v>
      </c>
      <c r="E240" s="219" t="s">
        <v>1149</v>
      </c>
      <c r="F240" s="219" t="s">
        <v>1270</v>
      </c>
      <c r="G240" s="313" t="s">
        <v>1169</v>
      </c>
      <c r="H240" s="2"/>
      <c r="I240" s="471"/>
      <c r="J240" s="219" t="s">
        <v>446</v>
      </c>
      <c r="K240" s="313" t="s">
        <v>1180</v>
      </c>
      <c r="L240" s="219" t="s">
        <v>430</v>
      </c>
      <c r="M240" s="313" t="s">
        <v>472</v>
      </c>
      <c r="N240" s="219" t="s">
        <v>470</v>
      </c>
    </row>
    <row r="241" spans="1:14" ht="16.350000000000001" customHeight="1" thickBot="1">
      <c r="B241" s="471" t="s">
        <v>82</v>
      </c>
      <c r="C241" s="217" t="s">
        <v>1165</v>
      </c>
      <c r="D241" s="286" t="s">
        <v>1427</v>
      </c>
      <c r="E241" s="217" t="s">
        <v>1165</v>
      </c>
      <c r="F241" s="217" t="s">
        <v>1165</v>
      </c>
      <c r="G241" s="286" t="s">
        <v>1427</v>
      </c>
      <c r="H241" s="2"/>
      <c r="I241" s="471" t="s">
        <v>82</v>
      </c>
      <c r="J241" s="217" t="s">
        <v>66</v>
      </c>
      <c r="K241" s="286" t="s">
        <v>1425</v>
      </c>
      <c r="L241" s="217" t="s">
        <v>66</v>
      </c>
      <c r="M241" s="286" t="s">
        <v>1425</v>
      </c>
      <c r="N241" s="217" t="s">
        <v>66</v>
      </c>
    </row>
    <row r="242" spans="1:14" ht="16.5" thickBot="1">
      <c r="B242" s="471"/>
      <c r="C242" s="218" t="s">
        <v>1271</v>
      </c>
      <c r="D242" s="308" t="s">
        <v>1272</v>
      </c>
      <c r="E242" s="218" t="s">
        <v>1273</v>
      </c>
      <c r="F242" s="218" t="s">
        <v>432</v>
      </c>
      <c r="G242" s="308" t="s">
        <v>495</v>
      </c>
      <c r="H242" s="2"/>
      <c r="I242" s="471"/>
      <c r="J242" s="218" t="s">
        <v>1274</v>
      </c>
      <c r="K242" s="308" t="s">
        <v>1275</v>
      </c>
      <c r="L242" s="218" t="s">
        <v>1276</v>
      </c>
      <c r="M242" s="308" t="s">
        <v>1277</v>
      </c>
      <c r="N242" s="218" t="s">
        <v>496</v>
      </c>
    </row>
    <row r="243" spans="1:14" ht="16.5" thickBot="1">
      <c r="B243" s="471"/>
      <c r="C243" s="219" t="s">
        <v>1278</v>
      </c>
      <c r="D243" s="313" t="s">
        <v>1182</v>
      </c>
      <c r="E243" s="219" t="s">
        <v>1149</v>
      </c>
      <c r="F243" s="219" t="s">
        <v>1270</v>
      </c>
      <c r="G243" s="313" t="s">
        <v>1169</v>
      </c>
      <c r="H243" s="2"/>
      <c r="I243" s="471"/>
      <c r="J243" s="219" t="s">
        <v>446</v>
      </c>
      <c r="K243" s="313" t="s">
        <v>1180</v>
      </c>
      <c r="L243" s="219" t="s">
        <v>430</v>
      </c>
      <c r="M243" s="313" t="s">
        <v>472</v>
      </c>
      <c r="N243" s="219" t="s">
        <v>470</v>
      </c>
    </row>
    <row r="244" spans="1:14" ht="16.350000000000001" customHeight="1" thickBot="1">
      <c r="B244" s="471" t="s">
        <v>93</v>
      </c>
      <c r="C244" s="217" t="s">
        <v>1165</v>
      </c>
      <c r="D244" s="286" t="s">
        <v>1427</v>
      </c>
      <c r="E244" s="217" t="s">
        <v>1165</v>
      </c>
      <c r="F244" s="217" t="s">
        <v>1165</v>
      </c>
      <c r="G244"/>
      <c r="H244" s="2"/>
      <c r="I244" s="471" t="s">
        <v>93</v>
      </c>
      <c r="J244" s="217" t="s">
        <v>66</v>
      </c>
      <c r="K244" s="286" t="s">
        <v>1425</v>
      </c>
      <c r="L244" s="217" t="s">
        <v>66</v>
      </c>
      <c r="M244" s="286" t="s">
        <v>1425</v>
      </c>
      <c r="N244"/>
    </row>
    <row r="245" spans="1:14" ht="16.5" thickBot="1">
      <c r="B245" s="471"/>
      <c r="C245" s="218" t="s">
        <v>1279</v>
      </c>
      <c r="D245" s="308" t="s">
        <v>1280</v>
      </c>
      <c r="E245" s="218" t="s">
        <v>1281</v>
      </c>
      <c r="F245" s="218" t="s">
        <v>1282</v>
      </c>
      <c r="G245"/>
      <c r="H245" s="2"/>
      <c r="I245" s="471"/>
      <c r="J245" s="218" t="s">
        <v>487</v>
      </c>
      <c r="K245" s="308" t="s">
        <v>1283</v>
      </c>
      <c r="L245" s="218" t="s">
        <v>1284</v>
      </c>
      <c r="M245" s="308" t="s">
        <v>1285</v>
      </c>
      <c r="N245"/>
    </row>
    <row r="246" spans="1:14" ht="16.5" thickBot="1">
      <c r="B246" s="471"/>
      <c r="C246" s="219" t="s">
        <v>1286</v>
      </c>
      <c r="D246" s="313" t="s">
        <v>1182</v>
      </c>
      <c r="E246" s="219" t="s">
        <v>1287</v>
      </c>
      <c r="F246" s="219" t="s">
        <v>1257</v>
      </c>
      <c r="G246"/>
      <c r="H246" s="2"/>
      <c r="I246" s="471"/>
      <c r="J246" s="219" t="s">
        <v>446</v>
      </c>
      <c r="K246" s="313" t="s">
        <v>1180</v>
      </c>
      <c r="L246" s="219" t="s">
        <v>1288</v>
      </c>
      <c r="M246" s="313" t="s">
        <v>1260</v>
      </c>
      <c r="N246"/>
    </row>
    <row r="247" spans="1:14" ht="16.350000000000001" customHeight="1" thickBot="1">
      <c r="B247" s="471" t="s">
        <v>105</v>
      </c>
      <c r="C247" s="124"/>
      <c r="D247" s="124"/>
      <c r="E247" s="124"/>
      <c r="F247" s="124"/>
      <c r="G247" s="124"/>
      <c r="H247" s="2"/>
      <c r="I247" s="471" t="s">
        <v>105</v>
      </c>
      <c r="J247" s="124"/>
      <c r="K247" s="124"/>
      <c r="L247" s="124"/>
      <c r="M247" s="124"/>
      <c r="N247" s="124"/>
    </row>
    <row r="248" spans="1:14" ht="16.5" thickBot="1">
      <c r="B248" s="471"/>
      <c r="C248" s="125"/>
      <c r="D248" s="125"/>
      <c r="E248" s="125"/>
      <c r="F248" s="125"/>
      <c r="G248" s="125"/>
      <c r="H248" s="2"/>
      <c r="I248" s="471"/>
      <c r="J248" s="125"/>
      <c r="K248" s="125"/>
      <c r="L248" s="125"/>
      <c r="M248" s="125"/>
      <c r="N248" s="125"/>
    </row>
    <row r="249" spans="1:14" ht="16.5" thickBot="1">
      <c r="B249" s="471"/>
      <c r="C249" s="126"/>
      <c r="D249" s="126"/>
      <c r="E249" s="126"/>
      <c r="F249" s="126"/>
      <c r="G249" s="126"/>
      <c r="H249" s="2"/>
      <c r="I249" s="471"/>
      <c r="J249" s="126"/>
      <c r="K249" s="126"/>
      <c r="L249" s="126"/>
      <c r="M249" s="126"/>
      <c r="N249" s="126"/>
    </row>
    <row r="250" spans="1:14" ht="15.75">
      <c r="B250" s="139"/>
      <c r="C250" s="116"/>
      <c r="D250" s="116"/>
      <c r="E250" s="116"/>
      <c r="F250" s="116"/>
      <c r="G250" s="2"/>
      <c r="H250" s="2"/>
      <c r="I250" s="139"/>
      <c r="J250" s="116"/>
      <c r="K250" s="116"/>
      <c r="L250" s="116"/>
      <c r="M250" s="116"/>
      <c r="N250" s="116"/>
    </row>
    <row r="251" spans="1:14" ht="16.5" thickBot="1">
      <c r="B251" s="139"/>
      <c r="C251" s="116"/>
      <c r="D251" s="116"/>
      <c r="E251" s="116"/>
      <c r="F251" s="116"/>
      <c r="G251" s="2"/>
      <c r="H251" s="2"/>
      <c r="I251" s="139"/>
      <c r="J251" s="116"/>
      <c r="K251" s="116"/>
      <c r="L251" s="116"/>
      <c r="M251" s="116"/>
      <c r="N251" s="116"/>
    </row>
    <row r="252" spans="1:14" s="1" customFormat="1" ht="15.95" customHeight="1">
      <c r="A252"/>
      <c r="B252" s="470" t="str">
        <f>B221</f>
        <v>ÇOCUK SAĞLIĞI VE HASTALIKLARI STAJI</v>
      </c>
      <c r="C252" s="470"/>
      <c r="D252" s="470"/>
      <c r="E252" s="470"/>
      <c r="F252" s="470"/>
      <c r="G252" s="470"/>
      <c r="I252" s="470" t="str">
        <f>I221</f>
        <v>PEDIATRICS INTERNSHIP</v>
      </c>
      <c r="J252" s="470"/>
      <c r="K252" s="470"/>
      <c r="L252" s="470"/>
      <c r="M252" s="470"/>
      <c r="N252" s="470"/>
    </row>
    <row r="253" spans="1:14" s="1" customFormat="1" ht="15.75">
      <c r="A253"/>
      <c r="B253" s="117"/>
      <c r="C253" s="181"/>
      <c r="D253" s="182">
        <f>D222+1</f>
        <v>9</v>
      </c>
      <c r="E253" s="183" t="str">
        <f>E222</f>
        <v>HAFTA</v>
      </c>
      <c r="F253" s="184"/>
      <c r="G253" s="118"/>
      <c r="I253" s="117"/>
      <c r="J253" s="181"/>
      <c r="K253" s="182">
        <f>K222+1</f>
        <v>9</v>
      </c>
      <c r="L253" s="183" t="str">
        <f>L222</f>
        <v>WEEK</v>
      </c>
      <c r="M253" s="184"/>
      <c r="N253" s="118"/>
    </row>
    <row r="254" spans="1:14" s="1" customFormat="1" ht="16.5" thickBot="1">
      <c r="A254"/>
      <c r="B254" s="211"/>
      <c r="C254" s="245"/>
      <c r="D254" s="245" t="str">
        <f>D223:I223</f>
        <v>Staj sorumlusu:</v>
      </c>
      <c r="E254" s="245" t="str">
        <f>E223:J223</f>
        <v>Dr Çiğdem Seher KASAPKARA</v>
      </c>
      <c r="F254" s="245" t="str">
        <f>F223:K223</f>
        <v>Dr Güzin CİNEL</v>
      </c>
      <c r="G254" s="246"/>
      <c r="H254" s="2"/>
      <c r="I254" s="211"/>
      <c r="J254" s="245"/>
      <c r="K254" s="245" t="str">
        <f>K223:P223</f>
        <v>Managers:</v>
      </c>
      <c r="L254" s="245" t="str">
        <f>L223:Q223</f>
        <v>Dr. Çiğdem Seher KASAPKARA</v>
      </c>
      <c r="M254" s="245" t="str">
        <f>M223:R223</f>
        <v>Dr. Güzin CİNEL</v>
      </c>
      <c r="N254" s="246"/>
    </row>
    <row r="255" spans="1:14" ht="16.5" thickBot="1">
      <c r="B255" s="121" t="s">
        <v>38</v>
      </c>
      <c r="C255" s="148"/>
      <c r="D255" s="148"/>
      <c r="E255" s="148"/>
      <c r="F255" s="315"/>
      <c r="G255" s="148"/>
      <c r="H255" s="247"/>
      <c r="I255" s="121" t="s">
        <v>39</v>
      </c>
      <c r="J255" s="148">
        <f>J224+5</f>
        <v>41</v>
      </c>
      <c r="K255" s="148">
        <f>K224+5</f>
        <v>42</v>
      </c>
      <c r="L255" s="148">
        <f>L224+5</f>
        <v>43</v>
      </c>
      <c r="M255" s="148">
        <f>M224+5</f>
        <v>44</v>
      </c>
      <c r="N255" s="315">
        <f>N224+5</f>
        <v>45</v>
      </c>
    </row>
    <row r="256" spans="1:14" ht="16.350000000000001" customHeight="1" thickBot="1">
      <c r="B256" s="471" t="s">
        <v>40</v>
      </c>
      <c r="C256" s="279"/>
      <c r="D256" s="279"/>
      <c r="E256" s="316"/>
      <c r="F256" s="124"/>
      <c r="G256" s="260"/>
      <c r="H256" s="2"/>
      <c r="I256" s="474" t="s">
        <v>40</v>
      </c>
      <c r="J256" s="279"/>
      <c r="K256" s="279"/>
      <c r="L256" s="279"/>
      <c r="M256" s="299"/>
      <c r="N256" s="259"/>
    </row>
    <row r="257" spans="2:14" ht="16.5" thickBot="1">
      <c r="B257" s="471"/>
      <c r="C257" s="125"/>
      <c r="D257" s="125"/>
      <c r="E257" s="119"/>
      <c r="F257" s="242"/>
      <c r="G257" s="261" t="s">
        <v>520</v>
      </c>
      <c r="H257" s="2"/>
      <c r="I257" s="474"/>
      <c r="J257" s="280"/>
      <c r="K257" s="280"/>
      <c r="L257" s="280"/>
      <c r="M257" s="119"/>
      <c r="N257" s="221"/>
    </row>
    <row r="258" spans="2:14" ht="16.5" thickBot="1">
      <c r="B258" s="471"/>
      <c r="C258" s="126"/>
      <c r="D258" s="126"/>
      <c r="E258" s="253"/>
      <c r="F258" s="242"/>
      <c r="G258" s="261" t="s">
        <v>54</v>
      </c>
      <c r="H258" s="2"/>
      <c r="I258" s="474"/>
      <c r="J258" s="281"/>
      <c r="K258" s="281"/>
      <c r="L258" s="281"/>
      <c r="M258" s="119"/>
      <c r="N258" s="221"/>
    </row>
    <row r="259" spans="2:14" ht="16.350000000000001" customHeight="1" thickBot="1">
      <c r="B259" s="471" t="s">
        <v>41</v>
      </c>
      <c r="C259" s="217" t="s">
        <v>42</v>
      </c>
      <c r="D259" s="217" t="s">
        <v>42</v>
      </c>
      <c r="E259" s="220" t="s">
        <v>42</v>
      </c>
      <c r="F259" s="259"/>
      <c r="G259" s="248"/>
      <c r="H259" s="2"/>
      <c r="I259" s="471" t="s">
        <v>41</v>
      </c>
      <c r="J259" s="217" t="s">
        <v>43</v>
      </c>
      <c r="K259" s="217" t="s">
        <v>43</v>
      </c>
      <c r="L259" s="220" t="s">
        <v>43</v>
      </c>
      <c r="M259" s="262"/>
      <c r="N259" s="263"/>
    </row>
    <row r="260" spans="2:14" ht="16.5" thickBot="1">
      <c r="B260" s="471"/>
      <c r="C260" s="221" t="s">
        <v>519</v>
      </c>
      <c r="D260" s="221" t="s">
        <v>519</v>
      </c>
      <c r="E260" s="223" t="s">
        <v>519</v>
      </c>
      <c r="F260" s="263"/>
      <c r="G260" s="248"/>
      <c r="H260" s="2"/>
      <c r="I260" s="471"/>
      <c r="J260" s="218" t="s">
        <v>59</v>
      </c>
      <c r="K260" s="218" t="s">
        <v>59</v>
      </c>
      <c r="L260" s="237" t="s">
        <v>59</v>
      </c>
      <c r="M260" s="223" t="s">
        <v>521</v>
      </c>
      <c r="N260" s="221" t="s">
        <v>522</v>
      </c>
    </row>
    <row r="261" spans="2:14" ht="16.5" thickBot="1">
      <c r="B261" s="471"/>
      <c r="C261" s="225" t="s">
        <v>54</v>
      </c>
      <c r="D261" s="225" t="s">
        <v>54</v>
      </c>
      <c r="E261" s="227" t="s">
        <v>54</v>
      </c>
      <c r="F261" s="221" t="s">
        <v>523</v>
      </c>
      <c r="G261" s="228"/>
      <c r="H261" s="2"/>
      <c r="I261" s="471"/>
      <c r="J261" s="219" t="s">
        <v>55</v>
      </c>
      <c r="K261" s="219" t="s">
        <v>55</v>
      </c>
      <c r="L261" s="283" t="s">
        <v>55</v>
      </c>
      <c r="M261" s="223"/>
      <c r="N261" s="221"/>
    </row>
    <row r="262" spans="2:14" ht="16.350000000000001" customHeight="1" thickBot="1">
      <c r="B262" s="471" t="s">
        <v>56</v>
      </c>
      <c r="C262" s="217" t="s">
        <v>42</v>
      </c>
      <c r="D262" s="217" t="s">
        <v>42</v>
      </c>
      <c r="E262" s="217" t="s">
        <v>42</v>
      </c>
      <c r="F262" s="228"/>
      <c r="G262" s="228"/>
      <c r="H262" s="2"/>
      <c r="I262" s="471" t="s">
        <v>56</v>
      </c>
      <c r="J262" s="217" t="s">
        <v>43</v>
      </c>
      <c r="K262" s="217" t="s">
        <v>43</v>
      </c>
      <c r="L262" s="220" t="s">
        <v>43</v>
      </c>
      <c r="M262" s="223"/>
      <c r="N262" s="221"/>
    </row>
    <row r="263" spans="2:14" ht="16.5" thickBot="1">
      <c r="B263" s="471"/>
      <c r="C263" s="221" t="s">
        <v>519</v>
      </c>
      <c r="D263" s="221" t="s">
        <v>519</v>
      </c>
      <c r="E263" s="221" t="s">
        <v>519</v>
      </c>
      <c r="F263" s="261"/>
      <c r="G263" s="228"/>
      <c r="H263" s="2"/>
      <c r="I263" s="471"/>
      <c r="J263" s="218" t="s">
        <v>59</v>
      </c>
      <c r="K263" s="218" t="s">
        <v>59</v>
      </c>
      <c r="L263" s="237" t="s">
        <v>59</v>
      </c>
      <c r="M263" s="223"/>
      <c r="N263" s="221"/>
    </row>
    <row r="264" spans="2:14" ht="16.5" thickBot="1">
      <c r="B264" s="471"/>
      <c r="C264" s="225" t="s">
        <v>54</v>
      </c>
      <c r="D264" s="225" t="s">
        <v>54</v>
      </c>
      <c r="E264" s="225" t="s">
        <v>54</v>
      </c>
      <c r="F264" s="261" t="s">
        <v>54</v>
      </c>
      <c r="G264" s="228"/>
      <c r="H264" s="2"/>
      <c r="I264" s="471"/>
      <c r="J264" s="219" t="s">
        <v>55</v>
      </c>
      <c r="K264" s="219" t="s">
        <v>55</v>
      </c>
      <c r="L264" s="283" t="s">
        <v>55</v>
      </c>
      <c r="M264" s="223"/>
      <c r="N264" s="221"/>
    </row>
    <row r="265" spans="2:14" ht="16.350000000000001" customHeight="1" thickBot="1">
      <c r="B265" s="471" t="s">
        <v>60</v>
      </c>
      <c r="C265" s="217" t="s">
        <v>42</v>
      </c>
      <c r="D265" s="217" t="s">
        <v>42</v>
      </c>
      <c r="E265" s="220" t="s">
        <v>42</v>
      </c>
      <c r="F265" s="221"/>
      <c r="G265" s="228"/>
      <c r="H265" s="2"/>
      <c r="I265" s="471" t="s">
        <v>60</v>
      </c>
      <c r="J265" s="217" t="s">
        <v>43</v>
      </c>
      <c r="K265" s="217" t="s">
        <v>43</v>
      </c>
      <c r="L265" s="220" t="s">
        <v>43</v>
      </c>
      <c r="M265" s="223"/>
      <c r="N265" s="221"/>
    </row>
    <row r="266" spans="2:14" ht="16.5" thickBot="1">
      <c r="B266" s="471"/>
      <c r="C266" s="221" t="s">
        <v>519</v>
      </c>
      <c r="D266" s="221" t="s">
        <v>519</v>
      </c>
      <c r="E266" s="223" t="s">
        <v>519</v>
      </c>
      <c r="F266" s="221"/>
      <c r="G266" s="228"/>
      <c r="H266" s="2"/>
      <c r="I266" s="471"/>
      <c r="J266" s="218" t="s">
        <v>59</v>
      </c>
      <c r="K266" s="218" t="s">
        <v>59</v>
      </c>
      <c r="L266" s="237" t="s">
        <v>59</v>
      </c>
      <c r="M266" s="223"/>
      <c r="N266" s="221"/>
    </row>
    <row r="267" spans="2:14" ht="16.5" thickBot="1">
      <c r="B267" s="471"/>
      <c r="C267" s="225" t="s">
        <v>54</v>
      </c>
      <c r="D267" s="225" t="s">
        <v>54</v>
      </c>
      <c r="E267" s="227" t="s">
        <v>54</v>
      </c>
      <c r="F267" s="225"/>
      <c r="G267" s="229"/>
      <c r="H267" s="2"/>
      <c r="I267" s="471"/>
      <c r="J267" s="219" t="s">
        <v>55</v>
      </c>
      <c r="K267" s="219" t="s">
        <v>55</v>
      </c>
      <c r="L267" s="283" t="s">
        <v>55</v>
      </c>
      <c r="M267" s="227"/>
      <c r="N267" s="225"/>
    </row>
    <row r="268" spans="2:14" ht="16.5" thickBot="1">
      <c r="B268" s="274" t="s">
        <v>61</v>
      </c>
      <c r="C268" s="271" t="s">
        <v>62</v>
      </c>
      <c r="D268" s="271" t="s">
        <v>62</v>
      </c>
      <c r="E268" s="271" t="s">
        <v>62</v>
      </c>
      <c r="F268" s="273" t="s">
        <v>62</v>
      </c>
      <c r="G268" s="273" t="s">
        <v>62</v>
      </c>
      <c r="H268" s="230"/>
      <c r="I268" s="274" t="s">
        <v>61</v>
      </c>
      <c r="J268" s="138" t="s">
        <v>63</v>
      </c>
      <c r="K268" s="138" t="s">
        <v>63</v>
      </c>
      <c r="L268" s="271" t="s">
        <v>63</v>
      </c>
      <c r="M268" s="273" t="s">
        <v>63</v>
      </c>
      <c r="N268" s="163" t="s">
        <v>63</v>
      </c>
    </row>
    <row r="269" spans="2:14" ht="16.350000000000001" customHeight="1" thickBot="1">
      <c r="B269" s="471" t="s">
        <v>64</v>
      </c>
      <c r="C269" s="217" t="s">
        <v>42</v>
      </c>
      <c r="D269" s="217" t="s">
        <v>42</v>
      </c>
      <c r="E269" s="220" t="s">
        <v>42</v>
      </c>
      <c r="F269" s="262"/>
      <c r="G269" s="259"/>
      <c r="H269" s="2"/>
      <c r="I269" s="472" t="s">
        <v>64</v>
      </c>
      <c r="J269" s="217" t="s">
        <v>43</v>
      </c>
      <c r="K269" s="217" t="s">
        <v>43</v>
      </c>
      <c r="L269" s="220" t="s">
        <v>43</v>
      </c>
      <c r="M269" s="259"/>
      <c r="N269" s="260"/>
    </row>
    <row r="270" spans="2:14" ht="16.5" thickBot="1">
      <c r="B270" s="471"/>
      <c r="C270" s="221" t="s">
        <v>519</v>
      </c>
      <c r="D270" s="221" t="s">
        <v>519</v>
      </c>
      <c r="E270" s="223" t="s">
        <v>519</v>
      </c>
      <c r="F270" s="223"/>
      <c r="G270" s="221"/>
      <c r="H270" s="2"/>
      <c r="I270" s="472"/>
      <c r="J270" s="218" t="s">
        <v>59</v>
      </c>
      <c r="K270" s="218" t="s">
        <v>59</v>
      </c>
      <c r="L270" s="237" t="s">
        <v>59</v>
      </c>
      <c r="M270" s="221"/>
      <c r="N270" s="228"/>
    </row>
    <row r="271" spans="2:14" ht="16.5" thickBot="1">
      <c r="B271" s="471"/>
      <c r="C271" s="225" t="s">
        <v>54</v>
      </c>
      <c r="D271" s="225" t="s">
        <v>54</v>
      </c>
      <c r="E271" s="227" t="s">
        <v>54</v>
      </c>
      <c r="F271" s="223"/>
      <c r="G271" s="221"/>
      <c r="H271" s="2"/>
      <c r="I271" s="472"/>
      <c r="J271" s="219" t="s">
        <v>55</v>
      </c>
      <c r="K271" s="219" t="s">
        <v>55</v>
      </c>
      <c r="L271" s="283" t="s">
        <v>55</v>
      </c>
      <c r="M271" s="221"/>
      <c r="N271" s="228"/>
    </row>
    <row r="272" spans="2:14" ht="16.350000000000001" customHeight="1" thickBot="1">
      <c r="B272" s="471" t="s">
        <v>82</v>
      </c>
      <c r="C272" s="217" t="s">
        <v>42</v>
      </c>
      <c r="D272" s="217" t="s">
        <v>42</v>
      </c>
      <c r="E272" s="217" t="s">
        <v>42</v>
      </c>
      <c r="F272" s="226" t="s">
        <v>524</v>
      </c>
      <c r="G272" s="221"/>
      <c r="H272" s="2"/>
      <c r="I272" s="471" t="s">
        <v>82</v>
      </c>
      <c r="J272" s="217" t="s">
        <v>43</v>
      </c>
      <c r="K272" s="217" t="s">
        <v>43</v>
      </c>
      <c r="L272" s="220" t="s">
        <v>43</v>
      </c>
      <c r="M272" s="221"/>
      <c r="N272" s="228" t="s">
        <v>525</v>
      </c>
    </row>
    <row r="273" spans="2:14" ht="16.5" thickBot="1">
      <c r="B273" s="471"/>
      <c r="C273" s="221" t="s">
        <v>519</v>
      </c>
      <c r="D273" s="221" t="s">
        <v>519</v>
      </c>
      <c r="E273" s="221" t="s">
        <v>519</v>
      </c>
      <c r="F273" s="248"/>
      <c r="G273" s="221" t="s">
        <v>526</v>
      </c>
      <c r="H273" s="2"/>
      <c r="I273" s="471"/>
      <c r="J273" s="218" t="s">
        <v>59</v>
      </c>
      <c r="K273" s="218" t="s">
        <v>59</v>
      </c>
      <c r="L273" s="237" t="s">
        <v>59</v>
      </c>
      <c r="M273" s="221" t="s">
        <v>497</v>
      </c>
      <c r="N273" s="228"/>
    </row>
    <row r="274" spans="2:14" ht="16.5" thickBot="1">
      <c r="B274" s="471"/>
      <c r="C274" s="225" t="s">
        <v>54</v>
      </c>
      <c r="D274" s="225" t="s">
        <v>54</v>
      </c>
      <c r="E274" s="225" t="s">
        <v>54</v>
      </c>
      <c r="F274" s="248"/>
      <c r="G274" s="264" t="s">
        <v>54</v>
      </c>
      <c r="H274" s="2"/>
      <c r="I274" s="471"/>
      <c r="J274" s="219" t="s">
        <v>55</v>
      </c>
      <c r="K274" s="219" t="s">
        <v>55</v>
      </c>
      <c r="L274" s="283" t="s">
        <v>55</v>
      </c>
      <c r="M274" s="221"/>
      <c r="N274" s="228"/>
    </row>
    <row r="275" spans="2:14" ht="16.350000000000001" customHeight="1" thickBot="1">
      <c r="B275" s="471" t="s">
        <v>93</v>
      </c>
      <c r="C275" s="217" t="s">
        <v>42</v>
      </c>
      <c r="D275" s="217" t="s">
        <v>42</v>
      </c>
      <c r="E275" s="220" t="s">
        <v>42</v>
      </c>
      <c r="F275" s="223"/>
      <c r="G275" s="221"/>
      <c r="H275" s="2"/>
      <c r="I275" s="471" t="s">
        <v>93</v>
      </c>
      <c r="J275" s="217" t="s">
        <v>43</v>
      </c>
      <c r="K275" s="217" t="s">
        <v>43</v>
      </c>
      <c r="L275" s="220" t="s">
        <v>43</v>
      </c>
      <c r="M275" s="221"/>
      <c r="N275" s="228"/>
    </row>
    <row r="276" spans="2:14" ht="16.5" thickBot="1">
      <c r="B276" s="471"/>
      <c r="C276" s="221" t="s">
        <v>519</v>
      </c>
      <c r="D276" s="221" t="s">
        <v>519</v>
      </c>
      <c r="E276" s="223" t="s">
        <v>519</v>
      </c>
      <c r="F276" s="223"/>
      <c r="G276" s="221"/>
      <c r="H276" s="2"/>
      <c r="I276" s="471"/>
      <c r="J276" s="218" t="s">
        <v>59</v>
      </c>
      <c r="K276" s="218" t="s">
        <v>59</v>
      </c>
      <c r="L276" s="237" t="s">
        <v>59</v>
      </c>
      <c r="M276" s="221"/>
      <c r="N276" s="228"/>
    </row>
    <row r="277" spans="2:14" ht="16.5" thickBot="1">
      <c r="B277" s="471"/>
      <c r="C277" s="225" t="s">
        <v>54</v>
      </c>
      <c r="D277" s="225" t="s">
        <v>54</v>
      </c>
      <c r="E277" s="227" t="s">
        <v>54</v>
      </c>
      <c r="F277" s="223"/>
      <c r="G277" s="221"/>
      <c r="H277" s="2"/>
      <c r="I277" s="471"/>
      <c r="J277" s="219" t="s">
        <v>55</v>
      </c>
      <c r="K277" s="219" t="s">
        <v>55</v>
      </c>
      <c r="L277" s="283" t="s">
        <v>55</v>
      </c>
      <c r="M277" s="221"/>
      <c r="N277" s="228"/>
    </row>
    <row r="278" spans="2:14" ht="16.350000000000001" customHeight="1" thickBot="1">
      <c r="B278" s="471" t="s">
        <v>105</v>
      </c>
      <c r="C278" s="279"/>
      <c r="D278" s="279"/>
      <c r="E278" s="316"/>
      <c r="F278" s="119"/>
      <c r="G278" s="221"/>
      <c r="H278" s="2"/>
      <c r="I278" s="471" t="s">
        <v>105</v>
      </c>
      <c r="J278" s="279"/>
      <c r="K278" s="279"/>
      <c r="L278" s="316"/>
      <c r="M278" s="125"/>
      <c r="N278" s="228"/>
    </row>
    <row r="279" spans="2:14" ht="16.5" thickBot="1">
      <c r="B279" s="471"/>
      <c r="C279" s="125"/>
      <c r="D279" s="125"/>
      <c r="E279" s="119"/>
      <c r="F279" s="119"/>
      <c r="G279" s="221"/>
      <c r="H279" s="2"/>
      <c r="I279" s="471"/>
      <c r="J279" s="280"/>
      <c r="K279" s="280"/>
      <c r="L279" s="317"/>
      <c r="M279" s="125"/>
      <c r="N279" s="228"/>
    </row>
    <row r="280" spans="2:14" ht="16.5" thickBot="1">
      <c r="B280" s="471"/>
      <c r="C280" s="126"/>
      <c r="D280" s="126"/>
      <c r="E280" s="253"/>
      <c r="F280" s="253"/>
      <c r="G280" s="225"/>
      <c r="H280" s="2"/>
      <c r="I280" s="471"/>
      <c r="J280" s="281"/>
      <c r="K280" s="281"/>
      <c r="L280" s="318"/>
      <c r="M280" s="126"/>
      <c r="N280" s="229"/>
    </row>
    <row r="283" spans="2:14">
      <c r="B283" s="431"/>
      <c r="C283" t="s">
        <v>1422</v>
      </c>
    </row>
    <row r="284" spans="2:14">
      <c r="B284"/>
      <c r="C284"/>
    </row>
    <row r="285" spans="2:14">
      <c r="B285" s="418"/>
      <c r="C285" t="s">
        <v>1421</v>
      </c>
    </row>
  </sheetData>
  <mergeCells count="164">
    <mergeCell ref="B275:B277"/>
    <mergeCell ref="I275:I277"/>
    <mergeCell ref="B278:B280"/>
    <mergeCell ref="I278:I280"/>
    <mergeCell ref="B259:B261"/>
    <mergeCell ref="I259:I261"/>
    <mergeCell ref="B262:B264"/>
    <mergeCell ref="I262:I264"/>
    <mergeCell ref="B265:B267"/>
    <mergeCell ref="I265:I267"/>
    <mergeCell ref="B269:B271"/>
    <mergeCell ref="I269:I271"/>
    <mergeCell ref="B272:B274"/>
    <mergeCell ref="I272:I274"/>
    <mergeCell ref="B241:B243"/>
    <mergeCell ref="I241:I243"/>
    <mergeCell ref="B244:B246"/>
    <mergeCell ref="I244:I246"/>
    <mergeCell ref="B247:B249"/>
    <mergeCell ref="I247:I249"/>
    <mergeCell ref="B252:G252"/>
    <mergeCell ref="I252:N252"/>
    <mergeCell ref="B256:B258"/>
    <mergeCell ref="I256:I258"/>
    <mergeCell ref="B225:B227"/>
    <mergeCell ref="I225:I227"/>
    <mergeCell ref="B228:B230"/>
    <mergeCell ref="I228:I230"/>
    <mergeCell ref="B231:B233"/>
    <mergeCell ref="I231:I233"/>
    <mergeCell ref="B234:B236"/>
    <mergeCell ref="I234:I236"/>
    <mergeCell ref="B238:B240"/>
    <mergeCell ref="I238:I240"/>
    <mergeCell ref="B207:B209"/>
    <mergeCell ref="I207:I209"/>
    <mergeCell ref="B210:B212"/>
    <mergeCell ref="I210:I212"/>
    <mergeCell ref="B213:B215"/>
    <mergeCell ref="I213:I215"/>
    <mergeCell ref="B216:B218"/>
    <mergeCell ref="I216:I218"/>
    <mergeCell ref="B221:G221"/>
    <mergeCell ref="I221:N221"/>
    <mergeCell ref="B190:G190"/>
    <mergeCell ref="I190:N190"/>
    <mergeCell ref="B194:B196"/>
    <mergeCell ref="I194:I196"/>
    <mergeCell ref="B197:B199"/>
    <mergeCell ref="I197:I199"/>
    <mergeCell ref="B200:B202"/>
    <mergeCell ref="I200:I202"/>
    <mergeCell ref="B203:B205"/>
    <mergeCell ref="I203:I205"/>
    <mergeCell ref="B172:B174"/>
    <mergeCell ref="I172:I174"/>
    <mergeCell ref="B176:B178"/>
    <mergeCell ref="I176:I178"/>
    <mergeCell ref="B179:B181"/>
    <mergeCell ref="I179:I181"/>
    <mergeCell ref="B182:B184"/>
    <mergeCell ref="I182:I184"/>
    <mergeCell ref="B185:B187"/>
    <mergeCell ref="I185:I187"/>
    <mergeCell ref="B154:B156"/>
    <mergeCell ref="I154:I156"/>
    <mergeCell ref="B159:G159"/>
    <mergeCell ref="I159:N159"/>
    <mergeCell ref="B163:B165"/>
    <mergeCell ref="I163:I165"/>
    <mergeCell ref="B166:B168"/>
    <mergeCell ref="I166:I168"/>
    <mergeCell ref="B169:B171"/>
    <mergeCell ref="I169:I171"/>
    <mergeCell ref="B138:B140"/>
    <mergeCell ref="I138:I140"/>
    <mergeCell ref="B141:B143"/>
    <mergeCell ref="I141:I143"/>
    <mergeCell ref="B145:B147"/>
    <mergeCell ref="I145:I147"/>
    <mergeCell ref="B148:B150"/>
    <mergeCell ref="I148:I150"/>
    <mergeCell ref="B151:B153"/>
    <mergeCell ref="I151:I153"/>
    <mergeCell ref="B120:B122"/>
    <mergeCell ref="I120:I122"/>
    <mergeCell ref="B123:B125"/>
    <mergeCell ref="I123:I125"/>
    <mergeCell ref="B128:G128"/>
    <mergeCell ref="I128:N128"/>
    <mergeCell ref="B132:B134"/>
    <mergeCell ref="I132:I134"/>
    <mergeCell ref="B135:B137"/>
    <mergeCell ref="I135:I137"/>
    <mergeCell ref="B104:B106"/>
    <mergeCell ref="I104:I106"/>
    <mergeCell ref="B107:B109"/>
    <mergeCell ref="I107:I109"/>
    <mergeCell ref="B110:B112"/>
    <mergeCell ref="I110:I112"/>
    <mergeCell ref="B114:B116"/>
    <mergeCell ref="I114:I116"/>
    <mergeCell ref="B117:B119"/>
    <mergeCell ref="I117:I119"/>
    <mergeCell ref="B86:B88"/>
    <mergeCell ref="I86:I88"/>
    <mergeCell ref="B89:B91"/>
    <mergeCell ref="I89:I91"/>
    <mergeCell ref="B92:B94"/>
    <mergeCell ref="I92:I94"/>
    <mergeCell ref="B97:G97"/>
    <mergeCell ref="I97:N97"/>
    <mergeCell ref="B101:B103"/>
    <mergeCell ref="I101:I103"/>
    <mergeCell ref="B70:B72"/>
    <mergeCell ref="I70:I72"/>
    <mergeCell ref="B73:B75"/>
    <mergeCell ref="I73:I75"/>
    <mergeCell ref="B76:B78"/>
    <mergeCell ref="I76:I78"/>
    <mergeCell ref="B79:B81"/>
    <mergeCell ref="I79:I81"/>
    <mergeCell ref="B83:B85"/>
    <mergeCell ref="I83:I85"/>
    <mergeCell ref="B52:B54"/>
    <mergeCell ref="I52:I54"/>
    <mergeCell ref="B55:B57"/>
    <mergeCell ref="I55:I57"/>
    <mergeCell ref="B58:B60"/>
    <mergeCell ref="I58:I60"/>
    <mergeCell ref="B61:B63"/>
    <mergeCell ref="I61:I63"/>
    <mergeCell ref="B66:G66"/>
    <mergeCell ref="I66:N66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17:B19"/>
    <mergeCell ref="I17:I19"/>
    <mergeCell ref="B21:B23"/>
    <mergeCell ref="I21:I23"/>
    <mergeCell ref="B24:B26"/>
    <mergeCell ref="I24:I26"/>
    <mergeCell ref="B27:B29"/>
    <mergeCell ref="I27:I29"/>
    <mergeCell ref="B30:B32"/>
    <mergeCell ref="I30:I32"/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</mergeCells>
  <pageMargins left="0.7" right="0.7" top="0.75" bottom="0.75" header="0.51180555555555496" footer="0.51180555555555496"/>
  <pageSetup paperSize="9" scale="23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92"/>
  <sheetViews>
    <sheetView topLeftCell="A117" zoomScale="70" zoomScaleNormal="70" workbookViewId="0">
      <selection activeCell="H117" sqref="B1:H1048576"/>
    </sheetView>
  </sheetViews>
  <sheetFormatPr defaultColWidth="9.140625" defaultRowHeight="15"/>
  <cols>
    <col min="1" max="1" width="5" customWidth="1"/>
    <col min="2" max="2" width="16" hidden="1" customWidth="1"/>
    <col min="3" max="7" width="33.140625" hidden="1" customWidth="1"/>
    <col min="8" max="8" width="2.140625" hidden="1" customWidth="1"/>
    <col min="9" max="9" width="13.85546875" customWidth="1"/>
    <col min="10" max="14" width="35" customWidth="1"/>
  </cols>
  <sheetData>
    <row r="1" spans="1:14" ht="21.6" customHeight="1">
      <c r="B1" s="469" t="s">
        <v>1089</v>
      </c>
      <c r="C1" s="469"/>
      <c r="D1" s="469"/>
      <c r="E1" s="469"/>
      <c r="F1" s="469"/>
      <c r="G1" s="469"/>
      <c r="H1" s="115"/>
      <c r="I1" s="469" t="s">
        <v>1090</v>
      </c>
      <c r="J1" s="469"/>
      <c r="K1" s="469"/>
      <c r="L1" s="469"/>
      <c r="M1" s="469"/>
      <c r="N1" s="469"/>
    </row>
    <row r="2" spans="1:14"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>
      <c r="B3" s="180"/>
      <c r="C3" s="149"/>
      <c r="D3" s="149"/>
      <c r="E3" s="149"/>
      <c r="F3" s="149"/>
      <c r="G3" s="114"/>
      <c r="H3" s="114"/>
      <c r="I3" s="180"/>
      <c r="J3" s="149"/>
      <c r="K3" s="149"/>
      <c r="L3" s="149"/>
      <c r="M3" s="149"/>
      <c r="N3" s="149"/>
    </row>
    <row r="4" spans="1:14" s="1" customFormat="1" ht="15.6" customHeight="1">
      <c r="B4" s="470" t="s">
        <v>527</v>
      </c>
      <c r="C4" s="470"/>
      <c r="D4" s="470"/>
      <c r="E4" s="470"/>
      <c r="F4" s="470"/>
      <c r="G4" s="470"/>
      <c r="H4" s="116"/>
      <c r="I4" s="470" t="s">
        <v>528</v>
      </c>
      <c r="J4" s="470"/>
      <c r="K4" s="470"/>
      <c r="L4" s="470"/>
      <c r="M4" s="470"/>
      <c r="N4" s="470"/>
    </row>
    <row r="5" spans="1:14" s="1" customFormat="1" ht="15.75">
      <c r="B5" s="117"/>
      <c r="C5" s="181"/>
      <c r="D5" s="182">
        <v>1</v>
      </c>
      <c r="E5" s="183" t="s">
        <v>34</v>
      </c>
      <c r="F5" s="184"/>
      <c r="G5" s="118"/>
      <c r="H5" s="116"/>
      <c r="I5" s="117"/>
      <c r="J5" s="181"/>
      <c r="K5" s="182" t="s">
        <v>35</v>
      </c>
      <c r="L5" s="183">
        <v>1</v>
      </c>
      <c r="M5" s="184"/>
      <c r="N5" s="118"/>
    </row>
    <row r="6" spans="1:14" s="1" customFormat="1" ht="15.75">
      <c r="B6" s="276"/>
      <c r="C6" s="146"/>
      <c r="D6" s="146" t="s">
        <v>36</v>
      </c>
      <c r="E6" s="208" t="s">
        <v>1011</v>
      </c>
      <c r="F6" s="208" t="s">
        <v>1012</v>
      </c>
      <c r="G6" s="147"/>
      <c r="H6" s="116"/>
      <c r="I6" s="119"/>
      <c r="J6" s="116"/>
      <c r="K6" s="139" t="s">
        <v>37</v>
      </c>
      <c r="L6" s="209" t="s">
        <v>1013</v>
      </c>
      <c r="M6" s="209" t="s">
        <v>1014</v>
      </c>
      <c r="N6" s="120"/>
    </row>
    <row r="7" spans="1:14" ht="15.75">
      <c r="B7" s="121" t="s">
        <v>38</v>
      </c>
      <c r="C7" s="148">
        <v>1</v>
      </c>
      <c r="D7" s="148">
        <v>2</v>
      </c>
      <c r="E7" s="148">
        <v>3</v>
      </c>
      <c r="F7" s="148">
        <v>4</v>
      </c>
      <c r="G7" s="148">
        <v>5</v>
      </c>
      <c r="H7" s="123"/>
      <c r="I7" s="121" t="s">
        <v>39</v>
      </c>
      <c r="J7" s="122">
        <v>1</v>
      </c>
      <c r="K7" s="122">
        <v>2</v>
      </c>
      <c r="L7" s="122">
        <v>3</v>
      </c>
      <c r="M7" s="122">
        <v>4</v>
      </c>
      <c r="N7" s="122">
        <v>5</v>
      </c>
    </row>
    <row r="8" spans="1:14" ht="16.350000000000001" customHeight="1">
      <c r="B8" s="471" t="s">
        <v>40</v>
      </c>
      <c r="C8" s="124"/>
      <c r="D8" s="116"/>
      <c r="E8" s="124"/>
      <c r="F8" s="116"/>
      <c r="G8" s="124"/>
      <c r="H8" s="116"/>
      <c r="I8" s="474" t="s">
        <v>40</v>
      </c>
      <c r="J8" s="124"/>
      <c r="K8" s="116"/>
      <c r="L8" s="124"/>
      <c r="M8" s="116"/>
      <c r="N8" s="124"/>
    </row>
    <row r="9" spans="1:14" ht="15.75">
      <c r="B9" s="471"/>
      <c r="C9" s="125"/>
      <c r="D9" s="116"/>
      <c r="E9" s="125"/>
      <c r="F9" s="116"/>
      <c r="G9" s="125"/>
      <c r="H9" s="116"/>
      <c r="I9" s="474"/>
      <c r="J9" s="125"/>
      <c r="K9" s="116"/>
      <c r="L9" s="125"/>
      <c r="M9" s="116"/>
      <c r="N9" s="125"/>
    </row>
    <row r="10" spans="1:14" ht="15.75">
      <c r="B10" s="471"/>
      <c r="C10" s="126"/>
      <c r="D10" s="116"/>
      <c r="E10" s="126"/>
      <c r="F10" s="127"/>
      <c r="G10" s="126"/>
      <c r="H10" s="116"/>
      <c r="I10" s="474"/>
      <c r="J10" s="126"/>
      <c r="K10" s="116"/>
      <c r="L10" s="126"/>
      <c r="M10" s="127"/>
      <c r="N10" s="126"/>
    </row>
    <row r="11" spans="1:14" ht="16.350000000000001" customHeight="1">
      <c r="B11" s="471" t="s">
        <v>41</v>
      </c>
      <c r="C11" s="128"/>
      <c r="D11" s="128" t="s">
        <v>42</v>
      </c>
      <c r="E11" s="128" t="s">
        <v>42</v>
      </c>
      <c r="F11" s="128" t="s">
        <v>42</v>
      </c>
      <c r="G11" s="129" t="s">
        <v>42</v>
      </c>
      <c r="H11" s="116"/>
      <c r="I11" s="471" t="s">
        <v>41</v>
      </c>
      <c r="J11" s="129"/>
      <c r="K11" s="129" t="s">
        <v>43</v>
      </c>
      <c r="L11" s="129" t="s">
        <v>43</v>
      </c>
      <c r="M11" s="129" t="s">
        <v>43</v>
      </c>
      <c r="N11" s="129" t="s">
        <v>43</v>
      </c>
    </row>
    <row r="12" spans="1:14" ht="31.5">
      <c r="B12" s="471"/>
      <c r="C12" s="130" t="s">
        <v>529</v>
      </c>
      <c r="D12" s="130" t="s">
        <v>57</v>
      </c>
      <c r="E12" s="130" t="s">
        <v>57</v>
      </c>
      <c r="F12" s="130" t="s">
        <v>57</v>
      </c>
      <c r="G12" s="130" t="s">
        <v>57</v>
      </c>
      <c r="H12" s="116"/>
      <c r="I12" s="471"/>
      <c r="J12" s="131" t="s">
        <v>530</v>
      </c>
      <c r="K12" s="130" t="s">
        <v>59</v>
      </c>
      <c r="L12" s="130" t="s">
        <v>59</v>
      </c>
      <c r="M12" s="130" t="s">
        <v>59</v>
      </c>
      <c r="N12" s="130" t="s">
        <v>59</v>
      </c>
    </row>
    <row r="13" spans="1:14" ht="63">
      <c r="B13" s="471"/>
      <c r="C13" s="197" t="s">
        <v>1096</v>
      </c>
      <c r="D13" s="132" t="s">
        <v>54</v>
      </c>
      <c r="E13" s="132" t="s">
        <v>54</v>
      </c>
      <c r="F13" s="130" t="s">
        <v>54</v>
      </c>
      <c r="G13" s="132" t="s">
        <v>54</v>
      </c>
      <c r="H13" s="116"/>
      <c r="I13" s="471"/>
      <c r="J13" s="198" t="s">
        <v>1097</v>
      </c>
      <c r="K13" s="133" t="s">
        <v>55</v>
      </c>
      <c r="L13" s="133" t="s">
        <v>55</v>
      </c>
      <c r="M13" s="133" t="s">
        <v>55</v>
      </c>
      <c r="N13" s="133" t="s">
        <v>55</v>
      </c>
    </row>
    <row r="14" spans="1:14" ht="16.350000000000001" customHeight="1">
      <c r="B14" s="475" t="s">
        <v>56</v>
      </c>
      <c r="C14" s="128" t="s">
        <v>42</v>
      </c>
      <c r="D14" s="128" t="s">
        <v>65</v>
      </c>
      <c r="E14" s="128" t="s">
        <v>65</v>
      </c>
      <c r="F14" s="128" t="s">
        <v>65</v>
      </c>
      <c r="G14" s="129" t="s">
        <v>42</v>
      </c>
      <c r="H14" s="116"/>
      <c r="I14" s="471" t="s">
        <v>56</v>
      </c>
      <c r="J14" s="129" t="s">
        <v>43</v>
      </c>
      <c r="K14" s="129" t="s">
        <v>66</v>
      </c>
      <c r="L14" s="129" t="s">
        <v>66</v>
      </c>
      <c r="M14" s="129" t="s">
        <v>66</v>
      </c>
      <c r="N14" s="129" t="s">
        <v>43</v>
      </c>
    </row>
    <row r="15" spans="1:14" ht="31.5">
      <c r="A15" s="187"/>
      <c r="B15" s="471"/>
      <c r="C15" s="188" t="s">
        <v>57</v>
      </c>
      <c r="D15" s="188" t="s">
        <v>531</v>
      </c>
      <c r="E15" s="188" t="s">
        <v>532</v>
      </c>
      <c r="F15" s="188" t="s">
        <v>533</v>
      </c>
      <c r="G15" s="188" t="s">
        <v>57</v>
      </c>
      <c r="H15" s="189"/>
      <c r="I15" s="471"/>
      <c r="J15" s="190" t="s">
        <v>59</v>
      </c>
      <c r="K15" s="188" t="s">
        <v>362</v>
      </c>
      <c r="L15" s="188" t="s">
        <v>534</v>
      </c>
      <c r="M15" s="191" t="s">
        <v>535</v>
      </c>
      <c r="N15" s="188" t="s">
        <v>59</v>
      </c>
    </row>
    <row r="16" spans="1:14" ht="15.75">
      <c r="B16" s="471"/>
      <c r="C16" s="132" t="s">
        <v>54</v>
      </c>
      <c r="D16" s="132" t="s">
        <v>536</v>
      </c>
      <c r="E16" s="198" t="s">
        <v>545</v>
      </c>
      <c r="F16" s="132" t="s">
        <v>537</v>
      </c>
      <c r="G16" s="132" t="s">
        <v>54</v>
      </c>
      <c r="H16" s="116"/>
      <c r="I16" s="471"/>
      <c r="J16" s="133" t="s">
        <v>55</v>
      </c>
      <c r="K16" s="133" t="s">
        <v>536</v>
      </c>
      <c r="L16" s="198" t="s">
        <v>1015</v>
      </c>
      <c r="M16" s="133" t="s">
        <v>537</v>
      </c>
      <c r="N16" s="133" t="s">
        <v>55</v>
      </c>
    </row>
    <row r="17" spans="2:14" ht="16.350000000000001" customHeight="1">
      <c r="B17" s="472" t="s">
        <v>60</v>
      </c>
      <c r="C17" s="129" t="s">
        <v>42</v>
      </c>
      <c r="D17" s="135" t="s">
        <v>42</v>
      </c>
      <c r="E17" s="128" t="s">
        <v>42</v>
      </c>
      <c r="F17" s="128" t="s">
        <v>42</v>
      </c>
      <c r="G17" s="129" t="s">
        <v>42</v>
      </c>
      <c r="H17" s="116"/>
      <c r="I17" s="471" t="s">
        <v>60</v>
      </c>
      <c r="J17" s="129" t="s">
        <v>43</v>
      </c>
      <c r="K17" s="129" t="s">
        <v>43</v>
      </c>
      <c r="L17" s="129" t="s">
        <v>43</v>
      </c>
      <c r="M17" s="129" t="s">
        <v>43</v>
      </c>
      <c r="N17" s="129" t="s">
        <v>43</v>
      </c>
    </row>
    <row r="18" spans="2:14" ht="15.75">
      <c r="B18" s="472"/>
      <c r="C18" s="130" t="s">
        <v>57</v>
      </c>
      <c r="D18" s="136" t="s">
        <v>57</v>
      </c>
      <c r="E18" s="130" t="s">
        <v>57</v>
      </c>
      <c r="F18" s="130" t="s">
        <v>57</v>
      </c>
      <c r="G18" s="130" t="s">
        <v>57</v>
      </c>
      <c r="H18" s="116"/>
      <c r="I18" s="471"/>
      <c r="J18" s="134" t="s">
        <v>59</v>
      </c>
      <c r="K18" s="134" t="s">
        <v>59</v>
      </c>
      <c r="L18" s="134" t="s">
        <v>59</v>
      </c>
      <c r="M18" s="134" t="s">
        <v>59</v>
      </c>
      <c r="N18" s="134" t="s">
        <v>59</v>
      </c>
    </row>
    <row r="19" spans="2:14" ht="15.75">
      <c r="B19" s="472"/>
      <c r="C19" s="132" t="s">
        <v>54</v>
      </c>
      <c r="D19" s="137" t="s">
        <v>54</v>
      </c>
      <c r="E19" s="132" t="s">
        <v>54</v>
      </c>
      <c r="F19" s="130" t="s">
        <v>54</v>
      </c>
      <c r="G19" s="132" t="s">
        <v>54</v>
      </c>
      <c r="H19" s="116"/>
      <c r="I19" s="471"/>
      <c r="J19" s="133" t="s">
        <v>55</v>
      </c>
      <c r="K19" s="133" t="s">
        <v>55</v>
      </c>
      <c r="L19" s="133" t="s">
        <v>55</v>
      </c>
      <c r="M19" s="133" t="s">
        <v>55</v>
      </c>
      <c r="N19" s="133" t="s">
        <v>55</v>
      </c>
    </row>
    <row r="20" spans="2:14" ht="15" customHeight="1">
      <c r="B20" s="274" t="s">
        <v>61</v>
      </c>
      <c r="C20" s="138" t="s">
        <v>62</v>
      </c>
      <c r="D20" s="138" t="s">
        <v>62</v>
      </c>
      <c r="E20" s="271" t="s">
        <v>62</v>
      </c>
      <c r="F20" s="271" t="s">
        <v>62</v>
      </c>
      <c r="G20" s="138" t="s">
        <v>62</v>
      </c>
      <c r="H20" s="139"/>
      <c r="I20" s="274" t="s">
        <v>61</v>
      </c>
      <c r="J20" s="138" t="s">
        <v>63</v>
      </c>
      <c r="K20" s="138" t="s">
        <v>63</v>
      </c>
      <c r="L20" s="271" t="s">
        <v>63</v>
      </c>
      <c r="M20" s="271" t="s">
        <v>63</v>
      </c>
      <c r="N20" s="138" t="s">
        <v>63</v>
      </c>
    </row>
    <row r="21" spans="2:14" ht="16.350000000000001" customHeight="1">
      <c r="B21" s="471" t="s">
        <v>64</v>
      </c>
      <c r="C21" s="128" t="s">
        <v>42</v>
      </c>
      <c r="D21" s="375" t="s">
        <v>1423</v>
      </c>
      <c r="E21" s="128" t="s">
        <v>65</v>
      </c>
      <c r="F21" s="192" t="s">
        <v>65</v>
      </c>
      <c r="G21" s="376" t="s">
        <v>1423</v>
      </c>
      <c r="H21" s="116"/>
      <c r="I21" s="472" t="s">
        <v>64</v>
      </c>
      <c r="J21" s="129" t="s">
        <v>43</v>
      </c>
      <c r="K21" s="377" t="s">
        <v>66</v>
      </c>
      <c r="L21" s="129" t="s">
        <v>66</v>
      </c>
      <c r="M21" s="129" t="s">
        <v>66</v>
      </c>
      <c r="N21" s="377" t="s">
        <v>66</v>
      </c>
    </row>
    <row r="22" spans="2:14" ht="31.5">
      <c r="B22" s="471"/>
      <c r="C22" s="130" t="s">
        <v>57</v>
      </c>
      <c r="D22" s="378" t="s">
        <v>538</v>
      </c>
      <c r="E22" s="130" t="s">
        <v>539</v>
      </c>
      <c r="F22" s="188" t="s">
        <v>540</v>
      </c>
      <c r="G22" s="378" t="s">
        <v>541</v>
      </c>
      <c r="H22" s="116"/>
      <c r="I22" s="472"/>
      <c r="J22" s="130" t="s">
        <v>59</v>
      </c>
      <c r="K22" s="379" t="s">
        <v>542</v>
      </c>
      <c r="L22" s="130" t="s">
        <v>539</v>
      </c>
      <c r="M22" s="130" t="s">
        <v>543</v>
      </c>
      <c r="N22" s="379" t="s">
        <v>544</v>
      </c>
    </row>
    <row r="23" spans="2:14" ht="15.75">
      <c r="B23" s="471"/>
      <c r="C23" s="131" t="s">
        <v>54</v>
      </c>
      <c r="D23" s="380" t="s">
        <v>536</v>
      </c>
      <c r="E23" s="130" t="s">
        <v>545</v>
      </c>
      <c r="F23" s="206" t="s">
        <v>1016</v>
      </c>
      <c r="G23" s="380" t="s">
        <v>546</v>
      </c>
      <c r="H23" s="116"/>
      <c r="I23" s="472"/>
      <c r="J23" s="140" t="s">
        <v>55</v>
      </c>
      <c r="K23" s="381" t="s">
        <v>536</v>
      </c>
      <c r="L23" s="140" t="s">
        <v>545</v>
      </c>
      <c r="M23" s="198" t="s">
        <v>1017</v>
      </c>
      <c r="N23" s="382" t="s">
        <v>546</v>
      </c>
    </row>
    <row r="24" spans="2:14" ht="16.350000000000001" customHeight="1">
      <c r="B24" s="471" t="s">
        <v>82</v>
      </c>
      <c r="C24" s="128" t="s">
        <v>42</v>
      </c>
      <c r="D24" s="375" t="s">
        <v>1423</v>
      </c>
      <c r="E24" s="128" t="s">
        <v>65</v>
      </c>
      <c r="F24" s="192" t="s">
        <v>65</v>
      </c>
      <c r="G24" s="124"/>
      <c r="H24" s="116"/>
      <c r="I24" s="471" t="s">
        <v>82</v>
      </c>
      <c r="J24" s="129" t="s">
        <v>43</v>
      </c>
      <c r="K24" s="377" t="s">
        <v>66</v>
      </c>
      <c r="L24" s="129" t="s">
        <v>66</v>
      </c>
      <c r="M24" s="129" t="s">
        <v>66</v>
      </c>
      <c r="N24" s="124"/>
    </row>
    <row r="25" spans="2:14" ht="15.75">
      <c r="B25" s="471"/>
      <c r="C25" s="130" t="s">
        <v>57</v>
      </c>
      <c r="D25" s="378" t="s">
        <v>547</v>
      </c>
      <c r="E25" s="130" t="s">
        <v>548</v>
      </c>
      <c r="F25" s="188" t="s">
        <v>549</v>
      </c>
      <c r="G25" s="125"/>
      <c r="H25" s="116"/>
      <c r="I25" s="471"/>
      <c r="J25" s="130" t="s">
        <v>59</v>
      </c>
      <c r="K25" s="379" t="s">
        <v>550</v>
      </c>
      <c r="L25" s="130" t="s">
        <v>551</v>
      </c>
      <c r="M25" s="130" t="s">
        <v>552</v>
      </c>
      <c r="N25" s="125"/>
    </row>
    <row r="26" spans="2:14" ht="15.75">
      <c r="B26" s="471"/>
      <c r="C26" s="131" t="s">
        <v>54</v>
      </c>
      <c r="D26" s="380" t="s">
        <v>536</v>
      </c>
      <c r="E26" s="130" t="s">
        <v>545</v>
      </c>
      <c r="F26" s="207" t="s">
        <v>1016</v>
      </c>
      <c r="G26" s="126"/>
      <c r="H26" s="116"/>
      <c r="I26" s="471"/>
      <c r="J26" s="132" t="s">
        <v>55</v>
      </c>
      <c r="K26" s="383" t="s">
        <v>536</v>
      </c>
      <c r="L26" s="130" t="s">
        <v>545</v>
      </c>
      <c r="M26" s="200" t="s">
        <v>1017</v>
      </c>
      <c r="N26" s="126"/>
    </row>
    <row r="27" spans="2:14" ht="16.350000000000001" customHeight="1">
      <c r="B27" s="471" t="s">
        <v>93</v>
      </c>
      <c r="C27" s="128" t="s">
        <v>42</v>
      </c>
      <c r="D27" s="375" t="s">
        <v>1423</v>
      </c>
      <c r="E27" s="128" t="s">
        <v>65</v>
      </c>
      <c r="F27" s="192" t="s">
        <v>553</v>
      </c>
      <c r="G27" s="124"/>
      <c r="H27" s="116"/>
      <c r="I27" s="471" t="s">
        <v>93</v>
      </c>
      <c r="J27" s="129" t="s">
        <v>43</v>
      </c>
      <c r="K27" s="377" t="s">
        <v>66</v>
      </c>
      <c r="L27" s="129" t="s">
        <v>66</v>
      </c>
      <c r="M27" s="129" t="s">
        <v>66</v>
      </c>
      <c r="N27" s="124"/>
    </row>
    <row r="28" spans="2:14" ht="31.5">
      <c r="B28" s="471"/>
      <c r="C28" s="130" t="s">
        <v>57</v>
      </c>
      <c r="D28" s="378" t="s">
        <v>554</v>
      </c>
      <c r="E28" s="130" t="s">
        <v>555</v>
      </c>
      <c r="F28" s="188" t="s">
        <v>556</v>
      </c>
      <c r="G28" s="125"/>
      <c r="H28" s="116"/>
      <c r="I28" s="471"/>
      <c r="J28" s="130" t="s">
        <v>59</v>
      </c>
      <c r="K28" s="379" t="s">
        <v>557</v>
      </c>
      <c r="L28" s="130" t="s">
        <v>558</v>
      </c>
      <c r="M28" s="130" t="s">
        <v>559</v>
      </c>
      <c r="N28" s="125"/>
    </row>
    <row r="29" spans="2:14" ht="15.75">
      <c r="B29" s="471"/>
      <c r="C29" s="131" t="s">
        <v>54</v>
      </c>
      <c r="D29" s="380" t="s">
        <v>536</v>
      </c>
      <c r="E29" s="130" t="s">
        <v>545</v>
      </c>
      <c r="F29" s="206" t="s">
        <v>1016</v>
      </c>
      <c r="G29" s="126"/>
      <c r="H29" s="116"/>
      <c r="I29" s="471"/>
      <c r="J29" s="141" t="s">
        <v>55</v>
      </c>
      <c r="K29" s="384" t="s">
        <v>536</v>
      </c>
      <c r="L29" s="141" t="s">
        <v>545</v>
      </c>
      <c r="M29" s="198" t="s">
        <v>1017</v>
      </c>
      <c r="N29" s="126"/>
    </row>
    <row r="30" spans="2:14" ht="16.350000000000001" customHeight="1">
      <c r="B30" s="472" t="s">
        <v>105</v>
      </c>
      <c r="C30" s="124"/>
      <c r="D30" s="143"/>
      <c r="E30" s="124"/>
      <c r="F30" s="124"/>
      <c r="G30" s="124"/>
      <c r="H30" s="116"/>
      <c r="I30" s="471" t="s">
        <v>105</v>
      </c>
      <c r="J30" s="124"/>
      <c r="K30" s="124"/>
      <c r="L30" s="124"/>
      <c r="M30" s="124"/>
      <c r="N30" s="124"/>
    </row>
    <row r="31" spans="2:14" ht="15.75">
      <c r="B31" s="472"/>
      <c r="C31" s="125"/>
      <c r="D31" s="120"/>
      <c r="E31" s="125"/>
      <c r="F31" s="125"/>
      <c r="G31" s="125"/>
      <c r="H31" s="116"/>
      <c r="I31" s="471"/>
      <c r="J31" s="125"/>
      <c r="K31" s="125"/>
      <c r="L31" s="125"/>
      <c r="M31" s="125"/>
      <c r="N31" s="125"/>
    </row>
    <row r="32" spans="2:14" ht="15.75">
      <c r="B32" s="472"/>
      <c r="C32" s="126"/>
      <c r="D32" s="144"/>
      <c r="E32" s="126"/>
      <c r="F32" s="126"/>
      <c r="G32" s="126"/>
      <c r="H32" s="116"/>
      <c r="I32" s="471"/>
      <c r="J32" s="126"/>
      <c r="K32" s="126"/>
      <c r="L32" s="126"/>
      <c r="M32" s="126"/>
      <c r="N32" s="126"/>
    </row>
    <row r="33" spans="2:14">
      <c r="B33" s="114"/>
      <c r="C33" s="114"/>
      <c r="D33" s="114"/>
      <c r="E33" s="114"/>
      <c r="F33" s="114"/>
      <c r="G33" s="114"/>
      <c r="H33" s="114"/>
      <c r="I33" s="145"/>
      <c r="J33" s="114"/>
      <c r="K33" s="114"/>
      <c r="L33" s="114"/>
      <c r="M33" s="114"/>
      <c r="N33" s="114"/>
    </row>
    <row r="34" spans="2:14">
      <c r="B34" s="114"/>
      <c r="C34" s="114"/>
      <c r="D34" s="114"/>
      <c r="E34" s="114"/>
      <c r="F34" s="114"/>
      <c r="G34" s="114"/>
      <c r="H34" s="114"/>
      <c r="I34" s="145"/>
      <c r="J34" s="114"/>
      <c r="K34" s="114"/>
      <c r="L34" s="114"/>
      <c r="M34" s="114"/>
      <c r="N34" s="114"/>
    </row>
    <row r="35" spans="2:14" s="1" customFormat="1" ht="15.95" customHeight="1">
      <c r="B35" s="470" t="str">
        <f>B4</f>
        <v>GENEL CERRAHİ STAJI</v>
      </c>
      <c r="C35" s="470"/>
      <c r="D35" s="470"/>
      <c r="E35" s="470"/>
      <c r="F35" s="470"/>
      <c r="G35" s="470"/>
      <c r="H35" s="116"/>
      <c r="I35" s="470" t="str">
        <f>I4</f>
        <v>GENERAL SURGERY INTERNSHIP</v>
      </c>
      <c r="J35" s="470"/>
      <c r="K35" s="470"/>
      <c r="L35" s="470"/>
      <c r="M35" s="470"/>
      <c r="N35" s="470"/>
    </row>
    <row r="36" spans="2:14" s="1" customFormat="1" ht="15.75">
      <c r="B36" s="117"/>
      <c r="C36" s="181"/>
      <c r="D36" s="182">
        <f>D5+1</f>
        <v>2</v>
      </c>
      <c r="E36" s="183" t="str">
        <f>E5</f>
        <v>HAFTA</v>
      </c>
      <c r="F36" s="184"/>
      <c r="G36" s="118"/>
      <c r="H36" s="116"/>
      <c r="I36" s="117"/>
      <c r="J36" s="181"/>
      <c r="K36" s="182" t="s">
        <v>35</v>
      </c>
      <c r="L36" s="183">
        <v>2</v>
      </c>
      <c r="M36" s="184"/>
      <c r="N36" s="118"/>
    </row>
    <row r="37" spans="2:14" s="1" customFormat="1" ht="15.75">
      <c r="B37" s="276"/>
      <c r="C37" s="146"/>
      <c r="D37" s="146" t="str">
        <f>D6</f>
        <v>Staj sorumluları:</v>
      </c>
      <c r="E37" s="146" t="str">
        <f>E6</f>
        <v>Prof. Dr.Ahmet Keşşaf Aşlar</v>
      </c>
      <c r="F37" s="146" t="str">
        <f>F6</f>
        <v>Dr. Öğr. Üyesi Mustafa Dönmez</v>
      </c>
      <c r="G37" s="147"/>
      <c r="H37" s="116"/>
      <c r="I37" s="119"/>
      <c r="J37" s="116"/>
      <c r="K37" s="146" t="str">
        <f>K6</f>
        <v>Managers:</v>
      </c>
      <c r="L37" s="146" t="str">
        <f>L6</f>
        <v>Prof. Dr. Ahmet Keşşaf Aşlar</v>
      </c>
      <c r="M37" s="146" t="str">
        <f>M6</f>
        <v>Assistant Prof. Mustafa Dönmez</v>
      </c>
      <c r="N37" s="120"/>
    </row>
    <row r="38" spans="2:14" ht="15.75">
      <c r="B38" s="121" t="s">
        <v>38</v>
      </c>
      <c r="C38" s="148">
        <f>C7+5</f>
        <v>6</v>
      </c>
      <c r="D38" s="148">
        <f>D7+5</f>
        <v>7</v>
      </c>
      <c r="E38" s="148">
        <f>E7+5</f>
        <v>8</v>
      </c>
      <c r="F38" s="148">
        <f>F7+5</f>
        <v>9</v>
      </c>
      <c r="G38" s="148">
        <f>G7+5</f>
        <v>10</v>
      </c>
      <c r="H38" s="123"/>
      <c r="I38" s="121" t="s">
        <v>39</v>
      </c>
      <c r="J38" s="122">
        <f>J7+5</f>
        <v>6</v>
      </c>
      <c r="K38" s="122">
        <f>K7+5</f>
        <v>7</v>
      </c>
      <c r="L38" s="122">
        <f>L7+5</f>
        <v>8</v>
      </c>
      <c r="M38" s="122">
        <f>M7+5</f>
        <v>9</v>
      </c>
      <c r="N38" s="122">
        <f>N7+5</f>
        <v>10</v>
      </c>
    </row>
    <row r="39" spans="2:14" ht="16.350000000000001" customHeight="1">
      <c r="B39" s="471" t="s">
        <v>40</v>
      </c>
      <c r="C39" s="128" t="s">
        <v>42</v>
      </c>
      <c r="D39" s="128" t="s">
        <v>42</v>
      </c>
      <c r="E39" s="128" t="s">
        <v>42</v>
      </c>
      <c r="F39" s="128" t="s">
        <v>42</v>
      </c>
      <c r="G39" s="129" t="s">
        <v>42</v>
      </c>
      <c r="H39" s="116"/>
      <c r="I39" s="471" t="s">
        <v>40</v>
      </c>
      <c r="J39" s="129" t="s">
        <v>43</v>
      </c>
      <c r="K39" s="129" t="s">
        <v>43</v>
      </c>
      <c r="L39" s="129" t="s">
        <v>43</v>
      </c>
      <c r="M39" s="129" t="s">
        <v>43</v>
      </c>
      <c r="N39" s="129" t="s">
        <v>43</v>
      </c>
    </row>
    <row r="40" spans="2:14" ht="15.75">
      <c r="B40" s="471"/>
      <c r="C40" s="130" t="s">
        <v>57</v>
      </c>
      <c r="D40" s="130" t="s">
        <v>57</v>
      </c>
      <c r="E40" s="130" t="s">
        <v>57</v>
      </c>
      <c r="F40" s="130" t="s">
        <v>57</v>
      </c>
      <c r="G40" s="130" t="s">
        <v>57</v>
      </c>
      <c r="H40" s="116"/>
      <c r="I40" s="471"/>
      <c r="J40" s="131" t="s">
        <v>59</v>
      </c>
      <c r="K40" s="130" t="s">
        <v>59</v>
      </c>
      <c r="L40" s="130" t="s">
        <v>59</v>
      </c>
      <c r="M40" s="130" t="s">
        <v>59</v>
      </c>
      <c r="N40" s="130" t="s">
        <v>59</v>
      </c>
    </row>
    <row r="41" spans="2:14" ht="15.75">
      <c r="B41" s="471"/>
      <c r="C41" s="130" t="s">
        <v>54</v>
      </c>
      <c r="D41" s="132" t="s">
        <v>54</v>
      </c>
      <c r="E41" s="132" t="s">
        <v>54</v>
      </c>
      <c r="F41" s="130" t="s">
        <v>54</v>
      </c>
      <c r="G41" s="132" t="s">
        <v>54</v>
      </c>
      <c r="H41" s="116"/>
      <c r="I41" s="471"/>
      <c r="J41" s="133" t="s">
        <v>55</v>
      </c>
      <c r="K41" s="133" t="s">
        <v>55</v>
      </c>
      <c r="L41" s="133" t="s">
        <v>55</v>
      </c>
      <c r="M41" s="133" t="s">
        <v>55</v>
      </c>
      <c r="N41" s="133" t="s">
        <v>55</v>
      </c>
    </row>
    <row r="42" spans="2:14" ht="16.350000000000001" customHeight="1">
      <c r="B42" s="471" t="s">
        <v>41</v>
      </c>
      <c r="C42" s="128" t="s">
        <v>42</v>
      </c>
      <c r="D42" s="192" t="s">
        <v>65</v>
      </c>
      <c r="E42" s="128" t="s">
        <v>42</v>
      </c>
      <c r="F42" s="128" t="s">
        <v>42</v>
      </c>
      <c r="G42" s="193" t="s">
        <v>65</v>
      </c>
      <c r="H42" s="116"/>
      <c r="I42" s="471" t="s">
        <v>41</v>
      </c>
      <c r="J42" s="129" t="s">
        <v>66</v>
      </c>
      <c r="K42" s="129" t="s">
        <v>43</v>
      </c>
      <c r="L42" s="129" t="s">
        <v>43</v>
      </c>
      <c r="M42" s="129" t="s">
        <v>43</v>
      </c>
      <c r="N42" s="129" t="s">
        <v>66</v>
      </c>
    </row>
    <row r="43" spans="2:14" ht="31.5">
      <c r="B43" s="471"/>
      <c r="C43" s="130" t="s">
        <v>57</v>
      </c>
      <c r="D43" s="188" t="s">
        <v>560</v>
      </c>
      <c r="E43" s="130" t="s">
        <v>57</v>
      </c>
      <c r="F43" s="130" t="s">
        <v>57</v>
      </c>
      <c r="G43" s="188" t="s">
        <v>561</v>
      </c>
      <c r="H43" s="116"/>
      <c r="I43" s="471"/>
      <c r="J43" s="131" t="s">
        <v>59</v>
      </c>
      <c r="K43" s="130" t="s">
        <v>562</v>
      </c>
      <c r="L43" s="130" t="s">
        <v>59</v>
      </c>
      <c r="M43" s="130" t="s">
        <v>59</v>
      </c>
      <c r="N43" s="130" t="s">
        <v>563</v>
      </c>
    </row>
    <row r="44" spans="2:14" ht="15.75">
      <c r="B44" s="471"/>
      <c r="C44" s="130" t="s">
        <v>54</v>
      </c>
      <c r="D44" s="194" t="s">
        <v>564</v>
      </c>
      <c r="E44" s="132" t="s">
        <v>54</v>
      </c>
      <c r="F44" s="130" t="s">
        <v>54</v>
      </c>
      <c r="G44" s="194" t="s">
        <v>565</v>
      </c>
      <c r="H44" s="116"/>
      <c r="I44" s="471"/>
      <c r="J44" s="133" t="s">
        <v>55</v>
      </c>
      <c r="K44" s="133" t="s">
        <v>564</v>
      </c>
      <c r="L44" s="133" t="s">
        <v>55</v>
      </c>
      <c r="M44" s="133" t="s">
        <v>55</v>
      </c>
      <c r="N44" s="133" t="s">
        <v>565</v>
      </c>
    </row>
    <row r="45" spans="2:14" ht="16.350000000000001" customHeight="1">
      <c r="B45" s="471" t="s">
        <v>56</v>
      </c>
      <c r="C45" s="128" t="s">
        <v>42</v>
      </c>
      <c r="D45" s="128" t="s">
        <v>42</v>
      </c>
      <c r="E45" s="128" t="s">
        <v>42</v>
      </c>
      <c r="F45" s="128" t="s">
        <v>42</v>
      </c>
      <c r="G45" s="129" t="s">
        <v>42</v>
      </c>
      <c r="H45" s="116"/>
      <c r="I45" s="471" t="s">
        <v>56</v>
      </c>
      <c r="J45" s="129" t="s">
        <v>43</v>
      </c>
      <c r="K45" s="129" t="s">
        <v>43</v>
      </c>
      <c r="L45" s="129" t="s">
        <v>43</v>
      </c>
      <c r="M45" s="129" t="s">
        <v>43</v>
      </c>
      <c r="N45" s="129" t="s">
        <v>43</v>
      </c>
    </row>
    <row r="46" spans="2:14" ht="15.75">
      <c r="B46" s="471"/>
      <c r="C46" s="130" t="s">
        <v>57</v>
      </c>
      <c r="D46" s="130" t="s">
        <v>57</v>
      </c>
      <c r="E46" s="130" t="s">
        <v>57</v>
      </c>
      <c r="F46" s="130" t="s">
        <v>57</v>
      </c>
      <c r="G46" s="130" t="s">
        <v>57</v>
      </c>
      <c r="H46" s="116"/>
      <c r="I46" s="471"/>
      <c r="J46" s="131" t="s">
        <v>59</v>
      </c>
      <c r="K46" s="130" t="s">
        <v>59</v>
      </c>
      <c r="L46" s="130" t="s">
        <v>59</v>
      </c>
      <c r="M46" s="134" t="s">
        <v>59</v>
      </c>
      <c r="N46" s="130" t="s">
        <v>59</v>
      </c>
    </row>
    <row r="47" spans="2:14" ht="15.75">
      <c r="B47" s="471"/>
      <c r="C47" s="132" t="s">
        <v>54</v>
      </c>
      <c r="D47" s="132" t="s">
        <v>54</v>
      </c>
      <c r="E47" s="132" t="s">
        <v>54</v>
      </c>
      <c r="F47" s="132" t="s">
        <v>54</v>
      </c>
      <c r="G47" s="132" t="s">
        <v>54</v>
      </c>
      <c r="H47" s="116"/>
      <c r="I47" s="471"/>
      <c r="J47" s="133" t="s">
        <v>55</v>
      </c>
      <c r="K47" s="133" t="s">
        <v>55</v>
      </c>
      <c r="L47" s="133" t="s">
        <v>55</v>
      </c>
      <c r="M47" s="133" t="s">
        <v>55</v>
      </c>
      <c r="N47" s="133" t="s">
        <v>55</v>
      </c>
    </row>
    <row r="48" spans="2:14" ht="16.350000000000001" customHeight="1">
      <c r="B48" s="472" t="s">
        <v>60</v>
      </c>
      <c r="C48" s="129" t="s">
        <v>42</v>
      </c>
      <c r="D48" s="135" t="s">
        <v>42</v>
      </c>
      <c r="E48" s="128" t="s">
        <v>42</v>
      </c>
      <c r="F48" s="128" t="s">
        <v>42</v>
      </c>
      <c r="G48" s="129" t="s">
        <v>42</v>
      </c>
      <c r="H48" s="116"/>
      <c r="I48" s="471" t="s">
        <v>60</v>
      </c>
      <c r="J48" s="129" t="s">
        <v>43</v>
      </c>
      <c r="K48" s="129" t="s">
        <v>43</v>
      </c>
      <c r="L48" s="129" t="s">
        <v>43</v>
      </c>
      <c r="M48" s="129" t="s">
        <v>43</v>
      </c>
      <c r="N48" s="129" t="s">
        <v>43</v>
      </c>
    </row>
    <row r="49" spans="2:14" ht="15.75">
      <c r="B49" s="472"/>
      <c r="C49" s="130" t="s">
        <v>57</v>
      </c>
      <c r="D49" s="136" t="s">
        <v>57</v>
      </c>
      <c r="E49" s="130" t="s">
        <v>57</v>
      </c>
      <c r="F49" s="130" t="s">
        <v>57</v>
      </c>
      <c r="G49" s="130" t="s">
        <v>57</v>
      </c>
      <c r="H49" s="116"/>
      <c r="I49" s="471"/>
      <c r="J49" s="134" t="s">
        <v>59</v>
      </c>
      <c r="K49" s="134" t="s">
        <v>59</v>
      </c>
      <c r="L49" s="134" t="s">
        <v>59</v>
      </c>
      <c r="M49" s="134" t="s">
        <v>59</v>
      </c>
      <c r="N49" s="134" t="s">
        <v>59</v>
      </c>
    </row>
    <row r="50" spans="2:14" ht="15.75">
      <c r="B50" s="472"/>
      <c r="C50" s="132" t="s">
        <v>54</v>
      </c>
      <c r="D50" s="137" t="s">
        <v>54</v>
      </c>
      <c r="E50" s="132" t="s">
        <v>54</v>
      </c>
      <c r="F50" s="130" t="s">
        <v>54</v>
      </c>
      <c r="G50" s="132" t="s">
        <v>54</v>
      </c>
      <c r="H50" s="116"/>
      <c r="I50" s="471"/>
      <c r="J50" s="133" t="s">
        <v>55</v>
      </c>
      <c r="K50" s="133" t="s">
        <v>55</v>
      </c>
      <c r="L50" s="133" t="s">
        <v>55</v>
      </c>
      <c r="M50" s="133" t="s">
        <v>55</v>
      </c>
      <c r="N50" s="133" t="s">
        <v>55</v>
      </c>
    </row>
    <row r="51" spans="2:14" ht="15" customHeight="1">
      <c r="B51" s="274" t="s">
        <v>61</v>
      </c>
      <c r="C51" s="138" t="s">
        <v>62</v>
      </c>
      <c r="D51" s="138" t="s">
        <v>62</v>
      </c>
      <c r="E51" s="271" t="s">
        <v>62</v>
      </c>
      <c r="F51" s="271" t="s">
        <v>62</v>
      </c>
      <c r="G51" s="138" t="s">
        <v>62</v>
      </c>
      <c r="H51" s="139"/>
      <c r="I51" s="274" t="s">
        <v>61</v>
      </c>
      <c r="J51" s="138" t="s">
        <v>63</v>
      </c>
      <c r="K51" s="138" t="s">
        <v>63</v>
      </c>
      <c r="L51" s="271" t="s">
        <v>63</v>
      </c>
      <c r="M51" s="271" t="s">
        <v>63</v>
      </c>
      <c r="N51" s="138" t="s">
        <v>63</v>
      </c>
    </row>
    <row r="52" spans="2:14" ht="16.350000000000001" customHeight="1">
      <c r="B52" s="471" t="s">
        <v>64</v>
      </c>
      <c r="C52" s="128" t="s">
        <v>65</v>
      </c>
      <c r="D52" s="192" t="s">
        <v>65</v>
      </c>
      <c r="E52" s="375" t="s">
        <v>1423</v>
      </c>
      <c r="F52" s="375" t="s">
        <v>1423</v>
      </c>
      <c r="G52" s="193" t="s">
        <v>65</v>
      </c>
      <c r="H52" s="116"/>
      <c r="I52" s="472" t="s">
        <v>64</v>
      </c>
      <c r="J52" s="129" t="s">
        <v>66</v>
      </c>
      <c r="K52" s="129" t="s">
        <v>66</v>
      </c>
      <c r="L52" s="377" t="s">
        <v>1425</v>
      </c>
      <c r="M52" s="377" t="s">
        <v>1425</v>
      </c>
      <c r="N52" s="129" t="s">
        <v>66</v>
      </c>
    </row>
    <row r="53" spans="2:14" ht="15.75">
      <c r="B53" s="471"/>
      <c r="C53" s="130" t="s">
        <v>566</v>
      </c>
      <c r="D53" s="188" t="s">
        <v>567</v>
      </c>
      <c r="E53" s="378" t="s">
        <v>568</v>
      </c>
      <c r="F53" s="378" t="s">
        <v>569</v>
      </c>
      <c r="G53" s="188" t="s">
        <v>570</v>
      </c>
      <c r="H53" s="116"/>
      <c r="I53" s="472"/>
      <c r="J53" s="130" t="s">
        <v>571</v>
      </c>
      <c r="K53" s="130" t="s">
        <v>572</v>
      </c>
      <c r="L53" s="379" t="s">
        <v>573</v>
      </c>
      <c r="M53" s="379" t="s">
        <v>574</v>
      </c>
      <c r="N53" s="130" t="s">
        <v>575</v>
      </c>
    </row>
    <row r="54" spans="2:14" ht="15.75">
      <c r="B54" s="471"/>
      <c r="C54" s="131" t="s">
        <v>576</v>
      </c>
      <c r="D54" s="194" t="s">
        <v>537</v>
      </c>
      <c r="E54" s="385" t="s">
        <v>1016</v>
      </c>
      <c r="F54" s="386" t="s">
        <v>1018</v>
      </c>
      <c r="G54" s="194" t="s">
        <v>546</v>
      </c>
      <c r="H54" s="116"/>
      <c r="I54" s="472"/>
      <c r="J54" s="140" t="s">
        <v>576</v>
      </c>
      <c r="K54" s="141" t="s">
        <v>537</v>
      </c>
      <c r="L54" s="387" t="s">
        <v>1017</v>
      </c>
      <c r="M54" s="388" t="s">
        <v>1019</v>
      </c>
      <c r="N54" s="137" t="s">
        <v>546</v>
      </c>
    </row>
    <row r="55" spans="2:14" ht="16.350000000000001" customHeight="1">
      <c r="B55" s="471" t="s">
        <v>82</v>
      </c>
      <c r="C55" s="128" t="s">
        <v>65</v>
      </c>
      <c r="D55" s="192" t="s">
        <v>65</v>
      </c>
      <c r="E55" s="375" t="s">
        <v>1423</v>
      </c>
      <c r="F55" s="124"/>
      <c r="G55" s="124"/>
      <c r="H55" s="116"/>
      <c r="I55" s="471" t="s">
        <v>82</v>
      </c>
      <c r="J55" s="129" t="s">
        <v>66</v>
      </c>
      <c r="K55" s="128" t="s">
        <v>66</v>
      </c>
      <c r="L55" s="389" t="s">
        <v>1425</v>
      </c>
      <c r="M55" s="124"/>
      <c r="N55" s="124"/>
    </row>
    <row r="56" spans="2:14" ht="15.75">
      <c r="B56" s="471"/>
      <c r="C56" s="130" t="s">
        <v>577</v>
      </c>
      <c r="D56" s="188" t="s">
        <v>578</v>
      </c>
      <c r="E56" s="378" t="s">
        <v>579</v>
      </c>
      <c r="F56" s="125"/>
      <c r="G56" s="125"/>
      <c r="H56" s="116"/>
      <c r="I56" s="471"/>
      <c r="J56" s="130" t="s">
        <v>580</v>
      </c>
      <c r="K56" s="130" t="s">
        <v>581</v>
      </c>
      <c r="L56" s="379" t="s">
        <v>582</v>
      </c>
      <c r="M56" s="125"/>
      <c r="N56" s="125"/>
    </row>
    <row r="57" spans="2:14" ht="15.75">
      <c r="B57" s="471"/>
      <c r="C57" s="131" t="s">
        <v>576</v>
      </c>
      <c r="D57" s="194" t="s">
        <v>537</v>
      </c>
      <c r="E57" s="385" t="s">
        <v>1016</v>
      </c>
      <c r="F57" s="126"/>
      <c r="G57" s="126"/>
      <c r="H57" s="116"/>
      <c r="I57" s="471"/>
      <c r="J57" s="132" t="s">
        <v>576</v>
      </c>
      <c r="K57" s="132" t="s">
        <v>537</v>
      </c>
      <c r="L57" s="390" t="s">
        <v>1017</v>
      </c>
      <c r="M57" s="126"/>
      <c r="N57" s="126"/>
    </row>
    <row r="58" spans="2:14" ht="16.350000000000001" customHeight="1">
      <c r="B58" s="471" t="s">
        <v>93</v>
      </c>
      <c r="C58" s="128" t="s">
        <v>65</v>
      </c>
      <c r="D58" s="124"/>
      <c r="E58" s="391" t="s">
        <v>1423</v>
      </c>
      <c r="F58" s="124"/>
      <c r="G58" s="124"/>
      <c r="H58" s="116"/>
      <c r="I58" s="471" t="s">
        <v>93</v>
      </c>
      <c r="J58" s="129" t="s">
        <v>66</v>
      </c>
      <c r="K58" s="124"/>
      <c r="L58" s="392" t="s">
        <v>1425</v>
      </c>
      <c r="M58" s="124"/>
      <c r="N58" s="124"/>
    </row>
    <row r="59" spans="2:14" ht="15.75">
      <c r="B59" s="471"/>
      <c r="C59" s="130" t="s">
        <v>583</v>
      </c>
      <c r="D59" s="125"/>
      <c r="E59" s="393" t="s">
        <v>1020</v>
      </c>
      <c r="F59" s="125"/>
      <c r="G59" s="125"/>
      <c r="H59" s="116"/>
      <c r="I59" s="471"/>
      <c r="J59" s="130" t="s">
        <v>584</v>
      </c>
      <c r="K59" s="125"/>
      <c r="L59" s="394" t="s">
        <v>1021</v>
      </c>
      <c r="M59" s="125"/>
      <c r="N59" s="125"/>
    </row>
    <row r="60" spans="2:14" ht="15.75">
      <c r="B60" s="471"/>
      <c r="C60" s="131" t="s">
        <v>576</v>
      </c>
      <c r="D60" s="126"/>
      <c r="E60" s="395" t="s">
        <v>1016</v>
      </c>
      <c r="F60" s="126"/>
      <c r="G60" s="126"/>
      <c r="H60" s="116"/>
      <c r="I60" s="471"/>
      <c r="J60" s="141" t="s">
        <v>576</v>
      </c>
      <c r="K60" s="126"/>
      <c r="L60" s="396" t="s">
        <v>1017</v>
      </c>
      <c r="M60" s="126"/>
      <c r="N60" s="126"/>
    </row>
    <row r="61" spans="2:14" ht="16.350000000000001" customHeight="1">
      <c r="B61" s="472" t="s">
        <v>105</v>
      </c>
      <c r="C61" s="124"/>
      <c r="D61" s="143"/>
      <c r="E61" s="124"/>
      <c r="F61" s="124"/>
      <c r="G61" s="124"/>
      <c r="H61" s="116"/>
      <c r="I61" s="471" t="s">
        <v>105</v>
      </c>
      <c r="J61" s="124"/>
      <c r="K61" s="124"/>
      <c r="L61" s="124"/>
      <c r="M61" s="124"/>
      <c r="N61" s="124"/>
    </row>
    <row r="62" spans="2:14" ht="15.75">
      <c r="B62" s="472"/>
      <c r="C62" s="125"/>
      <c r="D62" s="120"/>
      <c r="E62" s="125"/>
      <c r="F62" s="125"/>
      <c r="G62" s="125"/>
      <c r="H62" s="116"/>
      <c r="I62" s="471"/>
      <c r="J62" s="125"/>
      <c r="K62" s="125"/>
      <c r="L62" s="125"/>
      <c r="M62" s="125"/>
      <c r="N62" s="125"/>
    </row>
    <row r="63" spans="2:14" ht="15.75">
      <c r="B63" s="472"/>
      <c r="C63" s="126"/>
      <c r="D63" s="144"/>
      <c r="E63" s="126"/>
      <c r="F63" s="126"/>
      <c r="G63" s="126"/>
      <c r="H63" s="116"/>
      <c r="I63" s="471"/>
      <c r="J63" s="126"/>
      <c r="K63" s="126"/>
      <c r="L63" s="126"/>
      <c r="M63" s="126"/>
      <c r="N63" s="126"/>
    </row>
    <row r="64" spans="2:14">
      <c r="B64" s="114"/>
      <c r="C64" s="114"/>
      <c r="D64" s="114"/>
      <c r="E64" s="114"/>
      <c r="F64" s="114"/>
      <c r="G64" s="114"/>
      <c r="H64" s="114"/>
      <c r="I64" s="145"/>
      <c r="J64" s="114"/>
      <c r="K64" s="114"/>
      <c r="L64" s="114"/>
      <c r="M64" s="114"/>
      <c r="N64" s="114"/>
    </row>
    <row r="65" spans="2:14">
      <c r="B65" s="114"/>
      <c r="C65" s="114"/>
      <c r="D65" s="114"/>
      <c r="E65" s="114"/>
      <c r="F65" s="114"/>
      <c r="G65" s="114"/>
      <c r="H65" s="114"/>
      <c r="I65" s="145"/>
      <c r="J65" s="114"/>
      <c r="K65" s="114"/>
      <c r="L65" s="114"/>
      <c r="M65" s="114"/>
      <c r="N65" s="114"/>
    </row>
    <row r="66" spans="2:14" s="1" customFormat="1" ht="15.95" customHeight="1">
      <c r="B66" s="470" t="str">
        <f>B35</f>
        <v>GENEL CERRAHİ STAJI</v>
      </c>
      <c r="C66" s="470"/>
      <c r="D66" s="470"/>
      <c r="E66" s="470"/>
      <c r="F66" s="470"/>
      <c r="G66" s="470"/>
      <c r="H66" s="116"/>
      <c r="I66" s="470" t="str">
        <f>I35</f>
        <v>GENERAL SURGERY INTERNSHIP</v>
      </c>
      <c r="J66" s="470"/>
      <c r="K66" s="470"/>
      <c r="L66" s="470"/>
      <c r="M66" s="470"/>
      <c r="N66" s="470"/>
    </row>
    <row r="67" spans="2:14" s="1" customFormat="1" ht="15.75">
      <c r="B67" s="117"/>
      <c r="C67" s="181"/>
      <c r="D67" s="182">
        <f>D36+1</f>
        <v>3</v>
      </c>
      <c r="E67" s="183" t="str">
        <f>E36</f>
        <v>HAFTA</v>
      </c>
      <c r="F67" s="184"/>
      <c r="G67" s="118"/>
      <c r="H67" s="116"/>
      <c r="I67" s="117"/>
      <c r="J67" s="181"/>
      <c r="K67" s="182" t="s">
        <v>35</v>
      </c>
      <c r="L67" s="183">
        <v>3</v>
      </c>
      <c r="M67" s="184"/>
      <c r="N67" s="118"/>
    </row>
    <row r="68" spans="2:14" s="1" customFormat="1" ht="15.75">
      <c r="B68" s="276"/>
      <c r="C68" s="146"/>
      <c r="D68" s="146" t="str">
        <f>D37</f>
        <v>Staj sorumluları:</v>
      </c>
      <c r="E68" s="146" t="str">
        <f>E37</f>
        <v>Prof. Dr.Ahmet Keşşaf Aşlar</v>
      </c>
      <c r="F68" s="146" t="str">
        <f>F37</f>
        <v>Dr. Öğr. Üyesi Mustafa Dönmez</v>
      </c>
      <c r="G68" s="147"/>
      <c r="H68" s="116"/>
      <c r="I68" s="119"/>
      <c r="J68" s="116"/>
      <c r="K68" s="146" t="str">
        <f>K37</f>
        <v>Managers:</v>
      </c>
      <c r="L68" s="146" t="str">
        <f>L37</f>
        <v>Prof. Dr. Ahmet Keşşaf Aşlar</v>
      </c>
      <c r="M68" s="146" t="str">
        <f>M37</f>
        <v>Assistant Prof. Mustafa Dönmez</v>
      </c>
      <c r="N68" s="120"/>
    </row>
    <row r="69" spans="2:14" ht="15.75">
      <c r="B69" s="121" t="s">
        <v>38</v>
      </c>
      <c r="C69" s="148">
        <f>C38+5</f>
        <v>11</v>
      </c>
      <c r="D69" s="148">
        <f>D38+5</f>
        <v>12</v>
      </c>
      <c r="E69" s="148">
        <f>E38+5</f>
        <v>13</v>
      </c>
      <c r="F69" s="148">
        <f>F38+5</f>
        <v>14</v>
      </c>
      <c r="G69" s="148">
        <f>G38+5</f>
        <v>15</v>
      </c>
      <c r="H69" s="123"/>
      <c r="I69" s="121" t="s">
        <v>39</v>
      </c>
      <c r="J69" s="122">
        <f>J38+5</f>
        <v>11</v>
      </c>
      <c r="K69" s="122">
        <f>K38+5</f>
        <v>12</v>
      </c>
      <c r="L69" s="122">
        <f>L38+5</f>
        <v>13</v>
      </c>
      <c r="M69" s="122">
        <f>M38+5</f>
        <v>14</v>
      </c>
      <c r="N69" s="122">
        <f>N38+5</f>
        <v>15</v>
      </c>
    </row>
    <row r="70" spans="2:14" ht="16.350000000000001" customHeight="1">
      <c r="B70" s="471" t="s">
        <v>40</v>
      </c>
      <c r="C70" s="128" t="s">
        <v>42</v>
      </c>
      <c r="D70" s="128" t="s">
        <v>42</v>
      </c>
      <c r="E70" s="128" t="s">
        <v>42</v>
      </c>
      <c r="F70" s="128" t="s">
        <v>42</v>
      </c>
      <c r="G70" s="129" t="s">
        <v>42</v>
      </c>
      <c r="H70" s="116"/>
      <c r="I70" s="471" t="s">
        <v>40</v>
      </c>
      <c r="J70" s="129" t="s">
        <v>43</v>
      </c>
      <c r="K70" s="129" t="s">
        <v>43</v>
      </c>
      <c r="L70" s="129" t="s">
        <v>43</v>
      </c>
      <c r="M70" s="129" t="s">
        <v>43</v>
      </c>
      <c r="N70" s="129" t="s">
        <v>43</v>
      </c>
    </row>
    <row r="71" spans="2:14" ht="15.75">
      <c r="B71" s="471"/>
      <c r="C71" s="130" t="s">
        <v>57</v>
      </c>
      <c r="D71" s="130" t="s">
        <v>57</v>
      </c>
      <c r="E71" s="130" t="s">
        <v>57</v>
      </c>
      <c r="F71" s="130" t="s">
        <v>57</v>
      </c>
      <c r="G71" s="130" t="s">
        <v>57</v>
      </c>
      <c r="H71" s="116"/>
      <c r="I71" s="471"/>
      <c r="J71" s="131" t="s">
        <v>59</v>
      </c>
      <c r="K71" s="130" t="s">
        <v>59</v>
      </c>
      <c r="L71" s="130" t="s">
        <v>59</v>
      </c>
      <c r="M71" s="130" t="s">
        <v>59</v>
      </c>
      <c r="N71" s="130" t="s">
        <v>59</v>
      </c>
    </row>
    <row r="72" spans="2:14" ht="15.75">
      <c r="B72" s="471"/>
      <c r="C72" s="130" t="s">
        <v>54</v>
      </c>
      <c r="D72" s="132" t="s">
        <v>54</v>
      </c>
      <c r="E72" s="132" t="s">
        <v>54</v>
      </c>
      <c r="F72" s="130" t="s">
        <v>54</v>
      </c>
      <c r="G72" s="132" t="s">
        <v>54</v>
      </c>
      <c r="H72" s="116"/>
      <c r="I72" s="471"/>
      <c r="J72" s="133" t="s">
        <v>55</v>
      </c>
      <c r="K72" s="133" t="s">
        <v>55</v>
      </c>
      <c r="L72" s="133" t="s">
        <v>55</v>
      </c>
      <c r="M72" s="133" t="s">
        <v>55</v>
      </c>
      <c r="N72" s="133" t="s">
        <v>55</v>
      </c>
    </row>
    <row r="73" spans="2:14" ht="16.350000000000001" customHeight="1">
      <c r="B73" s="471" t="s">
        <v>41</v>
      </c>
      <c r="C73" s="128" t="s">
        <v>42</v>
      </c>
      <c r="D73" s="128" t="s">
        <v>42</v>
      </c>
      <c r="E73" s="204" t="s">
        <v>42</v>
      </c>
      <c r="F73" s="192" t="s">
        <v>65</v>
      </c>
      <c r="G73" s="193" t="s">
        <v>65</v>
      </c>
      <c r="H73" s="116"/>
      <c r="I73" s="471" t="s">
        <v>41</v>
      </c>
      <c r="J73" s="129" t="s">
        <v>43</v>
      </c>
      <c r="K73" s="129" t="s">
        <v>43</v>
      </c>
      <c r="L73" s="205" t="s">
        <v>43</v>
      </c>
      <c r="M73" s="129" t="s">
        <v>66</v>
      </c>
      <c r="N73" s="129" t="s">
        <v>66</v>
      </c>
    </row>
    <row r="74" spans="2:14" ht="15.75">
      <c r="B74" s="471"/>
      <c r="C74" s="130" t="s">
        <v>57</v>
      </c>
      <c r="D74" s="130" t="s">
        <v>57</v>
      </c>
      <c r="E74" s="199" t="s">
        <v>57</v>
      </c>
      <c r="F74" s="188" t="s">
        <v>585</v>
      </c>
      <c r="G74" s="188" t="s">
        <v>586</v>
      </c>
      <c r="H74" s="116"/>
      <c r="I74" s="471"/>
      <c r="J74" s="131" t="s">
        <v>59</v>
      </c>
      <c r="K74" s="130" t="s">
        <v>59</v>
      </c>
      <c r="L74" s="199" t="s">
        <v>59</v>
      </c>
      <c r="M74" s="130" t="s">
        <v>587</v>
      </c>
      <c r="N74" s="130" t="s">
        <v>588</v>
      </c>
    </row>
    <row r="75" spans="2:14" ht="15.75">
      <c r="B75" s="471"/>
      <c r="C75" s="130" t="s">
        <v>54</v>
      </c>
      <c r="D75" s="132" t="s">
        <v>54</v>
      </c>
      <c r="E75" s="198" t="s">
        <v>54</v>
      </c>
      <c r="F75" s="188" t="s">
        <v>589</v>
      </c>
      <c r="G75" s="194" t="s">
        <v>545</v>
      </c>
      <c r="H75" s="116"/>
      <c r="I75" s="471"/>
      <c r="J75" s="133" t="s">
        <v>55</v>
      </c>
      <c r="K75" s="133" t="s">
        <v>55</v>
      </c>
      <c r="L75" s="198" t="s">
        <v>55</v>
      </c>
      <c r="M75" s="133" t="s">
        <v>589</v>
      </c>
      <c r="N75" s="133" t="s">
        <v>545</v>
      </c>
    </row>
    <row r="76" spans="2:14" ht="16.350000000000001" customHeight="1">
      <c r="B76" s="471" t="s">
        <v>56</v>
      </c>
      <c r="C76" s="128" t="s">
        <v>42</v>
      </c>
      <c r="D76" s="128" t="s">
        <v>42</v>
      </c>
      <c r="E76" s="128" t="s">
        <v>42</v>
      </c>
      <c r="F76" s="128" t="s">
        <v>42</v>
      </c>
      <c r="G76" s="129" t="s">
        <v>42</v>
      </c>
      <c r="H76" s="116"/>
      <c r="I76" s="471" t="s">
        <v>56</v>
      </c>
      <c r="J76" s="129" t="s">
        <v>43</v>
      </c>
      <c r="K76" s="129" t="s">
        <v>43</v>
      </c>
      <c r="L76" s="129" t="s">
        <v>43</v>
      </c>
      <c r="M76" s="129" t="s">
        <v>43</v>
      </c>
      <c r="N76" s="129" t="s">
        <v>43</v>
      </c>
    </row>
    <row r="77" spans="2:14" ht="15.75">
      <c r="B77" s="471"/>
      <c r="C77" s="130" t="s">
        <v>57</v>
      </c>
      <c r="D77" s="130" t="s">
        <v>57</v>
      </c>
      <c r="E77" s="130" t="s">
        <v>57</v>
      </c>
      <c r="F77" s="130" t="s">
        <v>57</v>
      </c>
      <c r="G77" s="130" t="s">
        <v>57</v>
      </c>
      <c r="H77" s="116"/>
      <c r="I77" s="471"/>
      <c r="J77" s="131" t="s">
        <v>59</v>
      </c>
      <c r="K77" s="130" t="s">
        <v>59</v>
      </c>
      <c r="L77" s="130" t="s">
        <v>59</v>
      </c>
      <c r="M77" s="134" t="s">
        <v>59</v>
      </c>
      <c r="N77" s="130" t="s">
        <v>59</v>
      </c>
    </row>
    <row r="78" spans="2:14" ht="15.75">
      <c r="B78" s="471"/>
      <c r="C78" s="132" t="s">
        <v>54</v>
      </c>
      <c r="D78" s="132" t="s">
        <v>54</v>
      </c>
      <c r="E78" s="132" t="s">
        <v>54</v>
      </c>
      <c r="F78" s="132" t="s">
        <v>54</v>
      </c>
      <c r="G78" s="132" t="s">
        <v>54</v>
      </c>
      <c r="H78" s="116"/>
      <c r="I78" s="471"/>
      <c r="J78" s="133" t="s">
        <v>55</v>
      </c>
      <c r="K78" s="133" t="s">
        <v>55</v>
      </c>
      <c r="L78" s="133" t="s">
        <v>55</v>
      </c>
      <c r="M78" s="133" t="s">
        <v>55</v>
      </c>
      <c r="N78" s="133" t="s">
        <v>55</v>
      </c>
    </row>
    <row r="79" spans="2:14" ht="16.350000000000001" customHeight="1">
      <c r="B79" s="472" t="s">
        <v>60</v>
      </c>
      <c r="C79" s="129" t="s">
        <v>42</v>
      </c>
      <c r="D79" s="135" t="s">
        <v>42</v>
      </c>
      <c r="E79" s="128" t="s">
        <v>42</v>
      </c>
      <c r="F79" s="128" t="s">
        <v>42</v>
      </c>
      <c r="G79" s="129" t="s">
        <v>42</v>
      </c>
      <c r="H79" s="116"/>
      <c r="I79" s="471" t="s">
        <v>60</v>
      </c>
      <c r="J79" s="129" t="s">
        <v>43</v>
      </c>
      <c r="K79" s="129" t="s">
        <v>43</v>
      </c>
      <c r="L79" s="129" t="s">
        <v>43</v>
      </c>
      <c r="M79" s="129" t="s">
        <v>43</v>
      </c>
      <c r="N79" s="129" t="s">
        <v>43</v>
      </c>
    </row>
    <row r="80" spans="2:14" ht="15.75">
      <c r="B80" s="472"/>
      <c r="C80" s="130" t="s">
        <v>57</v>
      </c>
      <c r="D80" s="136" t="s">
        <v>57</v>
      </c>
      <c r="E80" s="130" t="s">
        <v>57</v>
      </c>
      <c r="F80" s="130" t="s">
        <v>57</v>
      </c>
      <c r="G80" s="130" t="s">
        <v>57</v>
      </c>
      <c r="H80" s="116"/>
      <c r="I80" s="471"/>
      <c r="J80" s="134" t="s">
        <v>59</v>
      </c>
      <c r="K80" s="134" t="s">
        <v>59</v>
      </c>
      <c r="L80" s="134" t="s">
        <v>59</v>
      </c>
      <c r="M80" s="134" t="s">
        <v>59</v>
      </c>
      <c r="N80" s="134" t="s">
        <v>59</v>
      </c>
    </row>
    <row r="81" spans="2:14" ht="15.75">
      <c r="B81" s="472"/>
      <c r="C81" s="132" t="s">
        <v>54</v>
      </c>
      <c r="D81" s="137" t="s">
        <v>54</v>
      </c>
      <c r="E81" s="132" t="s">
        <v>54</v>
      </c>
      <c r="F81" s="130" t="s">
        <v>54</v>
      </c>
      <c r="G81" s="132" t="s">
        <v>54</v>
      </c>
      <c r="H81" s="116"/>
      <c r="I81" s="471"/>
      <c r="J81" s="133" t="s">
        <v>55</v>
      </c>
      <c r="K81" s="133" t="s">
        <v>55</v>
      </c>
      <c r="L81" s="133" t="s">
        <v>55</v>
      </c>
      <c r="M81" s="133" t="s">
        <v>55</v>
      </c>
      <c r="N81" s="133" t="s">
        <v>55</v>
      </c>
    </row>
    <row r="82" spans="2:14" ht="15" customHeight="1">
      <c r="B82" s="274" t="s">
        <v>61</v>
      </c>
      <c r="C82" s="138" t="s">
        <v>62</v>
      </c>
      <c r="D82" s="138" t="s">
        <v>62</v>
      </c>
      <c r="E82" s="271" t="s">
        <v>62</v>
      </c>
      <c r="F82" s="271" t="s">
        <v>62</v>
      </c>
      <c r="G82" s="138" t="s">
        <v>62</v>
      </c>
      <c r="H82" s="139"/>
      <c r="I82" s="274" t="s">
        <v>61</v>
      </c>
      <c r="J82" s="138" t="s">
        <v>63</v>
      </c>
      <c r="K82" s="138" t="s">
        <v>63</v>
      </c>
      <c r="L82" s="271" t="s">
        <v>63</v>
      </c>
      <c r="M82" s="271" t="s">
        <v>63</v>
      </c>
      <c r="N82" s="138" t="s">
        <v>63</v>
      </c>
    </row>
    <row r="83" spans="2:14" ht="16.350000000000001" customHeight="1">
      <c r="B83" s="471" t="s">
        <v>64</v>
      </c>
      <c r="C83" s="128" t="s">
        <v>65</v>
      </c>
      <c r="D83" s="128" t="s">
        <v>65</v>
      </c>
      <c r="E83" s="375" t="s">
        <v>1423</v>
      </c>
      <c r="F83" s="375" t="s">
        <v>1423</v>
      </c>
      <c r="G83" s="129" t="s">
        <v>65</v>
      </c>
      <c r="H83" s="116"/>
      <c r="I83" s="471" t="s">
        <v>64</v>
      </c>
      <c r="J83" s="128" t="s">
        <v>66</v>
      </c>
      <c r="K83" s="128" t="s">
        <v>66</v>
      </c>
      <c r="L83" s="389" t="s">
        <v>1425</v>
      </c>
      <c r="M83" s="389" t="s">
        <v>1425</v>
      </c>
      <c r="N83" s="129" t="s">
        <v>66</v>
      </c>
    </row>
    <row r="84" spans="2:14" ht="15.75">
      <c r="B84" s="471"/>
      <c r="C84" s="130" t="s">
        <v>590</v>
      </c>
      <c r="D84" s="130" t="s">
        <v>591</v>
      </c>
      <c r="E84" s="378" t="s">
        <v>592</v>
      </c>
      <c r="F84" s="378" t="s">
        <v>593</v>
      </c>
      <c r="G84" s="130" t="s">
        <v>594</v>
      </c>
      <c r="H84" s="116"/>
      <c r="I84" s="471"/>
      <c r="J84" s="130" t="s">
        <v>595</v>
      </c>
      <c r="K84" s="130" t="s">
        <v>596</v>
      </c>
      <c r="L84" s="379" t="s">
        <v>597</v>
      </c>
      <c r="M84" s="379" t="s">
        <v>598</v>
      </c>
      <c r="N84" s="130" t="s">
        <v>599</v>
      </c>
    </row>
    <row r="85" spans="2:14" ht="15.75">
      <c r="B85" s="471"/>
      <c r="C85" s="131" t="s">
        <v>600</v>
      </c>
      <c r="D85" s="132" t="s">
        <v>564</v>
      </c>
      <c r="E85" s="378" t="s">
        <v>564</v>
      </c>
      <c r="F85" s="380" t="s">
        <v>589</v>
      </c>
      <c r="G85" s="198" t="s">
        <v>1016</v>
      </c>
      <c r="H85" s="116"/>
      <c r="I85" s="471"/>
      <c r="J85" s="131" t="s">
        <v>600</v>
      </c>
      <c r="K85" s="132" t="s">
        <v>564</v>
      </c>
      <c r="L85" s="379" t="s">
        <v>564</v>
      </c>
      <c r="M85" s="397" t="s">
        <v>589</v>
      </c>
      <c r="N85" s="198" t="s">
        <v>1017</v>
      </c>
    </row>
    <row r="86" spans="2:14" ht="16.350000000000001" customHeight="1">
      <c r="B86" s="471" t="s">
        <v>82</v>
      </c>
      <c r="C86" s="128" t="s">
        <v>65</v>
      </c>
      <c r="D86" s="128" t="s">
        <v>65</v>
      </c>
      <c r="E86" s="124"/>
      <c r="F86" s="375" t="s">
        <v>1423</v>
      </c>
      <c r="G86" s="129" t="s">
        <v>65</v>
      </c>
      <c r="H86" s="116"/>
      <c r="I86" s="471" t="s">
        <v>82</v>
      </c>
      <c r="J86" s="128" t="s">
        <v>66</v>
      </c>
      <c r="K86" s="128" t="s">
        <v>66</v>
      </c>
      <c r="L86" s="124"/>
      <c r="M86" s="389" t="s">
        <v>1425</v>
      </c>
      <c r="N86" s="129" t="s">
        <v>66</v>
      </c>
    </row>
    <row r="87" spans="2:14" ht="31.5">
      <c r="B87" s="471"/>
      <c r="C87" s="130" t="s">
        <v>601</v>
      </c>
      <c r="D87" s="130" t="s">
        <v>602</v>
      </c>
      <c r="E87" s="125"/>
      <c r="F87" s="378" t="s">
        <v>603</v>
      </c>
      <c r="G87" s="130" t="s">
        <v>604</v>
      </c>
      <c r="H87" s="116"/>
      <c r="I87" s="471"/>
      <c r="J87" s="130" t="s">
        <v>605</v>
      </c>
      <c r="K87" s="130" t="s">
        <v>606</v>
      </c>
      <c r="L87" s="125"/>
      <c r="M87" s="379" t="s">
        <v>607</v>
      </c>
      <c r="N87" s="130" t="s">
        <v>608</v>
      </c>
    </row>
    <row r="88" spans="2:14" ht="15.75">
      <c r="B88" s="471"/>
      <c r="C88" s="131" t="s">
        <v>600</v>
      </c>
      <c r="D88" s="132" t="s">
        <v>564</v>
      </c>
      <c r="E88" s="126"/>
      <c r="F88" s="380" t="s">
        <v>589</v>
      </c>
      <c r="G88" s="132" t="s">
        <v>546</v>
      </c>
      <c r="H88" s="116"/>
      <c r="I88" s="471"/>
      <c r="J88" s="131" t="s">
        <v>600</v>
      </c>
      <c r="K88" s="132" t="s">
        <v>564</v>
      </c>
      <c r="L88" s="126"/>
      <c r="M88" s="397" t="s">
        <v>589</v>
      </c>
      <c r="N88" s="132" t="s">
        <v>546</v>
      </c>
    </row>
    <row r="89" spans="2:14" ht="16.350000000000001" customHeight="1">
      <c r="B89" s="471" t="s">
        <v>93</v>
      </c>
      <c r="C89" s="128" t="s">
        <v>65</v>
      </c>
      <c r="D89" s="124"/>
      <c r="E89" s="124"/>
      <c r="F89" s="124"/>
      <c r="G89" s="129" t="s">
        <v>65</v>
      </c>
      <c r="H89" s="116"/>
      <c r="I89" s="471" t="s">
        <v>93</v>
      </c>
      <c r="J89" s="128" t="s">
        <v>66</v>
      </c>
      <c r="K89" s="124"/>
      <c r="L89" s="124"/>
      <c r="M89" s="124"/>
      <c r="N89" s="129" t="s">
        <v>66</v>
      </c>
    </row>
    <row r="90" spans="2:14" ht="31.5">
      <c r="B90" s="471"/>
      <c r="C90" s="130" t="s">
        <v>609</v>
      </c>
      <c r="D90" s="125"/>
      <c r="E90" s="125"/>
      <c r="F90" s="125"/>
      <c r="G90" s="130" t="s">
        <v>610</v>
      </c>
      <c r="H90" s="116"/>
      <c r="I90" s="471"/>
      <c r="J90" s="130" t="s">
        <v>611</v>
      </c>
      <c r="K90" s="125"/>
      <c r="L90" s="125"/>
      <c r="M90" s="125"/>
      <c r="N90" s="130" t="s">
        <v>612</v>
      </c>
    </row>
    <row r="91" spans="2:14" ht="15.75">
      <c r="B91" s="471"/>
      <c r="C91" s="131" t="s">
        <v>600</v>
      </c>
      <c r="D91" s="126"/>
      <c r="E91" s="126"/>
      <c r="F91" s="126"/>
      <c r="G91" s="132" t="s">
        <v>546</v>
      </c>
      <c r="H91" s="116"/>
      <c r="I91" s="471"/>
      <c r="J91" s="131" t="s">
        <v>600</v>
      </c>
      <c r="K91" s="126"/>
      <c r="L91" s="126"/>
      <c r="M91" s="126"/>
      <c r="N91" s="132" t="s">
        <v>546</v>
      </c>
    </row>
    <row r="92" spans="2:14" ht="16.350000000000001" customHeight="1">
      <c r="B92" s="472" t="s">
        <v>105</v>
      </c>
      <c r="C92" s="124"/>
      <c r="D92" s="143"/>
      <c r="E92" s="124"/>
      <c r="F92" s="124"/>
      <c r="G92" s="124"/>
      <c r="H92" s="116"/>
      <c r="I92" s="472" t="s">
        <v>105</v>
      </c>
      <c r="J92" s="124"/>
      <c r="K92" s="143"/>
      <c r="L92" s="124"/>
      <c r="M92" s="124"/>
      <c r="N92" s="124"/>
    </row>
    <row r="93" spans="2:14" ht="15.75">
      <c r="B93" s="472"/>
      <c r="C93" s="125"/>
      <c r="D93" s="120"/>
      <c r="E93" s="125"/>
      <c r="F93" s="125"/>
      <c r="G93" s="125"/>
      <c r="H93" s="116"/>
      <c r="I93" s="472"/>
      <c r="J93" s="125"/>
      <c r="K93" s="120"/>
      <c r="L93" s="125"/>
      <c r="M93" s="125"/>
      <c r="N93" s="125"/>
    </row>
    <row r="94" spans="2:14" ht="15.75">
      <c r="B94" s="472"/>
      <c r="C94" s="126"/>
      <c r="D94" s="144"/>
      <c r="E94" s="126"/>
      <c r="F94" s="126"/>
      <c r="G94" s="126"/>
      <c r="H94" s="116"/>
      <c r="I94" s="472"/>
      <c r="J94" s="126"/>
      <c r="K94" s="144"/>
      <c r="L94" s="126"/>
      <c r="M94" s="126"/>
      <c r="N94" s="126"/>
    </row>
    <row r="95" spans="2:14">
      <c r="B95" s="114"/>
      <c r="C95" s="114"/>
      <c r="D95" s="114"/>
      <c r="E95" s="114"/>
      <c r="F95" s="114"/>
      <c r="G95" s="114"/>
      <c r="H95" s="114"/>
      <c r="I95" s="145"/>
      <c r="J95" s="114"/>
      <c r="K95" s="114"/>
      <c r="L95" s="114"/>
      <c r="M95" s="114"/>
      <c r="N95" s="114"/>
    </row>
    <row r="96" spans="2:14">
      <c r="B96" s="114"/>
      <c r="C96" s="114"/>
      <c r="D96" s="114"/>
      <c r="E96" s="114"/>
      <c r="F96" s="114"/>
      <c r="G96" s="114"/>
      <c r="H96" s="114"/>
      <c r="I96" s="145"/>
      <c r="J96" s="114"/>
      <c r="K96" s="114"/>
      <c r="L96" s="114"/>
      <c r="M96" s="114"/>
      <c r="N96" s="114"/>
    </row>
    <row r="97" spans="2:14" s="1" customFormat="1" ht="15.95" customHeight="1">
      <c r="B97" s="470" t="str">
        <f>B66</f>
        <v>GENEL CERRAHİ STAJI</v>
      </c>
      <c r="C97" s="470"/>
      <c r="D97" s="470"/>
      <c r="E97" s="470"/>
      <c r="F97" s="470"/>
      <c r="G97" s="470"/>
      <c r="H97" s="116"/>
      <c r="I97" s="470" t="str">
        <f>I66</f>
        <v>GENERAL SURGERY INTERNSHIP</v>
      </c>
      <c r="J97" s="470"/>
      <c r="K97" s="470"/>
      <c r="L97" s="470"/>
      <c r="M97" s="470"/>
      <c r="N97" s="470"/>
    </row>
    <row r="98" spans="2:14" s="1" customFormat="1" ht="15.75">
      <c r="B98" s="117"/>
      <c r="C98" s="181"/>
      <c r="D98" s="182">
        <f>D67+1</f>
        <v>4</v>
      </c>
      <c r="E98" s="183" t="str">
        <f>E67</f>
        <v>HAFTA</v>
      </c>
      <c r="F98" s="184"/>
      <c r="G98" s="118"/>
      <c r="H98" s="116"/>
      <c r="I98" s="117"/>
      <c r="J98" s="181"/>
      <c r="K98" s="182" t="s">
        <v>35</v>
      </c>
      <c r="L98" s="183">
        <v>4</v>
      </c>
      <c r="M98" s="184"/>
      <c r="N98" s="118"/>
    </row>
    <row r="99" spans="2:14" s="1" customFormat="1" ht="15.75">
      <c r="B99" s="276"/>
      <c r="C99" s="146"/>
      <c r="D99" s="146" t="str">
        <f>D68</f>
        <v>Staj sorumluları:</v>
      </c>
      <c r="E99" s="146" t="str">
        <f>E68</f>
        <v>Prof. Dr.Ahmet Keşşaf Aşlar</v>
      </c>
      <c r="F99" s="146" t="str">
        <f>F68</f>
        <v>Dr. Öğr. Üyesi Mustafa Dönmez</v>
      </c>
      <c r="G99" s="147"/>
      <c r="H99" s="116"/>
      <c r="I99" s="119"/>
      <c r="J99" s="116"/>
      <c r="K99" s="146" t="str">
        <f>K68</f>
        <v>Managers:</v>
      </c>
      <c r="L99" s="146" t="str">
        <f>L68</f>
        <v>Prof. Dr. Ahmet Keşşaf Aşlar</v>
      </c>
      <c r="M99" s="146" t="str">
        <f>M68</f>
        <v>Assistant Prof. Mustafa Dönmez</v>
      </c>
      <c r="N99" s="120"/>
    </row>
    <row r="100" spans="2:14" ht="15.75">
      <c r="B100" s="121" t="s">
        <v>38</v>
      </c>
      <c r="C100" s="148">
        <f>C69+5</f>
        <v>16</v>
      </c>
      <c r="D100" s="148">
        <f>D69+5</f>
        <v>17</v>
      </c>
      <c r="E100" s="148">
        <f>E69+5</f>
        <v>18</v>
      </c>
      <c r="F100" s="148">
        <f>F69+5</f>
        <v>19</v>
      </c>
      <c r="G100" s="148">
        <f>G69+5</f>
        <v>20</v>
      </c>
      <c r="H100" s="123"/>
      <c r="I100" s="121" t="s">
        <v>39</v>
      </c>
      <c r="J100" s="122">
        <f>J69+5</f>
        <v>16</v>
      </c>
      <c r="K100" s="122">
        <f>K69+5</f>
        <v>17</v>
      </c>
      <c r="L100" s="122">
        <f>L69+5</f>
        <v>18</v>
      </c>
      <c r="M100" s="122">
        <f>M69+5</f>
        <v>19</v>
      </c>
      <c r="N100" s="122">
        <f>N69+5</f>
        <v>20</v>
      </c>
    </row>
    <row r="101" spans="2:14" ht="16.350000000000001" customHeight="1">
      <c r="B101" s="471" t="s">
        <v>40</v>
      </c>
      <c r="C101" s="128" t="s">
        <v>42</v>
      </c>
      <c r="D101" s="128" t="s">
        <v>42</v>
      </c>
      <c r="E101" s="128" t="s">
        <v>42</v>
      </c>
      <c r="F101" s="128" t="s">
        <v>42</v>
      </c>
      <c r="G101" s="129" t="s">
        <v>42</v>
      </c>
      <c r="H101" s="116"/>
      <c r="I101" s="471" t="s">
        <v>40</v>
      </c>
      <c r="J101" s="128" t="s">
        <v>43</v>
      </c>
      <c r="K101" s="128" t="s">
        <v>43</v>
      </c>
      <c r="L101" s="128" t="s">
        <v>43</v>
      </c>
      <c r="M101" s="128" t="s">
        <v>43</v>
      </c>
      <c r="N101" s="129" t="s">
        <v>43</v>
      </c>
    </row>
    <row r="102" spans="2:14" ht="15.75">
      <c r="B102" s="471"/>
      <c r="C102" s="130" t="s">
        <v>57</v>
      </c>
      <c r="D102" s="130" t="s">
        <v>57</v>
      </c>
      <c r="E102" s="130" t="s">
        <v>57</v>
      </c>
      <c r="F102" s="130" t="s">
        <v>57</v>
      </c>
      <c r="G102" s="130" t="s">
        <v>57</v>
      </c>
      <c r="H102" s="116"/>
      <c r="I102" s="471"/>
      <c r="J102" s="130" t="s">
        <v>59</v>
      </c>
      <c r="K102" s="130" t="s">
        <v>59</v>
      </c>
      <c r="L102" s="130" t="s">
        <v>59</v>
      </c>
      <c r="M102" s="130" t="s">
        <v>59</v>
      </c>
      <c r="N102" s="130" t="s">
        <v>59</v>
      </c>
    </row>
    <row r="103" spans="2:14" ht="15.75">
      <c r="B103" s="471"/>
      <c r="C103" s="130" t="s">
        <v>54</v>
      </c>
      <c r="D103" s="132" t="s">
        <v>54</v>
      </c>
      <c r="E103" s="132" t="s">
        <v>54</v>
      </c>
      <c r="F103" s="130" t="s">
        <v>54</v>
      </c>
      <c r="G103" s="132" t="s">
        <v>54</v>
      </c>
      <c r="H103" s="116"/>
      <c r="I103" s="471"/>
      <c r="J103" s="130" t="s">
        <v>55</v>
      </c>
      <c r="K103" s="132" t="s">
        <v>55</v>
      </c>
      <c r="L103" s="132" t="s">
        <v>55</v>
      </c>
      <c r="M103" s="130" t="s">
        <v>55</v>
      </c>
      <c r="N103" s="132" t="s">
        <v>55</v>
      </c>
    </row>
    <row r="104" spans="2:14" ht="16.350000000000001" customHeight="1">
      <c r="B104" s="471" t="s">
        <v>41</v>
      </c>
      <c r="C104" s="128" t="s">
        <v>42</v>
      </c>
      <c r="D104" s="192" t="s">
        <v>65</v>
      </c>
      <c r="E104" s="128" t="s">
        <v>42</v>
      </c>
      <c r="F104" s="128" t="s">
        <v>42</v>
      </c>
      <c r="G104" s="129" t="s">
        <v>42</v>
      </c>
      <c r="H104" s="116"/>
      <c r="I104" s="471" t="s">
        <v>41</v>
      </c>
      <c r="J104" s="128" t="s">
        <v>43</v>
      </c>
      <c r="K104" s="128" t="s">
        <v>66</v>
      </c>
      <c r="L104" s="128" t="s">
        <v>43</v>
      </c>
      <c r="M104" s="128" t="s">
        <v>43</v>
      </c>
      <c r="N104" s="129" t="s">
        <v>43</v>
      </c>
    </row>
    <row r="105" spans="2:14" ht="15.75">
      <c r="B105" s="471"/>
      <c r="C105" s="130" t="s">
        <v>57</v>
      </c>
      <c r="D105" s="188" t="s">
        <v>613</v>
      </c>
      <c r="E105" s="130" t="s">
        <v>57</v>
      </c>
      <c r="F105" s="130" t="s">
        <v>57</v>
      </c>
      <c r="G105" s="130" t="s">
        <v>57</v>
      </c>
      <c r="H105" s="116"/>
      <c r="I105" s="471"/>
      <c r="J105" s="130" t="s">
        <v>59</v>
      </c>
      <c r="K105" s="130" t="s">
        <v>51</v>
      </c>
      <c r="L105" s="130" t="s">
        <v>59</v>
      </c>
      <c r="M105" s="130" t="s">
        <v>59</v>
      </c>
      <c r="N105" s="130" t="s">
        <v>59</v>
      </c>
    </row>
    <row r="106" spans="2:14" ht="15.75">
      <c r="B106" s="471"/>
      <c r="C106" s="130" t="s">
        <v>54</v>
      </c>
      <c r="D106" s="206" t="s">
        <v>1018</v>
      </c>
      <c r="E106" s="132" t="s">
        <v>54</v>
      </c>
      <c r="F106" s="130" t="s">
        <v>54</v>
      </c>
      <c r="G106" s="132" t="s">
        <v>54</v>
      </c>
      <c r="H106" s="116"/>
      <c r="I106" s="471"/>
      <c r="J106" s="130" t="s">
        <v>55</v>
      </c>
      <c r="K106" s="198" t="s">
        <v>1018</v>
      </c>
      <c r="L106" s="132" t="s">
        <v>55</v>
      </c>
      <c r="M106" s="130" t="s">
        <v>55</v>
      </c>
      <c r="N106" s="132" t="s">
        <v>55</v>
      </c>
    </row>
    <row r="107" spans="2:14" ht="16.350000000000001" customHeight="1">
      <c r="B107" s="471" t="s">
        <v>56</v>
      </c>
      <c r="C107" s="128" t="s">
        <v>42</v>
      </c>
      <c r="D107" s="128" t="s">
        <v>42</v>
      </c>
      <c r="E107" s="128" t="s">
        <v>42</v>
      </c>
      <c r="F107" s="128" t="s">
        <v>42</v>
      </c>
      <c r="G107" s="129" t="s">
        <v>42</v>
      </c>
      <c r="H107" s="116"/>
      <c r="I107" s="471" t="s">
        <v>56</v>
      </c>
      <c r="J107" s="128" t="s">
        <v>43</v>
      </c>
      <c r="K107" s="128" t="s">
        <v>43</v>
      </c>
      <c r="L107" s="128" t="s">
        <v>43</v>
      </c>
      <c r="M107" s="128" t="s">
        <v>43</v>
      </c>
      <c r="N107" s="129" t="s">
        <v>43</v>
      </c>
    </row>
    <row r="108" spans="2:14" ht="15.75">
      <c r="B108" s="471"/>
      <c r="C108" s="130" t="s">
        <v>57</v>
      </c>
      <c r="D108" s="130" t="s">
        <v>57</v>
      </c>
      <c r="E108" s="130" t="s">
        <v>57</v>
      </c>
      <c r="F108" s="130" t="s">
        <v>57</v>
      </c>
      <c r="G108" s="130" t="s">
        <v>57</v>
      </c>
      <c r="H108" s="116"/>
      <c r="I108" s="471"/>
      <c r="J108" s="130" t="s">
        <v>59</v>
      </c>
      <c r="K108" s="130" t="s">
        <v>59</v>
      </c>
      <c r="L108" s="130" t="s">
        <v>59</v>
      </c>
      <c r="M108" s="130" t="s">
        <v>59</v>
      </c>
      <c r="N108" s="130" t="s">
        <v>59</v>
      </c>
    </row>
    <row r="109" spans="2:14" ht="15.75">
      <c r="B109" s="471"/>
      <c r="C109" s="132" t="s">
        <v>54</v>
      </c>
      <c r="D109" s="132" t="s">
        <v>54</v>
      </c>
      <c r="E109" s="132" t="s">
        <v>54</v>
      </c>
      <c r="F109" s="132" t="s">
        <v>54</v>
      </c>
      <c r="G109" s="132" t="s">
        <v>54</v>
      </c>
      <c r="H109" s="116"/>
      <c r="I109" s="471"/>
      <c r="J109" s="132" t="s">
        <v>55</v>
      </c>
      <c r="K109" s="132" t="s">
        <v>55</v>
      </c>
      <c r="L109" s="132" t="s">
        <v>55</v>
      </c>
      <c r="M109" s="132" t="s">
        <v>55</v>
      </c>
      <c r="N109" s="132" t="s">
        <v>55</v>
      </c>
    </row>
    <row r="110" spans="2:14" ht="16.350000000000001" customHeight="1">
      <c r="B110" s="472" t="s">
        <v>60</v>
      </c>
      <c r="C110" s="129" t="s">
        <v>42</v>
      </c>
      <c r="D110" s="135" t="s">
        <v>42</v>
      </c>
      <c r="E110" s="128" t="s">
        <v>42</v>
      </c>
      <c r="F110" s="128" t="s">
        <v>42</v>
      </c>
      <c r="G110" s="129" t="s">
        <v>42</v>
      </c>
      <c r="H110" s="116"/>
      <c r="I110" s="471" t="s">
        <v>60</v>
      </c>
      <c r="J110" s="129" t="s">
        <v>43</v>
      </c>
      <c r="K110" s="135" t="s">
        <v>43</v>
      </c>
      <c r="L110" s="128" t="s">
        <v>43</v>
      </c>
      <c r="M110" s="128" t="s">
        <v>43</v>
      </c>
      <c r="N110" s="129" t="s">
        <v>43</v>
      </c>
    </row>
    <row r="111" spans="2:14" ht="15.75">
      <c r="B111" s="472"/>
      <c r="C111" s="130" t="s">
        <v>57</v>
      </c>
      <c r="D111" s="136" t="s">
        <v>57</v>
      </c>
      <c r="E111" s="130" t="s">
        <v>57</v>
      </c>
      <c r="F111" s="130" t="s">
        <v>57</v>
      </c>
      <c r="G111" s="130" t="s">
        <v>57</v>
      </c>
      <c r="H111" s="116"/>
      <c r="I111" s="471"/>
      <c r="J111" s="130" t="s">
        <v>59</v>
      </c>
      <c r="K111" s="136" t="s">
        <v>59</v>
      </c>
      <c r="L111" s="130" t="s">
        <v>59</v>
      </c>
      <c r="M111" s="130" t="s">
        <v>59</v>
      </c>
      <c r="N111" s="130" t="s">
        <v>59</v>
      </c>
    </row>
    <row r="112" spans="2:14" ht="15.75">
      <c r="B112" s="472"/>
      <c r="C112" s="132" t="s">
        <v>54</v>
      </c>
      <c r="D112" s="137" t="s">
        <v>54</v>
      </c>
      <c r="E112" s="132" t="s">
        <v>54</v>
      </c>
      <c r="F112" s="130" t="s">
        <v>54</v>
      </c>
      <c r="G112" s="132" t="s">
        <v>54</v>
      </c>
      <c r="H112" s="116"/>
      <c r="I112" s="471"/>
      <c r="J112" s="132" t="s">
        <v>55</v>
      </c>
      <c r="K112" s="137" t="s">
        <v>55</v>
      </c>
      <c r="L112" s="132" t="s">
        <v>55</v>
      </c>
      <c r="M112" s="130" t="s">
        <v>55</v>
      </c>
      <c r="N112" s="132" t="s">
        <v>55</v>
      </c>
    </row>
    <row r="113" spans="2:14" ht="15" customHeight="1">
      <c r="B113" s="274" t="s">
        <v>61</v>
      </c>
      <c r="C113" s="138" t="s">
        <v>62</v>
      </c>
      <c r="D113" s="138" t="s">
        <v>62</v>
      </c>
      <c r="E113" s="271" t="s">
        <v>62</v>
      </c>
      <c r="F113" s="271" t="s">
        <v>62</v>
      </c>
      <c r="G113" s="138" t="s">
        <v>62</v>
      </c>
      <c r="H113" s="139"/>
      <c r="I113" s="274" t="s">
        <v>61</v>
      </c>
      <c r="J113" s="138" t="s">
        <v>63</v>
      </c>
      <c r="K113" s="138" t="s">
        <v>63</v>
      </c>
      <c r="L113" s="271" t="s">
        <v>63</v>
      </c>
      <c r="M113" s="271" t="s">
        <v>63</v>
      </c>
      <c r="N113" s="138" t="s">
        <v>63</v>
      </c>
    </row>
    <row r="114" spans="2:14" ht="16.350000000000001" customHeight="1">
      <c r="B114" s="471" t="s">
        <v>64</v>
      </c>
      <c r="C114" s="375" t="s">
        <v>1423</v>
      </c>
      <c r="D114" s="128" t="s">
        <v>65</v>
      </c>
      <c r="E114" s="128" t="s">
        <v>65</v>
      </c>
      <c r="F114" s="128" t="s">
        <v>65</v>
      </c>
      <c r="G114" s="129" t="s">
        <v>65</v>
      </c>
      <c r="H114" s="116"/>
      <c r="I114" s="471" t="s">
        <v>64</v>
      </c>
      <c r="J114" s="389" t="s">
        <v>1425</v>
      </c>
      <c r="K114" s="128" t="s">
        <v>66</v>
      </c>
      <c r="L114" s="128" t="s">
        <v>66</v>
      </c>
      <c r="M114" s="128" t="s">
        <v>66</v>
      </c>
      <c r="N114" s="129" t="s">
        <v>66</v>
      </c>
    </row>
    <row r="115" spans="2:14" ht="31.5">
      <c r="B115" s="471"/>
      <c r="C115" s="378" t="s">
        <v>614</v>
      </c>
      <c r="D115" s="130" t="s">
        <v>615</v>
      </c>
      <c r="E115" s="130" t="s">
        <v>616</v>
      </c>
      <c r="F115" s="199" t="s">
        <v>1098</v>
      </c>
      <c r="G115" s="130" t="s">
        <v>617</v>
      </c>
      <c r="H115" s="116"/>
      <c r="I115" s="471"/>
      <c r="J115" s="379" t="s">
        <v>618</v>
      </c>
      <c r="K115" s="130" t="s">
        <v>619</v>
      </c>
      <c r="L115" s="130" t="s">
        <v>620</v>
      </c>
      <c r="M115" s="199" t="s">
        <v>1099</v>
      </c>
      <c r="N115" s="130" t="s">
        <v>621</v>
      </c>
    </row>
    <row r="116" spans="2:14" ht="15.75">
      <c r="B116" s="471"/>
      <c r="C116" s="398" t="s">
        <v>565</v>
      </c>
      <c r="D116" s="198" t="s">
        <v>1016</v>
      </c>
      <c r="E116" s="130" t="s">
        <v>1018</v>
      </c>
      <c r="F116" s="132" t="s">
        <v>536</v>
      </c>
      <c r="G116" s="132" t="s">
        <v>589</v>
      </c>
      <c r="H116" s="116"/>
      <c r="I116" s="471"/>
      <c r="J116" s="277" t="s">
        <v>565</v>
      </c>
      <c r="K116" s="198" t="s">
        <v>1016</v>
      </c>
      <c r="L116" s="199" t="s">
        <v>1018</v>
      </c>
      <c r="M116" s="132" t="s">
        <v>536</v>
      </c>
      <c r="N116" s="132" t="s">
        <v>589</v>
      </c>
    </row>
    <row r="117" spans="2:14" ht="16.350000000000001" customHeight="1">
      <c r="B117" s="471" t="s">
        <v>82</v>
      </c>
      <c r="C117" s="124"/>
      <c r="D117" s="128" t="s">
        <v>65</v>
      </c>
      <c r="E117" s="124"/>
      <c r="F117" s="202" t="s">
        <v>65</v>
      </c>
      <c r="G117" s="129" t="s">
        <v>65</v>
      </c>
      <c r="H117" s="116"/>
      <c r="I117" s="471" t="s">
        <v>82</v>
      </c>
      <c r="J117" s="124"/>
      <c r="K117" s="128" t="s">
        <v>66</v>
      </c>
      <c r="L117" s="124"/>
      <c r="M117" s="202" t="s">
        <v>66</v>
      </c>
      <c r="N117" s="129" t="s">
        <v>66</v>
      </c>
    </row>
    <row r="118" spans="2:14" ht="31.5">
      <c r="B118" s="471"/>
      <c r="C118" s="125"/>
      <c r="D118" s="130" t="s">
        <v>622</v>
      </c>
      <c r="E118" s="125"/>
      <c r="F118" s="201" t="s">
        <v>1022</v>
      </c>
      <c r="G118" s="130" t="s">
        <v>623</v>
      </c>
      <c r="H118" s="116"/>
      <c r="I118" s="471"/>
      <c r="J118" s="125"/>
      <c r="K118" s="130" t="s">
        <v>624</v>
      </c>
      <c r="L118" s="125"/>
      <c r="M118" s="201" t="s">
        <v>1023</v>
      </c>
      <c r="N118" s="130" t="s">
        <v>625</v>
      </c>
    </row>
    <row r="119" spans="2:14" ht="15.75">
      <c r="B119" s="471"/>
      <c r="C119" s="126"/>
      <c r="D119" s="198" t="s">
        <v>1016</v>
      </c>
      <c r="E119" s="126"/>
      <c r="F119" s="203" t="s">
        <v>536</v>
      </c>
      <c r="G119" s="132" t="s">
        <v>589</v>
      </c>
      <c r="H119" s="116"/>
      <c r="I119" s="471"/>
      <c r="J119" s="126"/>
      <c r="K119" s="198" t="s">
        <v>1016</v>
      </c>
      <c r="L119" s="126"/>
      <c r="M119" s="203" t="s">
        <v>536</v>
      </c>
      <c r="N119" s="132" t="s">
        <v>589</v>
      </c>
    </row>
    <row r="120" spans="2:14" ht="16.350000000000001" customHeight="1">
      <c r="B120" s="471" t="s">
        <v>93</v>
      </c>
      <c r="C120" s="143"/>
      <c r="D120" s="124"/>
      <c r="E120" s="124"/>
      <c r="F120" s="124"/>
      <c r="G120" s="124"/>
      <c r="H120" s="116"/>
      <c r="I120" s="471" t="s">
        <v>93</v>
      </c>
      <c r="J120" s="143"/>
      <c r="K120" s="124"/>
      <c r="L120" s="124"/>
      <c r="M120" s="124"/>
      <c r="N120" s="124"/>
    </row>
    <row r="121" spans="2:14" ht="15.75">
      <c r="B121" s="471"/>
      <c r="C121" s="120"/>
      <c r="D121" s="125"/>
      <c r="E121" s="125"/>
      <c r="F121" s="125"/>
      <c r="G121" s="125"/>
      <c r="H121" s="116"/>
      <c r="I121" s="471"/>
      <c r="J121" s="120"/>
      <c r="K121" s="125"/>
      <c r="L121" s="125"/>
      <c r="M121" s="125"/>
      <c r="N121" s="125"/>
    </row>
    <row r="122" spans="2:14" ht="15.75">
      <c r="B122" s="471"/>
      <c r="C122" s="144"/>
      <c r="D122" s="126"/>
      <c r="E122" s="126"/>
      <c r="F122" s="126"/>
      <c r="G122" s="126"/>
      <c r="H122" s="116"/>
      <c r="I122" s="471"/>
      <c r="J122" s="144"/>
      <c r="K122" s="126"/>
      <c r="L122" s="126"/>
      <c r="M122" s="126"/>
      <c r="N122" s="126"/>
    </row>
    <row r="123" spans="2:14" ht="16.350000000000001" customHeight="1">
      <c r="B123" s="472" t="s">
        <v>105</v>
      </c>
      <c r="C123" s="124"/>
      <c r="D123" s="143"/>
      <c r="E123" s="124"/>
      <c r="F123" s="124"/>
      <c r="G123" s="124"/>
      <c r="H123" s="116"/>
      <c r="I123" s="472" t="s">
        <v>105</v>
      </c>
      <c r="J123" s="124"/>
      <c r="K123" s="143"/>
      <c r="L123" s="124"/>
      <c r="M123" s="124"/>
      <c r="N123" s="124"/>
    </row>
    <row r="124" spans="2:14" ht="15.75">
      <c r="B124" s="472"/>
      <c r="C124" s="125"/>
      <c r="D124" s="120"/>
      <c r="E124" s="125"/>
      <c r="F124" s="125"/>
      <c r="G124" s="125"/>
      <c r="H124" s="116"/>
      <c r="I124" s="472"/>
      <c r="J124" s="125"/>
      <c r="K124" s="120"/>
      <c r="L124" s="125"/>
      <c r="M124" s="125"/>
      <c r="N124" s="125"/>
    </row>
    <row r="125" spans="2:14" ht="15.75">
      <c r="B125" s="472"/>
      <c r="C125" s="126"/>
      <c r="D125" s="144"/>
      <c r="E125" s="126"/>
      <c r="F125" s="126"/>
      <c r="G125" s="126"/>
      <c r="H125" s="116"/>
      <c r="I125" s="472"/>
      <c r="J125" s="126"/>
      <c r="K125" s="144"/>
      <c r="L125" s="126"/>
      <c r="M125" s="126"/>
      <c r="N125" s="126"/>
    </row>
    <row r="126" spans="2:14">
      <c r="B126" s="114"/>
      <c r="C126" s="114"/>
      <c r="D126" s="114"/>
      <c r="E126" s="114"/>
      <c r="F126" s="114"/>
      <c r="G126" s="114"/>
      <c r="H126" s="114"/>
      <c r="I126" s="145"/>
      <c r="J126" s="114"/>
      <c r="K126" s="114"/>
      <c r="L126" s="114"/>
      <c r="M126" s="114"/>
      <c r="N126" s="114"/>
    </row>
    <row r="127" spans="2:14">
      <c r="B127" s="114"/>
      <c r="C127" s="114"/>
      <c r="D127" s="114"/>
      <c r="E127" s="114"/>
      <c r="F127" s="114"/>
      <c r="G127" s="114"/>
      <c r="H127" s="114"/>
      <c r="I127" s="145"/>
      <c r="J127" s="114"/>
      <c r="K127" s="114"/>
      <c r="L127" s="114"/>
      <c r="M127" s="114"/>
      <c r="N127" s="114"/>
    </row>
    <row r="128" spans="2:14" s="1" customFormat="1" ht="15.95" customHeight="1">
      <c r="B128" s="470" t="str">
        <f>B97</f>
        <v>GENEL CERRAHİ STAJI</v>
      </c>
      <c r="C128" s="470"/>
      <c r="D128" s="470"/>
      <c r="E128" s="470"/>
      <c r="F128" s="470"/>
      <c r="G128" s="470"/>
      <c r="H128" s="116"/>
      <c r="I128" s="470" t="str">
        <f>I97</f>
        <v>GENERAL SURGERY INTERNSHIP</v>
      </c>
      <c r="J128" s="470"/>
      <c r="K128" s="470"/>
      <c r="L128" s="470"/>
      <c r="M128" s="470"/>
      <c r="N128" s="470"/>
    </row>
    <row r="129" spans="1:14" s="1" customFormat="1" ht="15.75">
      <c r="B129" s="117"/>
      <c r="C129" s="181"/>
      <c r="D129" s="182">
        <f>D98+1</f>
        <v>5</v>
      </c>
      <c r="E129" s="183" t="str">
        <f>E98</f>
        <v>HAFTA</v>
      </c>
      <c r="F129" s="184"/>
      <c r="G129" s="118"/>
      <c r="H129" s="116"/>
      <c r="I129" s="117"/>
      <c r="J129" s="181"/>
      <c r="K129" s="182" t="s">
        <v>35</v>
      </c>
      <c r="L129" s="183">
        <v>5</v>
      </c>
      <c r="M129" s="184"/>
      <c r="N129" s="118"/>
    </row>
    <row r="130" spans="1:14" s="1" customFormat="1" ht="15.75">
      <c r="B130" s="276"/>
      <c r="C130" s="146"/>
      <c r="D130" s="146" t="str">
        <f>D99</f>
        <v>Staj sorumluları:</v>
      </c>
      <c r="E130" s="146" t="str">
        <f>E99</f>
        <v>Prof. Dr.Ahmet Keşşaf Aşlar</v>
      </c>
      <c r="F130" s="146" t="str">
        <f>F99</f>
        <v>Dr. Öğr. Üyesi Mustafa Dönmez</v>
      </c>
      <c r="G130" s="147"/>
      <c r="H130" s="116"/>
      <c r="I130" s="119"/>
      <c r="J130" s="116"/>
      <c r="K130" s="146" t="str">
        <f>K99</f>
        <v>Managers:</v>
      </c>
      <c r="L130" s="146" t="str">
        <f>L99</f>
        <v>Prof. Dr. Ahmet Keşşaf Aşlar</v>
      </c>
      <c r="M130" s="146" t="str">
        <f>M99</f>
        <v>Assistant Prof. Mustafa Dönmez</v>
      </c>
      <c r="N130" s="120"/>
    </row>
    <row r="131" spans="1:14" ht="15.75">
      <c r="B131" s="121" t="s">
        <v>38</v>
      </c>
      <c r="C131" s="148">
        <f>C100+5</f>
        <v>21</v>
      </c>
      <c r="D131" s="148">
        <f>D100+5</f>
        <v>22</v>
      </c>
      <c r="E131" s="148">
        <f>E100+5</f>
        <v>23</v>
      </c>
      <c r="F131" s="148">
        <f>F100+5</f>
        <v>24</v>
      </c>
      <c r="G131" s="148">
        <f>G100+5</f>
        <v>25</v>
      </c>
      <c r="H131" s="123"/>
      <c r="I131" s="121" t="s">
        <v>39</v>
      </c>
      <c r="J131" s="122">
        <f>J100+5</f>
        <v>21</v>
      </c>
      <c r="K131" s="122">
        <f>K100+5</f>
        <v>22</v>
      </c>
      <c r="L131" s="122">
        <f>L100+5</f>
        <v>23</v>
      </c>
      <c r="M131" s="122">
        <f>M100+5</f>
        <v>24</v>
      </c>
      <c r="N131" s="122">
        <f>N100+5</f>
        <v>25</v>
      </c>
    </row>
    <row r="132" spans="1:14" ht="16.350000000000001" customHeight="1">
      <c r="B132" s="471" t="s">
        <v>40</v>
      </c>
      <c r="C132" s="128" t="s">
        <v>42</v>
      </c>
      <c r="D132" s="128" t="s">
        <v>42</v>
      </c>
      <c r="E132" s="128" t="s">
        <v>42</v>
      </c>
      <c r="F132" s="128" t="s">
        <v>42</v>
      </c>
      <c r="G132" s="129" t="s">
        <v>42</v>
      </c>
      <c r="H132" s="116"/>
      <c r="I132" s="471" t="s">
        <v>40</v>
      </c>
      <c r="J132" s="128" t="s">
        <v>43</v>
      </c>
      <c r="K132" s="128" t="s">
        <v>43</v>
      </c>
      <c r="L132" s="128" t="s">
        <v>43</v>
      </c>
      <c r="M132" s="128" t="s">
        <v>43</v>
      </c>
      <c r="N132" s="129" t="s">
        <v>43</v>
      </c>
    </row>
    <row r="133" spans="1:14" ht="15.75">
      <c r="B133" s="471"/>
      <c r="C133" s="130" t="s">
        <v>57</v>
      </c>
      <c r="D133" s="130" t="s">
        <v>57</v>
      </c>
      <c r="E133" s="130" t="s">
        <v>57</v>
      </c>
      <c r="F133" s="130" t="s">
        <v>57</v>
      </c>
      <c r="G133" s="130" t="s">
        <v>57</v>
      </c>
      <c r="H133" s="116"/>
      <c r="I133" s="471"/>
      <c r="J133" s="130" t="s">
        <v>59</v>
      </c>
      <c r="K133" s="130" t="s">
        <v>59</v>
      </c>
      <c r="L133" s="130" t="s">
        <v>59</v>
      </c>
      <c r="M133" s="130" t="s">
        <v>59</v>
      </c>
      <c r="N133" s="130" t="s">
        <v>59</v>
      </c>
    </row>
    <row r="134" spans="1:14" ht="15.75">
      <c r="B134" s="471"/>
      <c r="C134" s="130" t="s">
        <v>54</v>
      </c>
      <c r="D134" s="132" t="s">
        <v>54</v>
      </c>
      <c r="E134" s="132" t="s">
        <v>54</v>
      </c>
      <c r="F134" s="130" t="s">
        <v>54</v>
      </c>
      <c r="G134" s="132" t="s">
        <v>54</v>
      </c>
      <c r="H134" s="116"/>
      <c r="I134" s="471"/>
      <c r="J134" s="130" t="s">
        <v>55</v>
      </c>
      <c r="K134" s="132" t="s">
        <v>55</v>
      </c>
      <c r="L134" s="132" t="s">
        <v>55</v>
      </c>
      <c r="M134" s="130" t="s">
        <v>55</v>
      </c>
      <c r="N134" s="132" t="s">
        <v>55</v>
      </c>
    </row>
    <row r="135" spans="1:14" ht="16.350000000000001" customHeight="1">
      <c r="A135" s="187"/>
      <c r="B135" s="471" t="s">
        <v>41</v>
      </c>
      <c r="C135" s="192" t="s">
        <v>65</v>
      </c>
      <c r="D135" s="192" t="s">
        <v>65</v>
      </c>
      <c r="E135" s="192" t="s">
        <v>65</v>
      </c>
      <c r="F135" s="192" t="s">
        <v>65</v>
      </c>
      <c r="G135" s="193" t="s">
        <v>65</v>
      </c>
      <c r="H135" s="189"/>
      <c r="I135" s="471" t="s">
        <v>41</v>
      </c>
      <c r="J135" s="192" t="s">
        <v>66</v>
      </c>
      <c r="K135" s="192" t="s">
        <v>66</v>
      </c>
      <c r="L135" s="192" t="s">
        <v>66</v>
      </c>
      <c r="M135" s="192" t="s">
        <v>66</v>
      </c>
      <c r="N135" s="193" t="s">
        <v>66</v>
      </c>
    </row>
    <row r="136" spans="1:14" ht="15.75">
      <c r="A136" s="187"/>
      <c r="B136" s="471"/>
      <c r="C136" s="188" t="s">
        <v>626</v>
      </c>
      <c r="D136" s="188" t="s">
        <v>627</v>
      </c>
      <c r="E136" s="188" t="s">
        <v>628</v>
      </c>
      <c r="F136" s="188" t="s">
        <v>629</v>
      </c>
      <c r="G136" s="188" t="s">
        <v>630</v>
      </c>
      <c r="H136" s="189"/>
      <c r="I136" s="471"/>
      <c r="J136" s="188" t="s">
        <v>631</v>
      </c>
      <c r="K136" s="188" t="s">
        <v>632</v>
      </c>
      <c r="L136" s="188" t="s">
        <v>633</v>
      </c>
      <c r="M136" s="188" t="s">
        <v>634</v>
      </c>
      <c r="N136" s="188" t="s">
        <v>635</v>
      </c>
    </row>
    <row r="137" spans="1:14" ht="15.75">
      <c r="A137" s="187"/>
      <c r="B137" s="471"/>
      <c r="C137" s="207" t="s">
        <v>1018</v>
      </c>
      <c r="D137" s="206" t="s">
        <v>1016</v>
      </c>
      <c r="E137" s="194" t="s">
        <v>589</v>
      </c>
      <c r="F137" s="188" t="s">
        <v>565</v>
      </c>
      <c r="G137" s="194" t="s">
        <v>564</v>
      </c>
      <c r="H137" s="189"/>
      <c r="I137" s="471"/>
      <c r="J137" s="207" t="s">
        <v>1018</v>
      </c>
      <c r="K137" s="206" t="s">
        <v>1016</v>
      </c>
      <c r="L137" s="194" t="s">
        <v>589</v>
      </c>
      <c r="M137" s="188" t="s">
        <v>565</v>
      </c>
      <c r="N137" s="194" t="s">
        <v>564</v>
      </c>
    </row>
    <row r="138" spans="1:14" ht="16.350000000000001" customHeight="1">
      <c r="B138" s="471" t="s">
        <v>56</v>
      </c>
      <c r="C138" s="128" t="s">
        <v>42</v>
      </c>
      <c r="D138" s="128" t="s">
        <v>42</v>
      </c>
      <c r="E138" s="128" t="s">
        <v>42</v>
      </c>
      <c r="F138" s="128" t="s">
        <v>42</v>
      </c>
      <c r="G138" s="129" t="s">
        <v>42</v>
      </c>
      <c r="H138" s="116"/>
      <c r="I138" s="471" t="s">
        <v>56</v>
      </c>
      <c r="J138" s="128" t="s">
        <v>43</v>
      </c>
      <c r="K138" s="128" t="s">
        <v>43</v>
      </c>
      <c r="L138" s="128" t="s">
        <v>43</v>
      </c>
      <c r="M138" s="128" t="s">
        <v>43</v>
      </c>
      <c r="N138" s="129" t="s">
        <v>43</v>
      </c>
    </row>
    <row r="139" spans="1:14" ht="15.75">
      <c r="B139" s="471"/>
      <c r="C139" s="130" t="s">
        <v>57</v>
      </c>
      <c r="D139" s="130" t="s">
        <v>57</v>
      </c>
      <c r="E139" s="130" t="s">
        <v>57</v>
      </c>
      <c r="F139" s="130" t="s">
        <v>57</v>
      </c>
      <c r="G139" s="130" t="s">
        <v>57</v>
      </c>
      <c r="H139" s="116"/>
      <c r="I139" s="471"/>
      <c r="J139" s="130" t="s">
        <v>59</v>
      </c>
      <c r="K139" s="130" t="s">
        <v>59</v>
      </c>
      <c r="L139" s="130" t="s">
        <v>59</v>
      </c>
      <c r="M139" s="130" t="s">
        <v>59</v>
      </c>
      <c r="N139" s="130" t="s">
        <v>59</v>
      </c>
    </row>
    <row r="140" spans="1:14" ht="15.75">
      <c r="B140" s="471"/>
      <c r="C140" s="132" t="s">
        <v>54</v>
      </c>
      <c r="D140" s="132" t="s">
        <v>54</v>
      </c>
      <c r="E140" s="132" t="s">
        <v>54</v>
      </c>
      <c r="F140" s="132" t="s">
        <v>54</v>
      </c>
      <c r="G140" s="132" t="s">
        <v>54</v>
      </c>
      <c r="H140" s="116"/>
      <c r="I140" s="471"/>
      <c r="J140" s="132" t="s">
        <v>55</v>
      </c>
      <c r="K140" s="132" t="s">
        <v>55</v>
      </c>
      <c r="L140" s="132" t="s">
        <v>55</v>
      </c>
      <c r="M140" s="132" t="s">
        <v>55</v>
      </c>
      <c r="N140" s="132" t="s">
        <v>55</v>
      </c>
    </row>
    <row r="141" spans="1:14" ht="16.350000000000001" customHeight="1">
      <c r="B141" s="472" t="s">
        <v>60</v>
      </c>
      <c r="C141" s="129" t="s">
        <v>42</v>
      </c>
      <c r="D141" s="135" t="s">
        <v>42</v>
      </c>
      <c r="E141" s="128" t="s">
        <v>42</v>
      </c>
      <c r="F141" s="128" t="s">
        <v>42</v>
      </c>
      <c r="G141" s="129" t="s">
        <v>42</v>
      </c>
      <c r="H141" s="116"/>
      <c r="I141" s="471" t="s">
        <v>60</v>
      </c>
      <c r="J141" s="129" t="s">
        <v>43</v>
      </c>
      <c r="K141" s="135" t="s">
        <v>43</v>
      </c>
      <c r="L141" s="128" t="s">
        <v>43</v>
      </c>
      <c r="M141" s="128" t="s">
        <v>43</v>
      </c>
      <c r="N141" s="129" t="s">
        <v>43</v>
      </c>
    </row>
    <row r="142" spans="1:14" ht="15.75">
      <c r="B142" s="472"/>
      <c r="C142" s="130" t="s">
        <v>57</v>
      </c>
      <c r="D142" s="136" t="s">
        <v>57</v>
      </c>
      <c r="E142" s="130" t="s">
        <v>57</v>
      </c>
      <c r="F142" s="130" t="s">
        <v>57</v>
      </c>
      <c r="G142" s="130" t="s">
        <v>57</v>
      </c>
      <c r="H142" s="116"/>
      <c r="I142" s="471"/>
      <c r="J142" s="130" t="s">
        <v>59</v>
      </c>
      <c r="K142" s="136" t="s">
        <v>59</v>
      </c>
      <c r="L142" s="130" t="s">
        <v>59</v>
      </c>
      <c r="M142" s="130" t="s">
        <v>59</v>
      </c>
      <c r="N142" s="130" t="s">
        <v>59</v>
      </c>
    </row>
    <row r="143" spans="1:14" ht="15.75">
      <c r="B143" s="472"/>
      <c r="C143" s="132" t="s">
        <v>54</v>
      </c>
      <c r="D143" s="137" t="s">
        <v>54</v>
      </c>
      <c r="E143" s="132" t="s">
        <v>54</v>
      </c>
      <c r="F143" s="130" t="s">
        <v>54</v>
      </c>
      <c r="G143" s="132" t="s">
        <v>54</v>
      </c>
      <c r="H143" s="116"/>
      <c r="I143" s="471"/>
      <c r="J143" s="132" t="s">
        <v>55</v>
      </c>
      <c r="K143" s="137" t="s">
        <v>55</v>
      </c>
      <c r="L143" s="132" t="s">
        <v>55</v>
      </c>
      <c r="M143" s="130" t="s">
        <v>55</v>
      </c>
      <c r="N143" s="132" t="s">
        <v>55</v>
      </c>
    </row>
    <row r="144" spans="1:14" ht="15" customHeight="1">
      <c r="B144" s="274" t="s">
        <v>61</v>
      </c>
      <c r="C144" s="138" t="s">
        <v>62</v>
      </c>
      <c r="D144" s="138" t="s">
        <v>62</v>
      </c>
      <c r="E144" s="271" t="s">
        <v>62</v>
      </c>
      <c r="F144" s="271" t="s">
        <v>62</v>
      </c>
      <c r="G144" s="138" t="s">
        <v>62</v>
      </c>
      <c r="H144" s="139"/>
      <c r="I144" s="274" t="s">
        <v>61</v>
      </c>
      <c r="J144" s="138" t="s">
        <v>63</v>
      </c>
      <c r="K144" s="138" t="s">
        <v>63</v>
      </c>
      <c r="L144" s="271" t="s">
        <v>63</v>
      </c>
      <c r="M144" s="271" t="s">
        <v>63</v>
      </c>
      <c r="N144" s="138" t="s">
        <v>63</v>
      </c>
    </row>
    <row r="145" spans="2:14" ht="16.350000000000001" customHeight="1">
      <c r="B145" s="471" t="s">
        <v>64</v>
      </c>
      <c r="C145" s="128" t="s">
        <v>65</v>
      </c>
      <c r="D145" s="128" t="s">
        <v>65</v>
      </c>
      <c r="E145" s="319" t="s">
        <v>1423</v>
      </c>
      <c r="F145" s="128" t="s">
        <v>65</v>
      </c>
      <c r="G145" s="377" t="s">
        <v>1423</v>
      </c>
      <c r="H145" s="116"/>
      <c r="I145" s="471" t="s">
        <v>64</v>
      </c>
      <c r="J145" s="128" t="s">
        <v>66</v>
      </c>
      <c r="K145" s="128" t="s">
        <v>66</v>
      </c>
      <c r="L145" s="389" t="s">
        <v>1425</v>
      </c>
      <c r="M145" s="128" t="s">
        <v>66</v>
      </c>
      <c r="N145" s="377" t="s">
        <v>1425</v>
      </c>
    </row>
    <row r="146" spans="2:14" ht="31.5">
      <c r="B146" s="471"/>
      <c r="C146" s="130" t="s">
        <v>636</v>
      </c>
      <c r="D146" s="130" t="s">
        <v>637</v>
      </c>
      <c r="E146" s="321" t="s">
        <v>638</v>
      </c>
      <c r="F146" s="130" t="s">
        <v>639</v>
      </c>
      <c r="G146" s="379" t="s">
        <v>640</v>
      </c>
      <c r="H146" s="116"/>
      <c r="I146" s="471"/>
      <c r="J146" s="130" t="s">
        <v>641</v>
      </c>
      <c r="K146" s="130" t="s">
        <v>642</v>
      </c>
      <c r="L146" s="379" t="s">
        <v>643</v>
      </c>
      <c r="M146" s="130" t="s">
        <v>644</v>
      </c>
      <c r="N146" s="379" t="s">
        <v>645</v>
      </c>
    </row>
    <row r="147" spans="2:14" ht="15.75">
      <c r="B147" s="471"/>
      <c r="C147" s="131" t="s">
        <v>546</v>
      </c>
      <c r="D147" s="132" t="s">
        <v>565</v>
      </c>
      <c r="E147" s="321" t="s">
        <v>546</v>
      </c>
      <c r="F147" s="132" t="s">
        <v>545</v>
      </c>
      <c r="G147" s="397" t="s">
        <v>537</v>
      </c>
      <c r="H147" s="116"/>
      <c r="I147" s="471"/>
      <c r="J147" s="131" t="s">
        <v>546</v>
      </c>
      <c r="K147" s="132" t="s">
        <v>565</v>
      </c>
      <c r="L147" s="379" t="s">
        <v>546</v>
      </c>
      <c r="M147" s="132" t="s">
        <v>545</v>
      </c>
      <c r="N147" s="397" t="s">
        <v>537</v>
      </c>
    </row>
    <row r="148" spans="2:14" ht="16.350000000000001" customHeight="1">
      <c r="B148" s="471" t="s">
        <v>82</v>
      </c>
      <c r="C148" s="124"/>
      <c r="D148" s="128" t="s">
        <v>65</v>
      </c>
      <c r="E148" s="124"/>
      <c r="F148" s="128" t="s">
        <v>65</v>
      </c>
      <c r="G148" s="377" t="s">
        <v>1423</v>
      </c>
      <c r="H148" s="116"/>
      <c r="I148" s="471" t="s">
        <v>82</v>
      </c>
      <c r="J148" s="124"/>
      <c r="K148" s="128" t="s">
        <v>66</v>
      </c>
      <c r="L148" s="124"/>
      <c r="M148" s="128" t="s">
        <v>66</v>
      </c>
      <c r="N148" s="377" t="s">
        <v>1425</v>
      </c>
    </row>
    <row r="149" spans="2:14" ht="31.5">
      <c r="B149" s="471"/>
      <c r="C149" s="125"/>
      <c r="D149" s="130" t="s">
        <v>646</v>
      </c>
      <c r="E149" s="125"/>
      <c r="F149" s="130" t="s">
        <v>647</v>
      </c>
      <c r="G149" s="379" t="s">
        <v>648</v>
      </c>
      <c r="H149" s="116"/>
      <c r="I149" s="471"/>
      <c r="J149" s="125"/>
      <c r="K149" s="130" t="s">
        <v>649</v>
      </c>
      <c r="L149" s="125"/>
      <c r="M149" s="130" t="s">
        <v>650</v>
      </c>
      <c r="N149" s="379" t="s">
        <v>651</v>
      </c>
    </row>
    <row r="150" spans="2:14" ht="15.75">
      <c r="B150" s="471"/>
      <c r="C150" s="126"/>
      <c r="D150" s="132" t="s">
        <v>565</v>
      </c>
      <c r="E150" s="126"/>
      <c r="F150" s="132" t="s">
        <v>545</v>
      </c>
      <c r="G150" s="397" t="s">
        <v>537</v>
      </c>
      <c r="H150" s="116"/>
      <c r="I150" s="471"/>
      <c r="J150" s="126"/>
      <c r="K150" s="132" t="s">
        <v>565</v>
      </c>
      <c r="L150" s="126"/>
      <c r="M150" s="132" t="s">
        <v>545</v>
      </c>
      <c r="N150" s="397" t="s">
        <v>537</v>
      </c>
    </row>
    <row r="151" spans="2:14" ht="16.350000000000001" customHeight="1">
      <c r="B151" s="471" t="s">
        <v>93</v>
      </c>
      <c r="C151" s="143"/>
      <c r="D151" s="124"/>
      <c r="E151" s="124"/>
      <c r="F151" s="124"/>
      <c r="G151" s="124"/>
      <c r="H151" s="116"/>
      <c r="I151" s="471" t="s">
        <v>93</v>
      </c>
      <c r="J151" s="143"/>
      <c r="K151" s="124"/>
      <c r="L151" s="124"/>
      <c r="M151" s="124"/>
      <c r="N151" s="124"/>
    </row>
    <row r="152" spans="2:14" ht="15.75">
      <c r="B152" s="471"/>
      <c r="C152" s="120"/>
      <c r="D152" s="125"/>
      <c r="E152" s="125"/>
      <c r="F152" s="125"/>
      <c r="G152" s="125"/>
      <c r="H152" s="116"/>
      <c r="I152" s="471"/>
      <c r="J152" s="120"/>
      <c r="K152" s="125"/>
      <c r="L152" s="125"/>
      <c r="M152" s="125"/>
      <c r="N152" s="125"/>
    </row>
    <row r="153" spans="2:14" ht="15.75">
      <c r="B153" s="471"/>
      <c r="C153" s="144"/>
      <c r="D153" s="126"/>
      <c r="E153" s="126"/>
      <c r="F153" s="126"/>
      <c r="G153" s="126"/>
      <c r="H153" s="116"/>
      <c r="I153" s="471"/>
      <c r="J153" s="144"/>
      <c r="K153" s="126"/>
      <c r="L153" s="126"/>
      <c r="M153" s="126"/>
      <c r="N153" s="126"/>
    </row>
    <row r="154" spans="2:14" ht="16.350000000000001" customHeight="1">
      <c r="B154" s="472" t="s">
        <v>105</v>
      </c>
      <c r="C154" s="124"/>
      <c r="D154" s="143"/>
      <c r="E154" s="124"/>
      <c r="F154" s="124"/>
      <c r="G154" s="124"/>
      <c r="H154" s="116"/>
      <c r="I154" s="472" t="s">
        <v>105</v>
      </c>
      <c r="J154" s="124"/>
      <c r="K154" s="143"/>
      <c r="L154" s="124"/>
      <c r="M154" s="124"/>
      <c r="N154" s="124"/>
    </row>
    <row r="155" spans="2:14" ht="15.75">
      <c r="B155" s="472"/>
      <c r="C155" s="125"/>
      <c r="D155" s="120"/>
      <c r="E155" s="125"/>
      <c r="F155" s="125"/>
      <c r="G155" s="125"/>
      <c r="H155" s="116"/>
      <c r="I155" s="472"/>
      <c r="J155" s="125"/>
      <c r="K155" s="120"/>
      <c r="L155" s="125"/>
      <c r="M155" s="125"/>
      <c r="N155" s="125"/>
    </row>
    <row r="156" spans="2:14" ht="15.75">
      <c r="B156" s="472"/>
      <c r="C156" s="126"/>
      <c r="D156" s="144"/>
      <c r="E156" s="126"/>
      <c r="F156" s="126"/>
      <c r="G156" s="126"/>
      <c r="H156" s="116"/>
      <c r="I156" s="472"/>
      <c r="J156" s="126"/>
      <c r="K156" s="144"/>
      <c r="L156" s="126"/>
      <c r="M156" s="126"/>
      <c r="N156" s="126"/>
    </row>
    <row r="157" spans="2:14">
      <c r="B157" s="114"/>
      <c r="C157" s="114"/>
      <c r="D157" s="114"/>
      <c r="E157" s="114"/>
      <c r="F157" s="114"/>
      <c r="G157" s="114"/>
      <c r="H157" s="114"/>
      <c r="I157" s="145"/>
      <c r="J157" s="114"/>
      <c r="K157" s="114"/>
      <c r="L157" s="114"/>
      <c r="M157" s="114"/>
      <c r="N157" s="114"/>
    </row>
    <row r="158" spans="2:14">
      <c r="B158" s="114"/>
      <c r="C158" s="114"/>
      <c r="D158" s="114"/>
      <c r="E158" s="114"/>
      <c r="F158" s="114"/>
      <c r="G158" s="114"/>
      <c r="H158" s="114"/>
      <c r="I158" s="145"/>
      <c r="J158" s="114"/>
      <c r="K158" s="114"/>
      <c r="L158" s="114"/>
      <c r="M158" s="114"/>
      <c r="N158" s="114"/>
    </row>
    <row r="159" spans="2:14" s="1" customFormat="1" ht="15.95" customHeight="1">
      <c r="B159" s="470" t="str">
        <f>B128</f>
        <v>GENEL CERRAHİ STAJI</v>
      </c>
      <c r="C159" s="470"/>
      <c r="D159" s="470"/>
      <c r="E159" s="470"/>
      <c r="F159" s="470"/>
      <c r="G159" s="470"/>
      <c r="H159" s="116"/>
      <c r="I159" s="470" t="str">
        <f>I128</f>
        <v>GENERAL SURGERY INTERNSHIP</v>
      </c>
      <c r="J159" s="470"/>
      <c r="K159" s="470"/>
      <c r="L159" s="470"/>
      <c r="M159" s="470"/>
      <c r="N159" s="470"/>
    </row>
    <row r="160" spans="2:14" s="1" customFormat="1" ht="15.75">
      <c r="B160" s="117"/>
      <c r="C160" s="181"/>
      <c r="D160" s="182">
        <f>D129+1</f>
        <v>6</v>
      </c>
      <c r="E160" s="183" t="str">
        <f>E129</f>
        <v>HAFTA</v>
      </c>
      <c r="F160" s="184"/>
      <c r="G160" s="118"/>
      <c r="H160" s="116"/>
      <c r="I160" s="117"/>
      <c r="J160" s="181"/>
      <c r="K160" s="182" t="s">
        <v>35</v>
      </c>
      <c r="L160" s="183">
        <v>6</v>
      </c>
      <c r="M160" s="184"/>
      <c r="N160" s="118"/>
    </row>
    <row r="161" spans="2:14" s="1" customFormat="1" ht="15.75">
      <c r="B161" s="276"/>
      <c r="C161" s="146"/>
      <c r="D161" s="146" t="str">
        <f>D130</f>
        <v>Staj sorumluları:</v>
      </c>
      <c r="E161" s="146" t="str">
        <f>E130</f>
        <v>Prof. Dr.Ahmet Keşşaf Aşlar</v>
      </c>
      <c r="F161" s="146" t="str">
        <f>F130</f>
        <v>Dr. Öğr. Üyesi Mustafa Dönmez</v>
      </c>
      <c r="G161" s="147"/>
      <c r="H161" s="116"/>
      <c r="I161" s="119"/>
      <c r="J161" s="116"/>
      <c r="K161" s="146" t="str">
        <f>K130</f>
        <v>Managers:</v>
      </c>
      <c r="L161" s="146" t="str">
        <f>L130</f>
        <v>Prof. Dr. Ahmet Keşşaf Aşlar</v>
      </c>
      <c r="M161" s="146" t="str">
        <f>M130</f>
        <v>Assistant Prof. Mustafa Dönmez</v>
      </c>
      <c r="N161" s="120"/>
    </row>
    <row r="162" spans="2:14" ht="15.75">
      <c r="B162" s="121" t="s">
        <v>38</v>
      </c>
      <c r="C162" s="148">
        <f>C131+5</f>
        <v>26</v>
      </c>
      <c r="D162" s="148">
        <f>D131+5</f>
        <v>27</v>
      </c>
      <c r="E162" s="148">
        <f>E131+5</f>
        <v>28</v>
      </c>
      <c r="F162" s="148">
        <f>F131+5</f>
        <v>29</v>
      </c>
      <c r="G162" s="148">
        <f>G131+5</f>
        <v>30</v>
      </c>
      <c r="H162" s="123"/>
      <c r="I162" s="121" t="s">
        <v>39</v>
      </c>
      <c r="J162" s="122">
        <f>J131+5</f>
        <v>26</v>
      </c>
      <c r="K162" s="122">
        <f>K131+5</f>
        <v>27</v>
      </c>
      <c r="L162" s="122">
        <f>L131+5</f>
        <v>28</v>
      </c>
      <c r="M162" s="122">
        <f>M131+5</f>
        <v>29</v>
      </c>
      <c r="N162" s="122">
        <f>N131+5</f>
        <v>30</v>
      </c>
    </row>
    <row r="163" spans="2:14" ht="16.350000000000001" customHeight="1">
      <c r="B163" s="471" t="s">
        <v>40</v>
      </c>
      <c r="C163" s="128" t="s">
        <v>42</v>
      </c>
      <c r="D163" s="128" t="s">
        <v>42</v>
      </c>
      <c r="E163" s="128" t="s">
        <v>42</v>
      </c>
      <c r="F163" s="128"/>
      <c r="G163" s="129"/>
      <c r="H163" s="116"/>
      <c r="I163" s="471" t="s">
        <v>40</v>
      </c>
      <c r="J163" s="128" t="s">
        <v>43</v>
      </c>
      <c r="K163" s="128" t="s">
        <v>43</v>
      </c>
      <c r="L163" s="128" t="s">
        <v>43</v>
      </c>
      <c r="M163" s="128"/>
      <c r="N163" s="129"/>
    </row>
    <row r="164" spans="2:14" ht="15.75">
      <c r="B164" s="471"/>
      <c r="C164" s="130" t="s">
        <v>57</v>
      </c>
      <c r="D164" s="130" t="s">
        <v>57</v>
      </c>
      <c r="E164" s="130" t="s">
        <v>57</v>
      </c>
      <c r="F164" s="130" t="s">
        <v>652</v>
      </c>
      <c r="G164" s="130" t="s">
        <v>526</v>
      </c>
      <c r="H164" s="116"/>
      <c r="I164" s="471"/>
      <c r="J164" s="130" t="s">
        <v>59</v>
      </c>
      <c r="K164" s="130" t="s">
        <v>59</v>
      </c>
      <c r="L164" s="130" t="s">
        <v>59</v>
      </c>
      <c r="M164" s="130" t="s">
        <v>653</v>
      </c>
      <c r="N164" s="130" t="s">
        <v>654</v>
      </c>
    </row>
    <row r="165" spans="2:14" ht="15.75">
      <c r="B165" s="471"/>
      <c r="C165" s="130" t="s">
        <v>54</v>
      </c>
      <c r="D165" s="132" t="s">
        <v>54</v>
      </c>
      <c r="E165" s="132" t="s">
        <v>54</v>
      </c>
      <c r="F165" s="130"/>
      <c r="G165" s="132"/>
      <c r="H165" s="116"/>
      <c r="I165" s="471"/>
      <c r="J165" s="130" t="s">
        <v>55</v>
      </c>
      <c r="K165" s="132" t="s">
        <v>55</v>
      </c>
      <c r="L165" s="132" t="s">
        <v>55</v>
      </c>
      <c r="M165" s="130"/>
      <c r="N165" s="132"/>
    </row>
    <row r="166" spans="2:14" ht="16.350000000000001" customHeight="1">
      <c r="B166" s="471" t="s">
        <v>41</v>
      </c>
      <c r="C166" s="128" t="s">
        <v>42</v>
      </c>
      <c r="D166" s="128" t="s">
        <v>42</v>
      </c>
      <c r="E166" s="128" t="s">
        <v>42</v>
      </c>
      <c r="F166" s="128"/>
      <c r="G166" s="129"/>
      <c r="H166" s="116"/>
      <c r="I166" s="471" t="s">
        <v>41</v>
      </c>
      <c r="J166" s="128" t="s">
        <v>43</v>
      </c>
      <c r="K166" s="128" t="s">
        <v>43</v>
      </c>
      <c r="L166" s="128" t="s">
        <v>43</v>
      </c>
      <c r="M166" s="128"/>
      <c r="N166" s="129"/>
    </row>
    <row r="167" spans="2:14" ht="15.75">
      <c r="B167" s="471"/>
      <c r="C167" s="130" t="s">
        <v>57</v>
      </c>
      <c r="D167" s="130" t="s">
        <v>57</v>
      </c>
      <c r="E167" s="130" t="s">
        <v>57</v>
      </c>
      <c r="F167" s="130"/>
      <c r="G167" s="130" t="s">
        <v>526</v>
      </c>
      <c r="H167" s="116"/>
      <c r="I167" s="471"/>
      <c r="J167" s="130" t="s">
        <v>59</v>
      </c>
      <c r="K167" s="130" t="s">
        <v>59</v>
      </c>
      <c r="L167" s="130" t="s">
        <v>59</v>
      </c>
      <c r="M167" s="130"/>
      <c r="N167" s="130" t="s">
        <v>654</v>
      </c>
    </row>
    <row r="168" spans="2:14" ht="15.75">
      <c r="B168" s="471"/>
      <c r="C168" s="130" t="s">
        <v>54</v>
      </c>
      <c r="D168" s="132" t="s">
        <v>54</v>
      </c>
      <c r="E168" s="132" t="s">
        <v>54</v>
      </c>
      <c r="F168" s="130"/>
      <c r="G168" s="132"/>
      <c r="H168" s="116"/>
      <c r="I168" s="471"/>
      <c r="J168" s="130" t="s">
        <v>55</v>
      </c>
      <c r="K168" s="132" t="s">
        <v>55</v>
      </c>
      <c r="L168" s="132" t="s">
        <v>55</v>
      </c>
      <c r="M168" s="130"/>
      <c r="N168" s="132"/>
    </row>
    <row r="169" spans="2:14" ht="16.350000000000001" customHeight="1">
      <c r="B169" s="471" t="s">
        <v>56</v>
      </c>
      <c r="C169" s="128" t="s">
        <v>42</v>
      </c>
      <c r="D169" s="128" t="s">
        <v>42</v>
      </c>
      <c r="E169" s="128" t="s">
        <v>42</v>
      </c>
      <c r="F169" s="128"/>
      <c r="G169" s="129"/>
      <c r="H169" s="116"/>
      <c r="I169" s="471" t="s">
        <v>56</v>
      </c>
      <c r="J169" s="128" t="s">
        <v>43</v>
      </c>
      <c r="K169" s="128" t="s">
        <v>43</v>
      </c>
      <c r="L169" s="128" t="s">
        <v>43</v>
      </c>
      <c r="M169" s="128"/>
      <c r="N169" s="129"/>
    </row>
    <row r="170" spans="2:14" ht="15.75">
      <c r="B170" s="471"/>
      <c r="C170" s="130" t="s">
        <v>57</v>
      </c>
      <c r="D170" s="130" t="s">
        <v>57</v>
      </c>
      <c r="E170" s="130" t="s">
        <v>57</v>
      </c>
      <c r="F170" s="130" t="s">
        <v>652</v>
      </c>
      <c r="G170" s="130" t="s">
        <v>526</v>
      </c>
      <c r="H170" s="116"/>
      <c r="I170" s="471"/>
      <c r="J170" s="130" t="s">
        <v>59</v>
      </c>
      <c r="K170" s="130" t="s">
        <v>59</v>
      </c>
      <c r="L170" s="130" t="s">
        <v>59</v>
      </c>
      <c r="M170" s="130" t="s">
        <v>653</v>
      </c>
      <c r="N170" s="130" t="s">
        <v>654</v>
      </c>
    </row>
    <row r="171" spans="2:14" ht="15.75">
      <c r="B171" s="471"/>
      <c r="C171" s="132" t="s">
        <v>54</v>
      </c>
      <c r="D171" s="132" t="s">
        <v>54</v>
      </c>
      <c r="E171" s="132" t="s">
        <v>54</v>
      </c>
      <c r="F171" s="132"/>
      <c r="G171" s="132"/>
      <c r="H171" s="116"/>
      <c r="I171" s="471"/>
      <c r="J171" s="132" t="s">
        <v>55</v>
      </c>
      <c r="K171" s="132" t="s">
        <v>55</v>
      </c>
      <c r="L171" s="132" t="s">
        <v>55</v>
      </c>
      <c r="M171" s="132"/>
      <c r="N171" s="132"/>
    </row>
    <row r="172" spans="2:14" ht="16.350000000000001" customHeight="1">
      <c r="B172" s="472" t="s">
        <v>60</v>
      </c>
      <c r="C172" s="129" t="s">
        <v>42</v>
      </c>
      <c r="D172" s="135" t="s">
        <v>42</v>
      </c>
      <c r="E172" s="128" t="s">
        <v>42</v>
      </c>
      <c r="F172" s="128"/>
      <c r="G172" s="129"/>
      <c r="H172" s="116"/>
      <c r="I172" s="471" t="s">
        <v>60</v>
      </c>
      <c r="J172" s="129" t="s">
        <v>43</v>
      </c>
      <c r="K172" s="135" t="s">
        <v>43</v>
      </c>
      <c r="L172" s="128" t="s">
        <v>43</v>
      </c>
      <c r="M172" s="128"/>
      <c r="N172" s="129"/>
    </row>
    <row r="173" spans="2:14" ht="15.75">
      <c r="B173" s="472"/>
      <c r="C173" s="130" t="s">
        <v>57</v>
      </c>
      <c r="D173" s="136" t="s">
        <v>57</v>
      </c>
      <c r="E173" s="130" t="s">
        <v>57</v>
      </c>
      <c r="F173" s="130"/>
      <c r="G173" s="130" t="s">
        <v>526</v>
      </c>
      <c r="H173" s="116"/>
      <c r="I173" s="471"/>
      <c r="J173" s="130" t="s">
        <v>59</v>
      </c>
      <c r="K173" s="136" t="s">
        <v>59</v>
      </c>
      <c r="L173" s="130" t="s">
        <v>59</v>
      </c>
      <c r="M173" s="130"/>
      <c r="N173" s="130" t="s">
        <v>654</v>
      </c>
    </row>
    <row r="174" spans="2:14" ht="15.75">
      <c r="B174" s="472"/>
      <c r="C174" s="132" t="s">
        <v>54</v>
      </c>
      <c r="D174" s="137" t="s">
        <v>54</v>
      </c>
      <c r="E174" s="132" t="s">
        <v>54</v>
      </c>
      <c r="F174" s="130"/>
      <c r="G174" s="132"/>
      <c r="H174" s="116"/>
      <c r="I174" s="471"/>
      <c r="J174" s="132" t="s">
        <v>55</v>
      </c>
      <c r="K174" s="137" t="s">
        <v>55</v>
      </c>
      <c r="L174" s="132" t="s">
        <v>55</v>
      </c>
      <c r="M174" s="130"/>
      <c r="N174" s="132"/>
    </row>
    <row r="175" spans="2:14" ht="15" customHeight="1">
      <c r="B175" s="274" t="s">
        <v>61</v>
      </c>
      <c r="C175" s="138" t="s">
        <v>62</v>
      </c>
      <c r="D175" s="138" t="s">
        <v>62</v>
      </c>
      <c r="E175" s="271" t="s">
        <v>62</v>
      </c>
      <c r="F175" s="271" t="s">
        <v>62</v>
      </c>
      <c r="G175" s="138" t="s">
        <v>62</v>
      </c>
      <c r="H175" s="139"/>
      <c r="I175" s="274" t="s">
        <v>61</v>
      </c>
      <c r="J175" s="138" t="s">
        <v>63</v>
      </c>
      <c r="K175" s="138" t="s">
        <v>63</v>
      </c>
      <c r="L175" s="271" t="s">
        <v>63</v>
      </c>
      <c r="M175" s="271"/>
      <c r="N175" s="138"/>
    </row>
    <row r="176" spans="2:14" ht="16.350000000000001" customHeight="1">
      <c r="B176" s="471" t="s">
        <v>64</v>
      </c>
      <c r="C176" s="377" t="s">
        <v>1423</v>
      </c>
      <c r="D176" s="135" t="s">
        <v>42</v>
      </c>
      <c r="E176" s="129" t="s">
        <v>42</v>
      </c>
      <c r="F176" s="124"/>
      <c r="G176" s="124"/>
      <c r="H176" s="116"/>
      <c r="I176" s="471" t="s">
        <v>64</v>
      </c>
      <c r="J176" s="377" t="s">
        <v>1425</v>
      </c>
      <c r="K176" s="135" t="s">
        <v>43</v>
      </c>
      <c r="L176" s="129" t="s">
        <v>43</v>
      </c>
      <c r="M176" s="124"/>
      <c r="N176" s="124"/>
    </row>
    <row r="177" spans="2:14" ht="15.75">
      <c r="B177" s="471"/>
      <c r="C177" s="379" t="s">
        <v>655</v>
      </c>
      <c r="D177" s="131" t="s">
        <v>57</v>
      </c>
      <c r="E177" s="130" t="s">
        <v>57</v>
      </c>
      <c r="F177" s="125"/>
      <c r="G177" s="125"/>
      <c r="H177" s="116"/>
      <c r="I177" s="471"/>
      <c r="J177" s="379" t="s">
        <v>656</v>
      </c>
      <c r="K177" s="131" t="s">
        <v>59</v>
      </c>
      <c r="L177" s="130" t="s">
        <v>59</v>
      </c>
      <c r="M177" s="125"/>
      <c r="N177" s="125"/>
    </row>
    <row r="178" spans="2:14" ht="15.75">
      <c r="B178" s="471"/>
      <c r="C178" s="390" t="s">
        <v>1016</v>
      </c>
      <c r="D178" s="131" t="s">
        <v>54</v>
      </c>
      <c r="E178" s="130" t="s">
        <v>54</v>
      </c>
      <c r="F178" s="126"/>
      <c r="G178" s="126"/>
      <c r="H178" s="116"/>
      <c r="I178" s="471"/>
      <c r="J178" s="390" t="s">
        <v>1016</v>
      </c>
      <c r="K178" s="131" t="s">
        <v>55</v>
      </c>
      <c r="L178" s="130" t="s">
        <v>55</v>
      </c>
      <c r="M178" s="126"/>
      <c r="N178" s="126"/>
    </row>
    <row r="179" spans="2:14" ht="16.350000000000001" customHeight="1">
      <c r="B179" s="471" t="s">
        <v>82</v>
      </c>
      <c r="C179" s="377" t="s">
        <v>1423</v>
      </c>
      <c r="D179" s="135" t="s">
        <v>42</v>
      </c>
      <c r="E179" s="129" t="s">
        <v>42</v>
      </c>
      <c r="F179" s="124"/>
      <c r="G179" s="124"/>
      <c r="H179" s="116"/>
      <c r="I179" s="471" t="s">
        <v>82</v>
      </c>
      <c r="J179" s="377" t="s">
        <v>1425</v>
      </c>
      <c r="K179" s="135" t="s">
        <v>43</v>
      </c>
      <c r="L179" s="129" t="s">
        <v>43</v>
      </c>
      <c r="M179" s="124"/>
      <c r="N179" s="124"/>
    </row>
    <row r="180" spans="2:14" ht="15.75">
      <c r="B180" s="471"/>
      <c r="C180" s="379" t="s">
        <v>657</v>
      </c>
      <c r="D180" s="131" t="s">
        <v>57</v>
      </c>
      <c r="E180" s="130" t="s">
        <v>57</v>
      </c>
      <c r="F180" s="125"/>
      <c r="G180" s="125"/>
      <c r="H180" s="116"/>
      <c r="I180" s="471"/>
      <c r="J180" s="379" t="s">
        <v>658</v>
      </c>
      <c r="K180" s="131" t="s">
        <v>59</v>
      </c>
      <c r="L180" s="130" t="s">
        <v>59</v>
      </c>
      <c r="M180" s="125"/>
      <c r="N180" s="125"/>
    </row>
    <row r="181" spans="2:14" ht="15.75">
      <c r="B181" s="471"/>
      <c r="C181" s="390" t="s">
        <v>1016</v>
      </c>
      <c r="D181" s="131" t="s">
        <v>54</v>
      </c>
      <c r="E181" s="130" t="s">
        <v>54</v>
      </c>
      <c r="F181" s="126"/>
      <c r="G181" s="126"/>
      <c r="H181" s="116"/>
      <c r="I181" s="471"/>
      <c r="J181" s="390" t="s">
        <v>1016</v>
      </c>
      <c r="K181" s="131" t="s">
        <v>55</v>
      </c>
      <c r="L181" s="130" t="s">
        <v>55</v>
      </c>
      <c r="M181" s="126"/>
      <c r="N181" s="126"/>
    </row>
    <row r="182" spans="2:14" ht="16.350000000000001" customHeight="1">
      <c r="B182" s="471" t="s">
        <v>93</v>
      </c>
      <c r="C182" s="377" t="s">
        <v>1423</v>
      </c>
      <c r="D182" s="135" t="s">
        <v>42</v>
      </c>
      <c r="E182" s="129" t="s">
        <v>42</v>
      </c>
      <c r="F182" s="124"/>
      <c r="G182" s="124"/>
      <c r="H182" s="116"/>
      <c r="I182" s="471" t="s">
        <v>93</v>
      </c>
      <c r="J182" s="377" t="s">
        <v>1425</v>
      </c>
      <c r="K182" s="135" t="s">
        <v>43</v>
      </c>
      <c r="L182" s="129" t="s">
        <v>43</v>
      </c>
      <c r="M182" s="124"/>
      <c r="N182" s="124"/>
    </row>
    <row r="183" spans="2:14" ht="15.75">
      <c r="B183" s="471"/>
      <c r="C183" s="379" t="s">
        <v>659</v>
      </c>
      <c r="D183" s="131" t="s">
        <v>57</v>
      </c>
      <c r="E183" s="130" t="s">
        <v>57</v>
      </c>
      <c r="F183" s="125"/>
      <c r="G183" s="125"/>
      <c r="H183" s="116"/>
      <c r="I183" s="471"/>
      <c r="J183" s="379" t="s">
        <v>660</v>
      </c>
      <c r="K183" s="131" t="s">
        <v>59</v>
      </c>
      <c r="L183" s="130" t="s">
        <v>59</v>
      </c>
      <c r="M183" s="125"/>
      <c r="N183" s="125"/>
    </row>
    <row r="184" spans="2:14" ht="15.75">
      <c r="B184" s="471"/>
      <c r="C184" s="388" t="s">
        <v>1016</v>
      </c>
      <c r="D184" s="131" t="s">
        <v>54</v>
      </c>
      <c r="E184" s="132" t="s">
        <v>54</v>
      </c>
      <c r="F184" s="126"/>
      <c r="G184" s="126"/>
      <c r="H184" s="116"/>
      <c r="I184" s="471"/>
      <c r="J184" s="388" t="s">
        <v>1016</v>
      </c>
      <c r="K184" s="131" t="s">
        <v>55</v>
      </c>
      <c r="L184" s="132" t="s">
        <v>55</v>
      </c>
      <c r="M184" s="126"/>
      <c r="N184" s="126"/>
    </row>
    <row r="185" spans="2:14" ht="16.350000000000001" customHeight="1">
      <c r="B185" s="472" t="s">
        <v>105</v>
      </c>
      <c r="C185" s="124"/>
      <c r="D185" s="143"/>
      <c r="E185" s="124"/>
      <c r="F185" s="124"/>
      <c r="G185" s="124"/>
      <c r="H185" s="116"/>
      <c r="I185" s="472" t="s">
        <v>105</v>
      </c>
      <c r="J185" s="124"/>
      <c r="K185" s="143"/>
      <c r="L185" s="124"/>
      <c r="M185" s="124"/>
      <c r="N185" s="124"/>
    </row>
    <row r="186" spans="2:14" ht="15.75">
      <c r="B186" s="472"/>
      <c r="C186" s="125"/>
      <c r="D186" s="120"/>
      <c r="E186" s="125"/>
      <c r="F186" s="125"/>
      <c r="G186" s="125"/>
      <c r="H186" s="116"/>
      <c r="I186" s="472"/>
      <c r="J186" s="125"/>
      <c r="K186" s="120"/>
      <c r="L186" s="125"/>
      <c r="M186" s="125"/>
      <c r="N186" s="125"/>
    </row>
    <row r="187" spans="2:14" ht="15.75">
      <c r="B187" s="472"/>
      <c r="C187" s="126"/>
      <c r="D187" s="144"/>
      <c r="E187" s="126"/>
      <c r="F187" s="126"/>
      <c r="G187" s="126"/>
      <c r="H187" s="116"/>
      <c r="I187" s="472"/>
      <c r="J187" s="126"/>
      <c r="K187" s="144"/>
      <c r="L187" s="126"/>
      <c r="M187" s="126"/>
      <c r="N187" s="126"/>
    </row>
    <row r="190" spans="2:14">
      <c r="B190" s="431"/>
      <c r="C190" t="s">
        <v>1422</v>
      </c>
    </row>
    <row r="192" spans="2:14">
      <c r="B192" s="418"/>
      <c r="C192" t="s">
        <v>1421</v>
      </c>
    </row>
  </sheetData>
  <mergeCells count="110">
    <mergeCell ref="B172:B174"/>
    <mergeCell ref="I172:I174"/>
    <mergeCell ref="B176:B178"/>
    <mergeCell ref="I176:I178"/>
    <mergeCell ref="B179:B181"/>
    <mergeCell ref="I179:I181"/>
    <mergeCell ref="B182:B184"/>
    <mergeCell ref="I182:I184"/>
    <mergeCell ref="B185:B187"/>
    <mergeCell ref="I185:I187"/>
    <mergeCell ref="B154:B156"/>
    <mergeCell ref="I154:I156"/>
    <mergeCell ref="B159:G159"/>
    <mergeCell ref="I159:N159"/>
    <mergeCell ref="B163:B165"/>
    <mergeCell ref="I163:I165"/>
    <mergeCell ref="B166:B168"/>
    <mergeCell ref="I166:I168"/>
    <mergeCell ref="B169:B171"/>
    <mergeCell ref="I169:I171"/>
    <mergeCell ref="B138:B140"/>
    <mergeCell ref="I138:I140"/>
    <mergeCell ref="B141:B143"/>
    <mergeCell ref="I141:I143"/>
    <mergeCell ref="B145:B147"/>
    <mergeCell ref="I145:I147"/>
    <mergeCell ref="B148:B150"/>
    <mergeCell ref="I148:I150"/>
    <mergeCell ref="B151:B153"/>
    <mergeCell ref="I151:I153"/>
    <mergeCell ref="B120:B122"/>
    <mergeCell ref="I120:I122"/>
    <mergeCell ref="B123:B125"/>
    <mergeCell ref="I123:I125"/>
    <mergeCell ref="B128:G128"/>
    <mergeCell ref="I128:N128"/>
    <mergeCell ref="B132:B134"/>
    <mergeCell ref="I132:I134"/>
    <mergeCell ref="B135:B137"/>
    <mergeCell ref="I135:I137"/>
    <mergeCell ref="B104:B106"/>
    <mergeCell ref="I104:I106"/>
    <mergeCell ref="B107:B109"/>
    <mergeCell ref="I107:I109"/>
    <mergeCell ref="B110:B112"/>
    <mergeCell ref="I110:I112"/>
    <mergeCell ref="B114:B116"/>
    <mergeCell ref="I114:I116"/>
    <mergeCell ref="B117:B119"/>
    <mergeCell ref="I117:I119"/>
    <mergeCell ref="B86:B88"/>
    <mergeCell ref="I86:I88"/>
    <mergeCell ref="B89:B91"/>
    <mergeCell ref="I89:I91"/>
    <mergeCell ref="B92:B94"/>
    <mergeCell ref="I92:I94"/>
    <mergeCell ref="B97:G97"/>
    <mergeCell ref="I97:N97"/>
    <mergeCell ref="B101:B103"/>
    <mergeCell ref="I101:I103"/>
    <mergeCell ref="B70:B72"/>
    <mergeCell ref="I70:I72"/>
    <mergeCell ref="B73:B75"/>
    <mergeCell ref="I73:I75"/>
    <mergeCell ref="B76:B78"/>
    <mergeCell ref="I76:I78"/>
    <mergeCell ref="B79:B81"/>
    <mergeCell ref="I79:I81"/>
    <mergeCell ref="B83:B85"/>
    <mergeCell ref="I83:I85"/>
    <mergeCell ref="B52:B54"/>
    <mergeCell ref="I52:I54"/>
    <mergeCell ref="B55:B57"/>
    <mergeCell ref="I55:I57"/>
    <mergeCell ref="B58:B60"/>
    <mergeCell ref="I58:I60"/>
    <mergeCell ref="B61:B63"/>
    <mergeCell ref="I61:I63"/>
    <mergeCell ref="B66:G66"/>
    <mergeCell ref="I66:N66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17:B19"/>
    <mergeCell ref="I17:I19"/>
    <mergeCell ref="B21:B23"/>
    <mergeCell ref="I21:I23"/>
    <mergeCell ref="B24:B26"/>
    <mergeCell ref="I24:I26"/>
    <mergeCell ref="B27:B29"/>
    <mergeCell ref="I27:I29"/>
    <mergeCell ref="B30:B32"/>
    <mergeCell ref="I30:I32"/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dimension ref="B1:N192"/>
  <sheetViews>
    <sheetView zoomScale="70" zoomScaleNormal="70" workbookViewId="0">
      <selection activeCell="H1" sqref="B1:H1048576"/>
    </sheetView>
  </sheetViews>
  <sheetFormatPr defaultColWidth="9.140625" defaultRowHeight="15"/>
  <cols>
    <col min="1" max="1" width="4.85546875" customWidth="1"/>
    <col min="2" max="2" width="18.28515625" hidden="1" customWidth="1"/>
    <col min="3" max="7" width="33.140625" hidden="1" customWidth="1"/>
    <col min="8" max="8" width="2.140625" hidden="1" customWidth="1"/>
    <col min="9" max="9" width="13.85546875" customWidth="1"/>
    <col min="10" max="14" width="35" customWidth="1"/>
  </cols>
  <sheetData>
    <row r="1" spans="2:14" s="164" customFormat="1" ht="47.25" customHeight="1" thickBot="1">
      <c r="B1" s="476" t="s">
        <v>1339</v>
      </c>
      <c r="C1" s="476"/>
      <c r="D1" s="476"/>
      <c r="E1" s="476"/>
      <c r="F1" s="476"/>
      <c r="G1" s="476"/>
      <c r="H1" s="165"/>
      <c r="I1" s="476" t="s">
        <v>1340</v>
      </c>
      <c r="J1" s="476"/>
      <c r="K1" s="476"/>
      <c r="L1" s="476"/>
      <c r="M1" s="476"/>
      <c r="N1" s="476"/>
    </row>
    <row r="2" spans="2:14"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2:14" ht="15.75" thickBot="1">
      <c r="B3" s="180"/>
      <c r="C3" s="149"/>
      <c r="D3" s="149"/>
      <c r="E3" s="149"/>
      <c r="F3" s="149"/>
      <c r="G3" s="114"/>
      <c r="H3" s="114"/>
      <c r="I3" s="180"/>
      <c r="J3" s="149"/>
      <c r="K3" s="149"/>
      <c r="L3" s="149"/>
      <c r="M3" s="149"/>
      <c r="N3" s="149"/>
    </row>
    <row r="4" spans="2:14" s="1" customFormat="1" ht="15.6" customHeight="1">
      <c r="B4" s="470" t="s">
        <v>661</v>
      </c>
      <c r="C4" s="470"/>
      <c r="D4" s="470"/>
      <c r="E4" s="470"/>
      <c r="F4" s="470"/>
      <c r="G4" s="470"/>
      <c r="H4" s="116"/>
      <c r="I4" s="470" t="s">
        <v>662</v>
      </c>
      <c r="J4" s="470"/>
      <c r="K4" s="470"/>
      <c r="L4" s="470"/>
      <c r="M4" s="470"/>
      <c r="N4" s="470"/>
    </row>
    <row r="5" spans="2:14" s="1" customFormat="1" ht="15.75">
      <c r="B5" s="117"/>
      <c r="C5" s="181"/>
      <c r="D5" s="182">
        <v>1</v>
      </c>
      <c r="E5" s="183" t="s">
        <v>34</v>
      </c>
      <c r="F5" s="184"/>
      <c r="G5" s="118"/>
      <c r="H5" s="116"/>
      <c r="I5" s="117"/>
      <c r="J5" s="181"/>
      <c r="K5" s="182">
        <v>1</v>
      </c>
      <c r="L5" s="183" t="s">
        <v>35</v>
      </c>
      <c r="M5" s="184"/>
      <c r="N5" s="118"/>
    </row>
    <row r="6" spans="2:14" s="1" customFormat="1" ht="23.25" customHeight="1" thickBot="1">
      <c r="B6" s="276"/>
      <c r="C6" s="146"/>
      <c r="D6" s="146" t="s">
        <v>36</v>
      </c>
      <c r="E6" s="146"/>
      <c r="F6" s="146" t="s">
        <v>663</v>
      </c>
      <c r="G6" s="147"/>
      <c r="H6" s="116"/>
      <c r="I6" s="119"/>
      <c r="J6" s="116"/>
      <c r="K6" s="139" t="s">
        <v>1411</v>
      </c>
      <c r="L6" s="139" t="s">
        <v>664</v>
      </c>
      <c r="M6" s="139" t="s">
        <v>664</v>
      </c>
      <c r="N6" s="120"/>
    </row>
    <row r="7" spans="2:14" ht="16.5" thickBot="1">
      <c r="B7" s="121" t="s">
        <v>38</v>
      </c>
      <c r="C7" s="122">
        <v>1</v>
      </c>
      <c r="D7" s="122">
        <v>2</v>
      </c>
      <c r="E7" s="122">
        <v>3</v>
      </c>
      <c r="F7" s="122">
        <v>4</v>
      </c>
      <c r="G7" s="122">
        <v>5</v>
      </c>
      <c r="H7" s="116"/>
      <c r="I7" s="121" t="s">
        <v>39</v>
      </c>
      <c r="J7" s="122">
        <v>1</v>
      </c>
      <c r="K7" s="122">
        <v>2</v>
      </c>
      <c r="L7" s="122">
        <v>3</v>
      </c>
      <c r="M7" s="122">
        <v>4</v>
      </c>
      <c r="N7" s="122">
        <v>5</v>
      </c>
    </row>
    <row r="8" spans="2:14" ht="16.350000000000001" customHeight="1" thickBot="1">
      <c r="B8" s="471" t="s">
        <v>40</v>
      </c>
      <c r="C8" s="129"/>
      <c r="D8" s="129"/>
      <c r="E8" s="129"/>
      <c r="F8" s="129"/>
      <c r="G8" s="129"/>
      <c r="H8" s="116"/>
      <c r="I8" s="474" t="s">
        <v>40</v>
      </c>
      <c r="J8" s="129"/>
      <c r="K8" s="129"/>
      <c r="L8" s="128"/>
      <c r="M8" s="128"/>
      <c r="N8" s="128"/>
    </row>
    <row r="9" spans="2:14" ht="32.25" thickBot="1">
      <c r="B9" s="471"/>
      <c r="C9" s="134" t="s">
        <v>665</v>
      </c>
      <c r="D9" s="134" t="s">
        <v>666</v>
      </c>
      <c r="E9" s="134" t="s">
        <v>666</v>
      </c>
      <c r="F9" s="134" t="s">
        <v>666</v>
      </c>
      <c r="G9" s="134" t="s">
        <v>666</v>
      </c>
      <c r="H9" s="116"/>
      <c r="I9" s="474"/>
      <c r="J9" s="134" t="s">
        <v>667</v>
      </c>
      <c r="K9" s="130" t="s">
        <v>668</v>
      </c>
      <c r="L9" s="131" t="s">
        <v>668</v>
      </c>
      <c r="M9" s="140" t="s">
        <v>668</v>
      </c>
      <c r="N9" s="130" t="s">
        <v>668</v>
      </c>
    </row>
    <row r="10" spans="2:14" ht="32.25" thickBot="1">
      <c r="B10" s="471"/>
      <c r="C10" s="133" t="s">
        <v>669</v>
      </c>
      <c r="D10" s="133"/>
      <c r="E10" s="133"/>
      <c r="F10" s="133"/>
      <c r="G10" s="133"/>
      <c r="H10" s="116"/>
      <c r="I10" s="474"/>
      <c r="J10" s="132" t="s">
        <v>670</v>
      </c>
      <c r="K10" s="130"/>
      <c r="L10" s="131"/>
      <c r="M10" s="140"/>
      <c r="N10" s="132"/>
    </row>
    <row r="11" spans="2:14" ht="16.350000000000001" customHeight="1" thickBot="1">
      <c r="B11" s="471" t="s">
        <v>41</v>
      </c>
      <c r="C11" s="129"/>
      <c r="D11" s="129"/>
      <c r="E11" s="129"/>
      <c r="F11" s="129"/>
      <c r="G11" s="129"/>
      <c r="H11" s="116"/>
      <c r="I11" s="471" t="s">
        <v>41</v>
      </c>
      <c r="J11" s="129"/>
      <c r="K11" s="129"/>
      <c r="L11" s="129"/>
      <c r="M11" s="129"/>
      <c r="N11" s="129"/>
    </row>
    <row r="12" spans="2:14" ht="32.25" thickBot="1">
      <c r="B12" s="471"/>
      <c r="C12" s="134" t="s">
        <v>665</v>
      </c>
      <c r="D12" s="134" t="s">
        <v>671</v>
      </c>
      <c r="E12" s="134" t="s">
        <v>672</v>
      </c>
      <c r="F12" s="130" t="s">
        <v>673</v>
      </c>
      <c r="G12" s="130" t="s">
        <v>674</v>
      </c>
      <c r="H12" s="116"/>
      <c r="I12" s="471"/>
      <c r="J12" s="134" t="s">
        <v>667</v>
      </c>
      <c r="K12" s="134" t="s">
        <v>675</v>
      </c>
      <c r="L12" s="134" t="s">
        <v>676</v>
      </c>
      <c r="M12" s="130" t="s">
        <v>677</v>
      </c>
      <c r="N12" s="130" t="s">
        <v>678</v>
      </c>
    </row>
    <row r="13" spans="2:14" ht="32.25" thickBot="1">
      <c r="B13" s="471"/>
      <c r="C13" s="134" t="s">
        <v>669</v>
      </c>
      <c r="D13" s="133" t="s">
        <v>352</v>
      </c>
      <c r="E13" s="133" t="s">
        <v>352</v>
      </c>
      <c r="F13" s="133" t="s">
        <v>352</v>
      </c>
      <c r="G13" s="133" t="s">
        <v>352</v>
      </c>
      <c r="H13" s="116"/>
      <c r="I13" s="471"/>
      <c r="J13" s="132" t="s">
        <v>670</v>
      </c>
      <c r="K13" s="133" t="s">
        <v>679</v>
      </c>
      <c r="L13" s="133" t="s">
        <v>679</v>
      </c>
      <c r="M13" s="133" t="s">
        <v>679</v>
      </c>
      <c r="N13" s="133" t="s">
        <v>679</v>
      </c>
    </row>
    <row r="14" spans="2:14" ht="16.350000000000001" customHeight="1" thickBot="1">
      <c r="B14" s="471" t="s">
        <v>56</v>
      </c>
      <c r="C14" s="129"/>
      <c r="D14" s="129"/>
      <c r="E14" s="129"/>
      <c r="F14" s="129"/>
      <c r="G14" s="129"/>
      <c r="H14" s="116"/>
      <c r="I14" s="471" t="s">
        <v>56</v>
      </c>
      <c r="J14" s="129" t="s">
        <v>680</v>
      </c>
      <c r="K14" s="129"/>
      <c r="L14" s="129"/>
      <c r="M14" s="129"/>
      <c r="N14" s="129"/>
    </row>
    <row r="15" spans="2:14" ht="32.25" thickBot="1">
      <c r="B15" s="471"/>
      <c r="C15" s="134" t="s">
        <v>681</v>
      </c>
      <c r="D15" s="134" t="s">
        <v>671</v>
      </c>
      <c r="E15" s="134" t="s">
        <v>672</v>
      </c>
      <c r="F15" s="134" t="s">
        <v>673</v>
      </c>
      <c r="G15" s="134" t="s">
        <v>674</v>
      </c>
      <c r="H15" s="116"/>
      <c r="I15" s="471"/>
      <c r="J15" s="134" t="s">
        <v>682</v>
      </c>
      <c r="K15" s="134" t="s">
        <v>675</v>
      </c>
      <c r="L15" s="134" t="s">
        <v>676</v>
      </c>
      <c r="M15" s="134" t="s">
        <v>677</v>
      </c>
      <c r="N15" s="134" t="s">
        <v>678</v>
      </c>
    </row>
    <row r="16" spans="2:14" ht="32.25" thickBot="1">
      <c r="B16" s="471"/>
      <c r="C16" s="132" t="s">
        <v>352</v>
      </c>
      <c r="D16" s="133" t="s">
        <v>352</v>
      </c>
      <c r="E16" s="133" t="s">
        <v>352</v>
      </c>
      <c r="F16" s="133" t="s">
        <v>352</v>
      </c>
      <c r="G16" s="133" t="s">
        <v>352</v>
      </c>
      <c r="H16" s="116"/>
      <c r="I16" s="471"/>
      <c r="J16" s="132" t="s">
        <v>670</v>
      </c>
      <c r="K16" s="133" t="s">
        <v>679</v>
      </c>
      <c r="L16" s="133" t="s">
        <v>679</v>
      </c>
      <c r="M16" s="133" t="s">
        <v>679</v>
      </c>
      <c r="N16" s="133" t="s">
        <v>679</v>
      </c>
    </row>
    <row r="17" spans="2:14" ht="16.350000000000001" customHeight="1" thickBot="1">
      <c r="B17" s="471" t="s">
        <v>60</v>
      </c>
      <c r="C17" s="129" t="s">
        <v>683</v>
      </c>
      <c r="D17" s="129" t="s">
        <v>683</v>
      </c>
      <c r="E17" s="129" t="s">
        <v>683</v>
      </c>
      <c r="F17" s="129" t="s">
        <v>683</v>
      </c>
      <c r="G17" s="129" t="s">
        <v>683</v>
      </c>
      <c r="H17" s="116"/>
      <c r="I17" s="471" t="s">
        <v>60</v>
      </c>
      <c r="J17" s="129"/>
      <c r="K17" s="129"/>
      <c r="L17" s="129"/>
      <c r="M17" s="129"/>
      <c r="N17" s="129"/>
    </row>
    <row r="18" spans="2:14" ht="32.25" thickBot="1">
      <c r="B18" s="471"/>
      <c r="C18" s="166" t="s">
        <v>684</v>
      </c>
      <c r="D18" s="134" t="s">
        <v>684</v>
      </c>
      <c r="E18" s="134" t="s">
        <v>684</v>
      </c>
      <c r="F18" s="134" t="s">
        <v>684</v>
      </c>
      <c r="G18" s="134" t="s">
        <v>684</v>
      </c>
      <c r="H18" s="116"/>
      <c r="I18" s="471"/>
      <c r="J18" s="166" t="s">
        <v>685</v>
      </c>
      <c r="K18" s="134" t="s">
        <v>685</v>
      </c>
      <c r="L18" s="134" t="s">
        <v>685</v>
      </c>
      <c r="M18" s="134" t="s">
        <v>685</v>
      </c>
      <c r="N18" s="134" t="s">
        <v>685</v>
      </c>
    </row>
    <row r="19" spans="2:14" ht="16.5" thickBot="1">
      <c r="B19" s="471"/>
      <c r="C19" s="132" t="s">
        <v>352</v>
      </c>
      <c r="D19" s="133" t="s">
        <v>352</v>
      </c>
      <c r="E19" s="133" t="s">
        <v>352</v>
      </c>
      <c r="F19" s="133" t="s">
        <v>352</v>
      </c>
      <c r="G19" s="133" t="s">
        <v>352</v>
      </c>
      <c r="H19" s="116"/>
      <c r="I19" s="471"/>
      <c r="J19" s="132"/>
      <c r="K19" s="133"/>
      <c r="L19" s="133"/>
      <c r="M19" s="133"/>
      <c r="N19" s="133"/>
    </row>
    <row r="20" spans="2:14" ht="18" customHeight="1" thickBot="1">
      <c r="B20" s="274" t="s">
        <v>61</v>
      </c>
      <c r="C20" s="151" t="s">
        <v>62</v>
      </c>
      <c r="D20" s="152" t="s">
        <v>62</v>
      </c>
      <c r="E20" s="153" t="s">
        <v>62</v>
      </c>
      <c r="F20" s="153" t="s">
        <v>62</v>
      </c>
      <c r="G20" s="153" t="s">
        <v>62</v>
      </c>
      <c r="H20" s="139"/>
      <c r="I20" s="274" t="s">
        <v>61</v>
      </c>
      <c r="J20" s="271" t="s">
        <v>62</v>
      </c>
      <c r="K20" s="271" t="s">
        <v>62</v>
      </c>
      <c r="L20" s="271" t="s">
        <v>62</v>
      </c>
      <c r="M20" s="271" t="s">
        <v>62</v>
      </c>
      <c r="N20" s="271" t="s">
        <v>62</v>
      </c>
    </row>
    <row r="21" spans="2:14" ht="16.350000000000001" customHeight="1" thickBot="1">
      <c r="B21" s="471" t="s">
        <v>64</v>
      </c>
      <c r="C21" s="129" t="s">
        <v>686</v>
      </c>
      <c r="D21" s="129" t="s">
        <v>686</v>
      </c>
      <c r="E21" s="377" t="s">
        <v>1428</v>
      </c>
      <c r="F21" s="377" t="s">
        <v>1428</v>
      </c>
      <c r="G21" s="193" t="s">
        <v>686</v>
      </c>
      <c r="H21" s="116"/>
      <c r="I21" s="472" t="s">
        <v>64</v>
      </c>
      <c r="J21" s="129" t="s">
        <v>66</v>
      </c>
      <c r="K21" s="129" t="s">
        <v>66</v>
      </c>
      <c r="L21" s="377" t="s">
        <v>1425</v>
      </c>
      <c r="M21" s="377" t="s">
        <v>1425</v>
      </c>
      <c r="N21" s="129" t="s">
        <v>66</v>
      </c>
    </row>
    <row r="22" spans="2:14" ht="32.25" thickBot="1">
      <c r="B22" s="471"/>
      <c r="C22" s="130" t="s">
        <v>687</v>
      </c>
      <c r="D22" s="130" t="s">
        <v>688</v>
      </c>
      <c r="E22" s="277" t="s">
        <v>1294</v>
      </c>
      <c r="F22" s="379" t="s">
        <v>699</v>
      </c>
      <c r="G22" s="188" t="s">
        <v>1412</v>
      </c>
      <c r="H22" s="116"/>
      <c r="I22" s="472"/>
      <c r="J22" s="130" t="s">
        <v>1295</v>
      </c>
      <c r="K22" s="130" t="s">
        <v>691</v>
      </c>
      <c r="L22" s="277" t="s">
        <v>692</v>
      </c>
      <c r="M22" s="379" t="s">
        <v>704</v>
      </c>
      <c r="N22" s="140" t="s">
        <v>834</v>
      </c>
    </row>
    <row r="23" spans="2:14" ht="16.5" thickBot="1">
      <c r="B23" s="471"/>
      <c r="C23" s="130" t="s">
        <v>1296</v>
      </c>
      <c r="D23" s="131" t="s">
        <v>663</v>
      </c>
      <c r="E23" s="384" t="s">
        <v>1297</v>
      </c>
      <c r="F23" s="397" t="s">
        <v>694</v>
      </c>
      <c r="G23" s="194" t="s">
        <v>694</v>
      </c>
      <c r="H23" s="116"/>
      <c r="I23" s="472"/>
      <c r="J23" s="130" t="s">
        <v>695</v>
      </c>
      <c r="K23" s="131" t="s">
        <v>664</v>
      </c>
      <c r="L23" s="384" t="s">
        <v>1298</v>
      </c>
      <c r="M23" s="397" t="s">
        <v>694</v>
      </c>
      <c r="N23" s="132" t="s">
        <v>694</v>
      </c>
    </row>
    <row r="24" spans="2:14" ht="16.350000000000001" customHeight="1" thickBot="1">
      <c r="B24" s="471" t="s">
        <v>82</v>
      </c>
      <c r="C24" s="129" t="s">
        <v>686</v>
      </c>
      <c r="D24" s="129" t="s">
        <v>686</v>
      </c>
      <c r="E24" s="377" t="s">
        <v>1429</v>
      </c>
      <c r="F24" s="377" t="s">
        <v>1428</v>
      </c>
      <c r="G24" s="129" t="s">
        <v>686</v>
      </c>
      <c r="H24" s="116"/>
      <c r="I24" s="471" t="s">
        <v>82</v>
      </c>
      <c r="J24" s="129" t="s">
        <v>66</v>
      </c>
      <c r="K24" s="129" t="s">
        <v>66</v>
      </c>
      <c r="L24" s="377" t="s">
        <v>1425</v>
      </c>
      <c r="M24" s="377" t="s">
        <v>1425</v>
      </c>
      <c r="N24" s="129" t="s">
        <v>66</v>
      </c>
    </row>
    <row r="25" spans="2:14" ht="16.5" thickBot="1">
      <c r="B25" s="471"/>
      <c r="C25" s="130" t="s">
        <v>777</v>
      </c>
      <c r="D25" s="130" t="s">
        <v>697</v>
      </c>
      <c r="E25" s="379" t="s">
        <v>698</v>
      </c>
      <c r="F25" s="379" t="s">
        <v>1413</v>
      </c>
      <c r="G25" s="130" t="s">
        <v>690</v>
      </c>
      <c r="H25" s="116"/>
      <c r="I25" s="471"/>
      <c r="J25" s="130" t="s">
        <v>778</v>
      </c>
      <c r="K25" s="130" t="s">
        <v>702</v>
      </c>
      <c r="L25" s="379" t="s">
        <v>703</v>
      </c>
      <c r="M25" s="379" t="s">
        <v>1414</v>
      </c>
      <c r="N25" s="130" t="s">
        <v>693</v>
      </c>
    </row>
    <row r="26" spans="2:14" ht="16.5" thickBot="1">
      <c r="B26" s="471"/>
      <c r="C26" s="132" t="s">
        <v>1318</v>
      </c>
      <c r="D26" s="130" t="s">
        <v>663</v>
      </c>
      <c r="E26" s="384" t="s">
        <v>1299</v>
      </c>
      <c r="F26" s="397" t="s">
        <v>694</v>
      </c>
      <c r="G26" s="132" t="s">
        <v>663</v>
      </c>
      <c r="H26" s="116"/>
      <c r="I26" s="471"/>
      <c r="J26" s="132" t="s">
        <v>1322</v>
      </c>
      <c r="K26" s="130" t="s">
        <v>664</v>
      </c>
      <c r="L26" s="422" t="s">
        <v>1300</v>
      </c>
      <c r="M26" s="397" t="s">
        <v>694</v>
      </c>
      <c r="N26" s="132" t="s">
        <v>664</v>
      </c>
    </row>
    <row r="27" spans="2:14" ht="16.350000000000001" customHeight="1" thickBot="1">
      <c r="B27" s="471" t="s">
        <v>93</v>
      </c>
      <c r="D27" s="129" t="s">
        <v>686</v>
      </c>
      <c r="F27" s="377" t="s">
        <v>1428</v>
      </c>
      <c r="G27" s="129" t="s">
        <v>686</v>
      </c>
      <c r="H27" s="116"/>
      <c r="I27" s="471" t="s">
        <v>93</v>
      </c>
      <c r="K27" s="129" t="s">
        <v>66</v>
      </c>
      <c r="M27" s="377" t="s">
        <v>1425</v>
      </c>
      <c r="N27" s="129" t="s">
        <v>66</v>
      </c>
    </row>
    <row r="28" spans="2:14" ht="32.25" thickBot="1">
      <c r="B28" s="471"/>
      <c r="D28" s="130" t="s">
        <v>707</v>
      </c>
      <c r="F28" s="379" t="s">
        <v>689</v>
      </c>
      <c r="G28" s="130" t="s">
        <v>700</v>
      </c>
      <c r="H28" s="116"/>
      <c r="I28" s="471"/>
      <c r="K28" s="130" t="s">
        <v>710</v>
      </c>
      <c r="M28" s="379" t="s">
        <v>1430</v>
      </c>
      <c r="N28" s="130" t="s">
        <v>705</v>
      </c>
    </row>
    <row r="29" spans="2:14" ht="16.5" thickBot="1">
      <c r="B29" s="471"/>
      <c r="D29" s="132" t="s">
        <v>663</v>
      </c>
      <c r="F29" s="397" t="s">
        <v>1415</v>
      </c>
      <c r="G29" s="132" t="s">
        <v>663</v>
      </c>
      <c r="H29" s="116"/>
      <c r="I29" s="471"/>
      <c r="K29" s="132" t="s">
        <v>664</v>
      </c>
      <c r="M29" s="397" t="s">
        <v>1416</v>
      </c>
      <c r="N29" s="130" t="s">
        <v>664</v>
      </c>
    </row>
    <row r="30" spans="2:14" ht="16.350000000000001" customHeight="1" thickBot="1">
      <c r="B30" s="471" t="s">
        <v>105</v>
      </c>
      <c r="D30" s="124"/>
      <c r="E30" s="124"/>
      <c r="F30" s="124"/>
      <c r="G30" s="124"/>
      <c r="H30" s="116"/>
      <c r="I30" s="471" t="s">
        <v>105</v>
      </c>
      <c r="J30" s="124"/>
      <c r="K30" s="124"/>
      <c r="L30" s="124"/>
      <c r="N30" s="124"/>
    </row>
    <row r="31" spans="2:14" ht="16.5" thickBot="1">
      <c r="B31" s="471"/>
      <c r="D31" s="125"/>
      <c r="E31" s="125"/>
      <c r="F31" s="125"/>
      <c r="G31" s="125"/>
      <c r="H31" s="116"/>
      <c r="I31" s="471"/>
      <c r="J31" s="125"/>
      <c r="K31" s="125"/>
      <c r="L31" s="125"/>
      <c r="N31" s="125"/>
    </row>
    <row r="32" spans="2:14" ht="16.5" thickBot="1">
      <c r="B32" s="471"/>
      <c r="D32" s="126"/>
      <c r="E32" s="126"/>
      <c r="F32" s="126"/>
      <c r="G32" s="126"/>
      <c r="H32" s="116"/>
      <c r="I32" s="471"/>
      <c r="J32" s="126"/>
      <c r="K32" s="126"/>
      <c r="L32" s="126"/>
      <c r="N32" s="126"/>
    </row>
    <row r="33" spans="2:14">
      <c r="B33" s="114"/>
      <c r="C33" s="114"/>
      <c r="D33" s="114"/>
      <c r="E33" s="114"/>
      <c r="F33" s="114"/>
      <c r="G33" s="114"/>
      <c r="H33" s="114"/>
      <c r="I33" s="145"/>
      <c r="J33" s="114"/>
      <c r="K33" s="114"/>
      <c r="L33" s="114"/>
      <c r="M33" s="114"/>
      <c r="N33" s="114"/>
    </row>
    <row r="34" spans="2:14" ht="15.75" thickBot="1">
      <c r="B34" s="114"/>
      <c r="C34" s="114"/>
      <c r="D34" s="114"/>
      <c r="E34" s="114"/>
      <c r="F34" s="114"/>
      <c r="G34" s="114"/>
      <c r="H34" s="114"/>
      <c r="I34" s="145"/>
      <c r="J34" s="114"/>
      <c r="K34" s="114"/>
      <c r="L34" s="114"/>
      <c r="M34" s="114"/>
      <c r="N34" s="114"/>
    </row>
    <row r="35" spans="2:14" s="1" customFormat="1" ht="15.95" customHeight="1">
      <c r="B35" s="470" t="str">
        <f>B4</f>
        <v>KADIN  HASTALIKLARI  ve DOĞUM STAJI</v>
      </c>
      <c r="C35" s="470"/>
      <c r="D35" s="470"/>
      <c r="E35" s="470"/>
      <c r="F35" s="470"/>
      <c r="G35" s="470"/>
      <c r="H35" s="116"/>
      <c r="I35" s="470" t="str">
        <f>I4</f>
        <v>GYNECOLOGY AND OBSTETRICS INTERNSHIP</v>
      </c>
      <c r="J35" s="470"/>
      <c r="K35" s="470"/>
      <c r="L35" s="470"/>
      <c r="M35" s="470"/>
      <c r="N35" s="470"/>
    </row>
    <row r="36" spans="2:14" s="1" customFormat="1" ht="15.75">
      <c r="B36" s="117"/>
      <c r="C36" s="181"/>
      <c r="D36" s="182">
        <f>D5+1</f>
        <v>2</v>
      </c>
      <c r="E36" s="183" t="str">
        <f>E5</f>
        <v>HAFTA</v>
      </c>
      <c r="F36" s="184"/>
      <c r="G36" s="118"/>
      <c r="H36" s="116"/>
      <c r="I36" s="117"/>
      <c r="J36" s="181"/>
      <c r="K36" s="182">
        <f>K5+1</f>
        <v>2</v>
      </c>
      <c r="L36" s="183" t="str">
        <f>L5</f>
        <v>WEEK</v>
      </c>
      <c r="M36" s="184"/>
      <c r="N36" s="118"/>
    </row>
    <row r="37" spans="2:14" s="1" customFormat="1" ht="16.5" customHeight="1" thickBot="1">
      <c r="B37" s="276"/>
      <c r="C37" s="146"/>
      <c r="D37" s="146" t="str">
        <f>D6</f>
        <v>Staj sorumluları:</v>
      </c>
      <c r="E37" s="146" t="s">
        <v>1292</v>
      </c>
      <c r="F37" s="146" t="str">
        <f>F6</f>
        <v>Dr. Öğr. Üyesi Batuhan Turgay</v>
      </c>
      <c r="G37" s="147"/>
      <c r="H37" s="116"/>
      <c r="I37" s="119"/>
      <c r="J37" s="116"/>
      <c r="K37" s="146" t="str">
        <f>K6</f>
        <v>Manager:</v>
      </c>
      <c r="L37" s="146" t="s">
        <v>1293</v>
      </c>
      <c r="M37" s="146" t="str">
        <f>M6</f>
        <v>Asst. Prof. Batuhan Turgay</v>
      </c>
      <c r="N37" s="120"/>
    </row>
    <row r="38" spans="2:14" ht="16.5" thickBot="1">
      <c r="B38" s="121" t="s">
        <v>38</v>
      </c>
      <c r="C38" s="122">
        <f>C7+5</f>
        <v>6</v>
      </c>
      <c r="D38" s="122">
        <f>D7+5</f>
        <v>7</v>
      </c>
      <c r="E38" s="122">
        <f>E7+5</f>
        <v>8</v>
      </c>
      <c r="F38" s="122">
        <f>F7+5</f>
        <v>9</v>
      </c>
      <c r="G38" s="122">
        <f>G7+5</f>
        <v>10</v>
      </c>
      <c r="H38" s="116"/>
      <c r="I38" s="121" t="s">
        <v>39</v>
      </c>
      <c r="J38" s="122">
        <f>J7+5</f>
        <v>6</v>
      </c>
      <c r="K38" s="122">
        <f>K7+5</f>
        <v>7</v>
      </c>
      <c r="L38" s="122">
        <f>L7+5</f>
        <v>8</v>
      </c>
      <c r="M38" s="122">
        <f>M7+5</f>
        <v>9</v>
      </c>
      <c r="N38" s="122">
        <f>N7+5</f>
        <v>10</v>
      </c>
    </row>
    <row r="39" spans="2:14" ht="16.350000000000001" customHeight="1" thickBot="1">
      <c r="B39" s="471" t="s">
        <v>40</v>
      </c>
      <c r="C39" s="129"/>
      <c r="D39" s="128"/>
      <c r="E39" s="128"/>
      <c r="F39" s="128"/>
      <c r="G39" s="129"/>
      <c r="H39" s="116"/>
      <c r="I39" s="474" t="s">
        <v>40</v>
      </c>
      <c r="J39" s="129"/>
      <c r="K39" s="128"/>
      <c r="L39" s="128"/>
      <c r="M39" s="128"/>
      <c r="N39" s="129"/>
    </row>
    <row r="40" spans="2:14" ht="16.5" thickBot="1">
      <c r="B40" s="471"/>
      <c r="C40" s="130" t="s">
        <v>666</v>
      </c>
      <c r="D40" s="131" t="s">
        <v>666</v>
      </c>
      <c r="E40" s="140" t="s">
        <v>666</v>
      </c>
      <c r="F40" s="130" t="s">
        <v>666</v>
      </c>
      <c r="G40" s="130" t="s">
        <v>666</v>
      </c>
      <c r="H40" s="116"/>
      <c r="I40" s="474"/>
      <c r="J40" s="130" t="s">
        <v>668</v>
      </c>
      <c r="K40" s="131" t="s">
        <v>668</v>
      </c>
      <c r="L40" s="140" t="s">
        <v>668</v>
      </c>
      <c r="M40" s="130" t="s">
        <v>668</v>
      </c>
      <c r="N40" s="130" t="s">
        <v>668</v>
      </c>
    </row>
    <row r="41" spans="2:14" ht="16.5" thickBot="1">
      <c r="B41" s="471"/>
      <c r="C41" s="130"/>
      <c r="D41" s="131"/>
      <c r="E41" s="140"/>
      <c r="F41" s="132"/>
      <c r="G41" s="132"/>
      <c r="H41" s="116"/>
      <c r="I41" s="474"/>
      <c r="J41" s="130"/>
      <c r="K41" s="131"/>
      <c r="L41" s="140"/>
      <c r="M41" s="132"/>
      <c r="N41" s="132"/>
    </row>
    <row r="42" spans="2:14" ht="16.350000000000001" customHeight="1" thickBot="1">
      <c r="B42" s="472" t="s">
        <v>41</v>
      </c>
      <c r="C42" s="129"/>
      <c r="D42" s="129"/>
      <c r="E42" s="129"/>
      <c r="F42" s="129"/>
      <c r="G42" s="129"/>
      <c r="H42" s="116"/>
      <c r="I42" s="471" t="s">
        <v>41</v>
      </c>
      <c r="J42" s="129"/>
      <c r="K42" s="129"/>
      <c r="L42" s="129"/>
      <c r="M42" s="129"/>
      <c r="N42" s="129"/>
    </row>
    <row r="43" spans="2:14" ht="16.5" thickBot="1">
      <c r="B43" s="472"/>
      <c r="C43" s="134" t="s">
        <v>712</v>
      </c>
      <c r="D43" s="134" t="s">
        <v>713</v>
      </c>
      <c r="E43" s="134" t="s">
        <v>714</v>
      </c>
      <c r="F43" s="130" t="s">
        <v>555</v>
      </c>
      <c r="G43" s="130" t="s">
        <v>715</v>
      </c>
      <c r="H43" s="116"/>
      <c r="I43" s="471"/>
      <c r="J43" s="134" t="s">
        <v>716</v>
      </c>
      <c r="K43" s="134" t="s">
        <v>717</v>
      </c>
      <c r="L43" s="134" t="s">
        <v>718</v>
      </c>
      <c r="M43" s="130" t="s">
        <v>719</v>
      </c>
      <c r="N43" s="130" t="s">
        <v>720</v>
      </c>
    </row>
    <row r="44" spans="2:14" ht="16.5" thickBot="1">
      <c r="B44" s="472"/>
      <c r="C44" s="132" t="s">
        <v>352</v>
      </c>
      <c r="D44" s="133" t="s">
        <v>352</v>
      </c>
      <c r="E44" s="133" t="s">
        <v>352</v>
      </c>
      <c r="F44" s="133" t="s">
        <v>352</v>
      </c>
      <c r="G44" s="133" t="s">
        <v>352</v>
      </c>
      <c r="H44" s="116"/>
      <c r="I44" s="471"/>
      <c r="J44" s="132" t="s">
        <v>679</v>
      </c>
      <c r="K44" s="132" t="s">
        <v>679</v>
      </c>
      <c r="L44" s="133" t="s">
        <v>679</v>
      </c>
      <c r="M44" s="133" t="s">
        <v>679</v>
      </c>
      <c r="N44" s="133" t="s">
        <v>679</v>
      </c>
    </row>
    <row r="45" spans="2:14" ht="16.350000000000001" customHeight="1" thickBot="1">
      <c r="B45" s="471" t="s">
        <v>56</v>
      </c>
      <c r="C45" s="129"/>
      <c r="D45" s="129"/>
      <c r="E45" s="129"/>
      <c r="F45" s="129"/>
      <c r="G45" s="129"/>
      <c r="H45" s="116"/>
      <c r="I45" s="471" t="s">
        <v>56</v>
      </c>
      <c r="J45" s="129"/>
      <c r="K45" s="129"/>
      <c r="L45" s="129"/>
      <c r="M45" s="129"/>
      <c r="N45" s="129"/>
    </row>
    <row r="46" spans="2:14" ht="16.5" thickBot="1">
      <c r="B46" s="471"/>
      <c r="C46" s="134" t="s">
        <v>712</v>
      </c>
      <c r="D46" s="134" t="s">
        <v>713</v>
      </c>
      <c r="E46" s="134" t="s">
        <v>714</v>
      </c>
      <c r="F46" s="134" t="s">
        <v>555</v>
      </c>
      <c r="G46" s="134" t="s">
        <v>715</v>
      </c>
      <c r="H46" s="116"/>
      <c r="I46" s="471"/>
      <c r="J46" s="134" t="s">
        <v>716</v>
      </c>
      <c r="K46" s="134" t="s">
        <v>717</v>
      </c>
      <c r="L46" s="134" t="s">
        <v>718</v>
      </c>
      <c r="M46" s="134" t="s">
        <v>719</v>
      </c>
      <c r="N46" s="134" t="s">
        <v>720</v>
      </c>
    </row>
    <row r="47" spans="2:14" ht="16.5" thickBot="1">
      <c r="B47" s="471"/>
      <c r="C47" s="132" t="s">
        <v>352</v>
      </c>
      <c r="D47" s="133" t="s">
        <v>352</v>
      </c>
      <c r="E47" s="133" t="s">
        <v>352</v>
      </c>
      <c r="F47" s="133" t="s">
        <v>352</v>
      </c>
      <c r="G47" s="133" t="s">
        <v>352</v>
      </c>
      <c r="H47" s="116"/>
      <c r="I47" s="471"/>
      <c r="J47" s="132" t="s">
        <v>679</v>
      </c>
      <c r="K47" s="132" t="s">
        <v>679</v>
      </c>
      <c r="L47" s="133" t="s">
        <v>679</v>
      </c>
      <c r="M47" s="133" t="s">
        <v>679</v>
      </c>
      <c r="N47" s="133" t="s">
        <v>679</v>
      </c>
    </row>
    <row r="48" spans="2:14" ht="16.350000000000001" customHeight="1" thickBot="1">
      <c r="B48" s="472" t="s">
        <v>60</v>
      </c>
      <c r="C48" s="129" t="s">
        <v>683</v>
      </c>
      <c r="D48" s="128" t="s">
        <v>683</v>
      </c>
      <c r="E48" s="128" t="s">
        <v>683</v>
      </c>
      <c r="F48" s="128" t="s">
        <v>683</v>
      </c>
      <c r="G48" s="129" t="s">
        <v>683</v>
      </c>
      <c r="H48" s="116"/>
      <c r="I48" s="471" t="s">
        <v>60</v>
      </c>
      <c r="J48" s="129"/>
      <c r="K48" s="128"/>
      <c r="L48" s="128"/>
      <c r="M48" s="128"/>
      <c r="N48" s="129"/>
    </row>
    <row r="49" spans="2:14" ht="32.25" thickBot="1">
      <c r="B49" s="472"/>
      <c r="C49" s="130" t="s">
        <v>684</v>
      </c>
      <c r="D49" s="131" t="s">
        <v>684</v>
      </c>
      <c r="E49" s="140" t="s">
        <v>684</v>
      </c>
      <c r="F49" s="130" t="s">
        <v>684</v>
      </c>
      <c r="G49" s="130" t="s">
        <v>684</v>
      </c>
      <c r="H49" s="116"/>
      <c r="I49" s="471"/>
      <c r="J49" s="130" t="s">
        <v>685</v>
      </c>
      <c r="K49" s="131" t="s">
        <v>685</v>
      </c>
      <c r="L49" s="140" t="s">
        <v>685</v>
      </c>
      <c r="M49" s="130" t="s">
        <v>685</v>
      </c>
      <c r="N49" s="130" t="s">
        <v>685</v>
      </c>
    </row>
    <row r="50" spans="2:14" ht="16.5" thickBot="1">
      <c r="B50" s="472"/>
      <c r="C50" s="132" t="s">
        <v>352</v>
      </c>
      <c r="D50" s="132" t="s">
        <v>352</v>
      </c>
      <c r="E50" s="132" t="s">
        <v>352</v>
      </c>
      <c r="F50" s="132" t="s">
        <v>352</v>
      </c>
      <c r="G50" s="132" t="s">
        <v>352</v>
      </c>
      <c r="H50" s="116"/>
      <c r="I50" s="471"/>
      <c r="J50" s="132" t="s">
        <v>679</v>
      </c>
      <c r="K50" s="132" t="s">
        <v>679</v>
      </c>
      <c r="L50" s="132" t="s">
        <v>679</v>
      </c>
      <c r="M50" s="132" t="s">
        <v>679</v>
      </c>
      <c r="N50" s="132" t="s">
        <v>679</v>
      </c>
    </row>
    <row r="51" spans="2:14" ht="18" customHeight="1" thickBot="1">
      <c r="B51" s="274" t="s">
        <v>61</v>
      </c>
      <c r="C51" s="151" t="s">
        <v>62</v>
      </c>
      <c r="D51" s="152" t="s">
        <v>62</v>
      </c>
      <c r="E51" s="153" t="s">
        <v>62</v>
      </c>
      <c r="F51" s="153" t="s">
        <v>62</v>
      </c>
      <c r="G51" s="153" t="s">
        <v>62</v>
      </c>
      <c r="H51" s="139"/>
      <c r="I51" s="274" t="s">
        <v>61</v>
      </c>
      <c r="J51" s="271" t="s">
        <v>63</v>
      </c>
      <c r="K51" s="271" t="s">
        <v>63</v>
      </c>
      <c r="L51" s="271" t="s">
        <v>63</v>
      </c>
      <c r="M51" s="271" t="s">
        <v>63</v>
      </c>
      <c r="N51" s="271" t="s">
        <v>63</v>
      </c>
    </row>
    <row r="52" spans="2:14" ht="16.350000000000001" customHeight="1" thickBot="1">
      <c r="B52" s="472" t="s">
        <v>64</v>
      </c>
      <c r="C52" s="377" t="s">
        <v>1428</v>
      </c>
      <c r="D52" s="129" t="s">
        <v>686</v>
      </c>
      <c r="E52" s="377" t="s">
        <v>1428</v>
      </c>
      <c r="F52" s="129" t="s">
        <v>686</v>
      </c>
      <c r="G52" s="129" t="s">
        <v>686</v>
      </c>
      <c r="H52" s="116"/>
      <c r="I52" s="472" t="s">
        <v>64</v>
      </c>
      <c r="J52" s="377" t="s">
        <v>1425</v>
      </c>
      <c r="K52" s="129" t="s">
        <v>66</v>
      </c>
      <c r="L52" s="377" t="s">
        <v>1425</v>
      </c>
      <c r="M52" s="129" t="s">
        <v>66</v>
      </c>
      <c r="N52" s="129" t="s">
        <v>66</v>
      </c>
    </row>
    <row r="53" spans="2:14" ht="32.25" thickBot="1">
      <c r="B53" s="472"/>
      <c r="C53" s="379" t="s">
        <v>721</v>
      </c>
      <c r="D53" s="130" t="s">
        <v>722</v>
      </c>
      <c r="E53" s="277" t="s">
        <v>1302</v>
      </c>
      <c r="F53" s="130" t="s">
        <v>732</v>
      </c>
      <c r="G53" s="130" t="s">
        <v>724</v>
      </c>
      <c r="H53" s="116"/>
      <c r="I53" s="472"/>
      <c r="J53" s="379" t="s">
        <v>725</v>
      </c>
      <c r="K53" s="130" t="s">
        <v>726</v>
      </c>
      <c r="L53" s="277" t="s">
        <v>1303</v>
      </c>
      <c r="M53" s="130" t="s">
        <v>736</v>
      </c>
      <c r="N53" s="130" t="s">
        <v>728</v>
      </c>
    </row>
    <row r="54" spans="2:14" ht="16.5" thickBot="1">
      <c r="B54" s="472"/>
      <c r="C54" s="379" t="s">
        <v>663</v>
      </c>
      <c r="D54" s="131" t="s">
        <v>1304</v>
      </c>
      <c r="E54" s="384" t="s">
        <v>729</v>
      </c>
      <c r="F54" s="132" t="s">
        <v>739</v>
      </c>
      <c r="G54" s="132" t="s">
        <v>1305</v>
      </c>
      <c r="H54" s="116"/>
      <c r="I54" s="472"/>
      <c r="J54" s="379" t="s">
        <v>664</v>
      </c>
      <c r="K54" s="140" t="s">
        <v>1298</v>
      </c>
      <c r="L54" s="384" t="s">
        <v>729</v>
      </c>
      <c r="M54" s="132" t="s">
        <v>739</v>
      </c>
      <c r="N54" s="132" t="s">
        <v>1306</v>
      </c>
    </row>
    <row r="55" spans="2:14" ht="16.350000000000001" customHeight="1" thickBot="1">
      <c r="B55" s="472" t="s">
        <v>82</v>
      </c>
      <c r="C55" s="377" t="s">
        <v>1428</v>
      </c>
      <c r="D55" s="418" t="s">
        <v>686</v>
      </c>
      <c r="E55" s="377" t="s">
        <v>1428</v>
      </c>
      <c r="F55" s="129" t="s">
        <v>686</v>
      </c>
      <c r="G55" s="129" t="s">
        <v>686</v>
      </c>
      <c r="H55" s="116"/>
      <c r="I55" s="471" t="s">
        <v>82</v>
      </c>
      <c r="J55" s="377" t="s">
        <v>1425</v>
      </c>
      <c r="K55" s="129" t="s">
        <v>66</v>
      </c>
      <c r="L55" s="377" t="s">
        <v>1425</v>
      </c>
      <c r="M55" s="129" t="s">
        <v>66</v>
      </c>
      <c r="N55" s="129" t="s">
        <v>66</v>
      </c>
    </row>
    <row r="56" spans="2:14" ht="48" thickBot="1">
      <c r="B56" s="472"/>
      <c r="C56" s="379" t="s">
        <v>1307</v>
      </c>
      <c r="D56" s="423" t="s">
        <v>1310</v>
      </c>
      <c r="E56" s="379" t="s">
        <v>731</v>
      </c>
      <c r="F56" s="130" t="s">
        <v>741</v>
      </c>
      <c r="G56" s="130" t="s">
        <v>742</v>
      </c>
      <c r="H56" s="116"/>
      <c r="I56" s="471"/>
      <c r="J56" s="379" t="s">
        <v>1308</v>
      </c>
      <c r="K56" s="157" t="s">
        <v>1312</v>
      </c>
      <c r="L56" s="379" t="s">
        <v>735</v>
      </c>
      <c r="M56" s="130" t="s">
        <v>744</v>
      </c>
      <c r="N56" s="130" t="s">
        <v>745</v>
      </c>
    </row>
    <row r="57" spans="2:14" ht="16.5" thickBot="1">
      <c r="B57" s="472"/>
      <c r="C57" s="397" t="s">
        <v>738</v>
      </c>
      <c r="D57" s="424" t="s">
        <v>1309</v>
      </c>
      <c r="E57" s="384" t="s">
        <v>729</v>
      </c>
      <c r="F57" s="132" t="s">
        <v>739</v>
      </c>
      <c r="G57" s="132" t="s">
        <v>1305</v>
      </c>
      <c r="H57" s="116"/>
      <c r="I57" s="471"/>
      <c r="J57" s="397" t="s">
        <v>740</v>
      </c>
      <c r="K57" s="140" t="s">
        <v>1298</v>
      </c>
      <c r="L57" s="384" t="s">
        <v>729</v>
      </c>
      <c r="M57" s="132" t="s">
        <v>739</v>
      </c>
      <c r="N57" s="132" t="s">
        <v>1306</v>
      </c>
    </row>
    <row r="58" spans="2:14" ht="16.350000000000001" customHeight="1" thickBot="1">
      <c r="B58" s="472" t="s">
        <v>93</v>
      </c>
      <c r="C58" s="377" t="s">
        <v>1428</v>
      </c>
      <c r="D58" s="129" t="s">
        <v>686</v>
      </c>
      <c r="E58" s="377" t="s">
        <v>1428</v>
      </c>
      <c r="H58" s="116"/>
      <c r="I58" s="471" t="s">
        <v>93</v>
      </c>
      <c r="J58" s="377" t="s">
        <v>1425</v>
      </c>
      <c r="K58" s="129" t="s">
        <v>66</v>
      </c>
      <c r="L58" s="377" t="s">
        <v>1425</v>
      </c>
    </row>
    <row r="59" spans="2:14" ht="32.25" thickBot="1">
      <c r="B59" s="472"/>
      <c r="C59" s="379" t="s">
        <v>696</v>
      </c>
      <c r="D59" s="130" t="s">
        <v>723</v>
      </c>
      <c r="E59" s="379" t="s">
        <v>1311</v>
      </c>
      <c r="H59" s="116"/>
      <c r="I59" s="471"/>
      <c r="J59" s="379" t="s">
        <v>701</v>
      </c>
      <c r="K59" s="130" t="s">
        <v>727</v>
      </c>
      <c r="L59" s="379" t="s">
        <v>1313</v>
      </c>
    </row>
    <row r="60" spans="2:14" ht="16.5" thickBot="1">
      <c r="B60" s="472"/>
      <c r="C60" s="379" t="s">
        <v>1296</v>
      </c>
      <c r="D60" s="132" t="s">
        <v>1297</v>
      </c>
      <c r="E60" s="277" t="s">
        <v>729</v>
      </c>
      <c r="H60" s="116"/>
      <c r="I60" s="471"/>
      <c r="J60" s="379" t="s">
        <v>1295</v>
      </c>
      <c r="K60" s="140" t="s">
        <v>1298</v>
      </c>
      <c r="L60" s="277" t="s">
        <v>729</v>
      </c>
    </row>
    <row r="61" spans="2:14" ht="16.350000000000001" customHeight="1" thickBot="1">
      <c r="B61" s="472" t="s">
        <v>105</v>
      </c>
      <c r="C61" s="124"/>
      <c r="E61" s="124"/>
      <c r="F61" s="124"/>
      <c r="H61" s="116"/>
      <c r="I61" s="471" t="s">
        <v>105</v>
      </c>
      <c r="J61" s="124"/>
      <c r="K61" s="124"/>
      <c r="L61" s="124"/>
      <c r="M61" s="124"/>
      <c r="N61" s="124"/>
    </row>
    <row r="62" spans="2:14" ht="16.5" thickBot="1">
      <c r="B62" s="472"/>
      <c r="C62" s="125"/>
      <c r="E62" s="125"/>
      <c r="F62" s="125"/>
      <c r="H62" s="116"/>
      <c r="I62" s="471"/>
      <c r="J62" s="125"/>
      <c r="K62" s="125"/>
      <c r="L62" s="125"/>
      <c r="M62" s="125"/>
      <c r="N62" s="125"/>
    </row>
    <row r="63" spans="2:14" ht="16.5" thickBot="1">
      <c r="B63" s="472"/>
      <c r="C63" s="126"/>
      <c r="E63" s="126"/>
      <c r="F63" s="126"/>
      <c r="H63" s="116"/>
      <c r="I63" s="471"/>
      <c r="J63" s="126"/>
      <c r="K63" s="126"/>
      <c r="L63" s="126"/>
      <c r="M63" s="126"/>
      <c r="N63" s="126"/>
    </row>
    <row r="64" spans="2:14">
      <c r="B64" s="114"/>
      <c r="C64" s="114"/>
      <c r="D64" s="114"/>
      <c r="E64" s="114"/>
      <c r="F64" s="114"/>
      <c r="G64" s="114"/>
      <c r="H64" s="114"/>
      <c r="I64" s="145"/>
      <c r="J64" s="114"/>
      <c r="K64" s="114"/>
      <c r="L64" s="114"/>
      <c r="M64" s="114"/>
      <c r="N64" s="114"/>
    </row>
    <row r="65" spans="2:14" ht="15.75" thickBot="1">
      <c r="B65" s="114"/>
      <c r="C65" s="114"/>
      <c r="D65" s="114"/>
      <c r="E65" s="114"/>
      <c r="F65" s="114"/>
      <c r="G65" s="114"/>
      <c r="H65" s="114"/>
      <c r="I65" s="145"/>
      <c r="J65" s="114"/>
      <c r="K65" s="114"/>
      <c r="L65" s="114"/>
      <c r="M65" s="114"/>
      <c r="N65" s="114"/>
    </row>
    <row r="66" spans="2:14" s="1" customFormat="1" ht="15.75" customHeight="1">
      <c r="B66" s="470" t="str">
        <f>B35</f>
        <v>KADIN  HASTALIKLARI  ve DOĞUM STAJI</v>
      </c>
      <c r="C66" s="470"/>
      <c r="D66" s="470"/>
      <c r="E66" s="470"/>
      <c r="F66" s="470"/>
      <c r="G66" s="470"/>
      <c r="H66" s="116"/>
      <c r="I66" s="470" t="str">
        <f>I35</f>
        <v>GYNECOLOGY AND OBSTETRICS INTERNSHIP</v>
      </c>
      <c r="J66" s="470"/>
      <c r="K66" s="470"/>
      <c r="L66" s="470"/>
      <c r="M66" s="470"/>
      <c r="N66" s="470"/>
    </row>
    <row r="67" spans="2:14" s="1" customFormat="1" ht="15.75">
      <c r="B67" s="117"/>
      <c r="C67" s="181"/>
      <c r="D67" s="182">
        <f>D36+1</f>
        <v>3</v>
      </c>
      <c r="E67" s="183" t="str">
        <f>E36</f>
        <v>HAFTA</v>
      </c>
      <c r="F67" s="184"/>
      <c r="G67" s="118"/>
      <c r="H67" s="116"/>
      <c r="I67" s="117"/>
      <c r="J67" s="181"/>
      <c r="K67" s="182">
        <f>K36+1</f>
        <v>3</v>
      </c>
      <c r="L67" s="183" t="str">
        <f>L36</f>
        <v>WEEK</v>
      </c>
      <c r="M67" s="184"/>
      <c r="N67" s="118"/>
    </row>
    <row r="68" spans="2:14" s="1" customFormat="1" ht="16.5" customHeight="1" thickBot="1">
      <c r="B68" s="276"/>
      <c r="C68" s="146"/>
      <c r="D68" s="146" t="str">
        <f>D37</f>
        <v>Staj sorumluları:</v>
      </c>
      <c r="E68" s="146" t="s">
        <v>1292</v>
      </c>
      <c r="F68" s="146" t="str">
        <f>F37</f>
        <v>Dr. Öğr. Üyesi Batuhan Turgay</v>
      </c>
      <c r="G68" s="147"/>
      <c r="H68" s="116"/>
      <c r="I68" s="119"/>
      <c r="J68" s="116"/>
      <c r="K68" s="139" t="s">
        <v>1411</v>
      </c>
      <c r="L68" s="139" t="s">
        <v>664</v>
      </c>
      <c r="M68" s="146" t="str">
        <f>M37</f>
        <v>Asst. Prof. Batuhan Turgay</v>
      </c>
      <c r="N68" s="120"/>
    </row>
    <row r="69" spans="2:14" ht="16.5" thickBot="1">
      <c r="B69" s="121" t="s">
        <v>38</v>
      </c>
      <c r="C69" s="122">
        <f>C38+5</f>
        <v>11</v>
      </c>
      <c r="D69" s="122">
        <f>D38+5</f>
        <v>12</v>
      </c>
      <c r="E69" s="122">
        <f>E38+5</f>
        <v>13</v>
      </c>
      <c r="F69" s="122">
        <f>F38+5</f>
        <v>14</v>
      </c>
      <c r="G69" s="122">
        <f>G38+5</f>
        <v>15</v>
      </c>
      <c r="H69" s="116"/>
      <c r="I69" s="121" t="s">
        <v>39</v>
      </c>
      <c r="J69" s="122">
        <f>J38+5</f>
        <v>11</v>
      </c>
      <c r="K69" s="122">
        <f>K38+5</f>
        <v>12</v>
      </c>
      <c r="L69" s="122">
        <f>L38+5</f>
        <v>13</v>
      </c>
      <c r="M69" s="122">
        <f>M38+5</f>
        <v>14</v>
      </c>
      <c r="N69" s="122">
        <f>N38+5</f>
        <v>15</v>
      </c>
    </row>
    <row r="70" spans="2:14" ht="16.350000000000001" customHeight="1" thickBot="1">
      <c r="B70" s="471" t="s">
        <v>40</v>
      </c>
      <c r="C70" s="129"/>
      <c r="D70" s="128"/>
      <c r="E70" s="128" t="s">
        <v>746</v>
      </c>
      <c r="F70" s="128"/>
      <c r="G70" s="129"/>
      <c r="H70" s="116"/>
      <c r="I70" s="471" t="s">
        <v>40</v>
      </c>
      <c r="J70" s="129"/>
      <c r="K70" s="128"/>
      <c r="L70" s="128"/>
      <c r="M70" s="128"/>
      <c r="N70" s="129"/>
    </row>
    <row r="71" spans="2:14" ht="32.25" thickBot="1">
      <c r="B71" s="471"/>
      <c r="C71" s="130" t="s">
        <v>666</v>
      </c>
      <c r="D71" s="131" t="s">
        <v>666</v>
      </c>
      <c r="E71" s="140" t="s">
        <v>747</v>
      </c>
      <c r="F71" s="130" t="s">
        <v>748</v>
      </c>
      <c r="G71" s="130" t="s">
        <v>748</v>
      </c>
      <c r="H71" s="116"/>
      <c r="I71" s="471"/>
      <c r="J71" s="130" t="s">
        <v>668</v>
      </c>
      <c r="K71" s="131" t="s">
        <v>668</v>
      </c>
      <c r="L71" s="140" t="s">
        <v>668</v>
      </c>
      <c r="M71" s="130" t="s">
        <v>668</v>
      </c>
      <c r="N71" s="130" t="s">
        <v>668</v>
      </c>
    </row>
    <row r="72" spans="2:14" ht="16.5" thickBot="1">
      <c r="B72" s="471"/>
      <c r="C72" s="130"/>
      <c r="D72" s="131"/>
      <c r="E72" s="140" t="s">
        <v>352</v>
      </c>
      <c r="F72" s="132"/>
      <c r="G72" s="132"/>
      <c r="H72" s="116"/>
      <c r="I72" s="471"/>
      <c r="J72" s="130"/>
      <c r="K72" s="131"/>
      <c r="L72" s="140"/>
      <c r="M72" s="132"/>
      <c r="N72" s="132"/>
    </row>
    <row r="73" spans="2:14" ht="31.7" customHeight="1" thickBot="1">
      <c r="B73" s="472" t="s">
        <v>41</v>
      </c>
      <c r="C73" s="129"/>
      <c r="D73" s="128"/>
      <c r="E73" s="128"/>
      <c r="F73" s="134"/>
      <c r="G73" s="129"/>
      <c r="H73" s="116"/>
      <c r="I73" s="472" t="s">
        <v>41</v>
      </c>
      <c r="J73" s="129" t="s">
        <v>685</v>
      </c>
      <c r="K73" s="128" t="s">
        <v>685</v>
      </c>
      <c r="L73" s="128" t="s">
        <v>685</v>
      </c>
      <c r="M73" s="134" t="s">
        <v>685</v>
      </c>
      <c r="N73" s="129" t="s">
        <v>685</v>
      </c>
    </row>
    <row r="74" spans="2:14" ht="48" thickBot="1">
      <c r="B74" s="472"/>
      <c r="C74" s="130" t="s">
        <v>749</v>
      </c>
      <c r="D74" s="131" t="s">
        <v>750</v>
      </c>
      <c r="E74" s="140" t="s">
        <v>747</v>
      </c>
      <c r="F74" s="140" t="s">
        <v>751</v>
      </c>
      <c r="G74" s="130" t="s">
        <v>752</v>
      </c>
      <c r="H74" s="116"/>
      <c r="I74" s="472"/>
      <c r="J74" s="130" t="s">
        <v>753</v>
      </c>
      <c r="K74" s="131" t="s">
        <v>754</v>
      </c>
      <c r="L74" s="140" t="s">
        <v>755</v>
      </c>
      <c r="M74" s="140" t="s">
        <v>756</v>
      </c>
      <c r="N74" s="130" t="s">
        <v>757</v>
      </c>
    </row>
    <row r="75" spans="2:14" ht="16.5" thickBot="1">
      <c r="B75" s="472"/>
      <c r="C75" s="130" t="s">
        <v>352</v>
      </c>
      <c r="D75" s="131" t="s">
        <v>352</v>
      </c>
      <c r="E75" s="140" t="s">
        <v>352</v>
      </c>
      <c r="F75" s="132" t="s">
        <v>352</v>
      </c>
      <c r="G75" s="132" t="s">
        <v>352</v>
      </c>
      <c r="H75" s="116"/>
      <c r="I75" s="472"/>
      <c r="J75" s="130" t="s">
        <v>679</v>
      </c>
      <c r="K75" s="131" t="s">
        <v>679</v>
      </c>
      <c r="L75" s="140" t="s">
        <v>679</v>
      </c>
      <c r="M75" s="132" t="s">
        <v>679</v>
      </c>
      <c r="N75" s="132" t="s">
        <v>679</v>
      </c>
    </row>
    <row r="76" spans="2:14" ht="31.7" customHeight="1" thickBot="1">
      <c r="B76" s="471" t="s">
        <v>56</v>
      </c>
      <c r="C76" s="129"/>
      <c r="D76" s="128"/>
      <c r="E76" s="128"/>
      <c r="F76" s="128"/>
      <c r="G76" s="129"/>
      <c r="H76" s="116"/>
      <c r="I76" s="471" t="s">
        <v>56</v>
      </c>
      <c r="J76" s="129" t="s">
        <v>685</v>
      </c>
      <c r="K76" s="128" t="s">
        <v>685</v>
      </c>
      <c r="L76" s="128" t="s">
        <v>685</v>
      </c>
      <c r="M76" s="128" t="s">
        <v>685</v>
      </c>
      <c r="N76" s="129" t="s">
        <v>685</v>
      </c>
    </row>
    <row r="77" spans="2:14" ht="48" thickBot="1">
      <c r="B77" s="471"/>
      <c r="C77" s="130" t="s">
        <v>749</v>
      </c>
      <c r="D77" s="131" t="s">
        <v>750</v>
      </c>
      <c r="E77" s="140" t="s">
        <v>747</v>
      </c>
      <c r="F77" s="130" t="s">
        <v>751</v>
      </c>
      <c r="G77" s="130" t="s">
        <v>752</v>
      </c>
      <c r="H77" s="116"/>
      <c r="I77" s="471"/>
      <c r="J77" s="130" t="s">
        <v>753</v>
      </c>
      <c r="K77" s="131" t="s">
        <v>754</v>
      </c>
      <c r="L77" s="140" t="s">
        <v>755</v>
      </c>
      <c r="M77" s="130" t="s">
        <v>756</v>
      </c>
      <c r="N77" s="130" t="s">
        <v>757</v>
      </c>
    </row>
    <row r="78" spans="2:14" ht="16.5" thickBot="1">
      <c r="B78" s="471"/>
      <c r="C78" s="130" t="s">
        <v>352</v>
      </c>
      <c r="D78" s="131" t="s">
        <v>352</v>
      </c>
      <c r="E78" s="140" t="s">
        <v>352</v>
      </c>
      <c r="F78" s="132" t="s">
        <v>352</v>
      </c>
      <c r="G78" s="132" t="s">
        <v>352</v>
      </c>
      <c r="H78" s="116"/>
      <c r="I78" s="471"/>
      <c r="J78" s="130" t="s">
        <v>679</v>
      </c>
      <c r="K78" s="131" t="s">
        <v>679</v>
      </c>
      <c r="L78" s="140" t="s">
        <v>679</v>
      </c>
      <c r="M78" s="132" t="s">
        <v>679</v>
      </c>
      <c r="N78" s="132" t="s">
        <v>679</v>
      </c>
    </row>
    <row r="79" spans="2:14" ht="16.350000000000001" customHeight="1" thickBot="1">
      <c r="B79" s="472" t="s">
        <v>60</v>
      </c>
      <c r="C79" s="129" t="s">
        <v>683</v>
      </c>
      <c r="D79" s="128" t="s">
        <v>683</v>
      </c>
      <c r="E79" s="128"/>
      <c r="F79" s="134" t="s">
        <v>683</v>
      </c>
      <c r="G79" s="129" t="s">
        <v>683</v>
      </c>
      <c r="H79" s="116"/>
      <c r="I79" s="472" t="s">
        <v>60</v>
      </c>
      <c r="J79" s="129"/>
      <c r="K79" s="128"/>
      <c r="L79" s="128"/>
      <c r="M79" s="128"/>
      <c r="N79" s="129"/>
    </row>
    <row r="80" spans="2:14" ht="32.25" thickBot="1">
      <c r="B80" s="472"/>
      <c r="C80" s="130" t="s">
        <v>684</v>
      </c>
      <c r="D80" s="131" t="s">
        <v>684</v>
      </c>
      <c r="E80" s="140" t="s">
        <v>747</v>
      </c>
      <c r="F80" s="140" t="s">
        <v>684</v>
      </c>
      <c r="G80" s="130" t="s">
        <v>684</v>
      </c>
      <c r="H80" s="116"/>
      <c r="I80" s="472"/>
      <c r="J80" s="130" t="s">
        <v>685</v>
      </c>
      <c r="K80" s="131" t="s">
        <v>685</v>
      </c>
      <c r="L80" s="140" t="s">
        <v>685</v>
      </c>
      <c r="M80" s="130" t="s">
        <v>685</v>
      </c>
      <c r="N80" s="130" t="s">
        <v>685</v>
      </c>
    </row>
    <row r="81" spans="2:14" ht="16.5" thickBot="1">
      <c r="B81" s="472"/>
      <c r="C81" s="130" t="s">
        <v>352</v>
      </c>
      <c r="D81" s="131" t="s">
        <v>352</v>
      </c>
      <c r="E81" s="140" t="s">
        <v>352</v>
      </c>
      <c r="F81" s="132" t="s">
        <v>352</v>
      </c>
      <c r="G81" s="132" t="s">
        <v>352</v>
      </c>
      <c r="H81" s="116"/>
      <c r="I81" s="472"/>
      <c r="J81" s="130" t="s">
        <v>679</v>
      </c>
      <c r="K81" s="131" t="s">
        <v>679</v>
      </c>
      <c r="L81" s="140" t="s">
        <v>679</v>
      </c>
      <c r="M81" s="132" t="s">
        <v>679</v>
      </c>
      <c r="N81" s="132" t="s">
        <v>679</v>
      </c>
    </row>
    <row r="82" spans="2:14" ht="18" customHeight="1" thickBot="1">
      <c r="B82" s="274" t="s">
        <v>61</v>
      </c>
      <c r="C82" s="152" t="s">
        <v>62</v>
      </c>
      <c r="D82" s="152" t="s">
        <v>62</v>
      </c>
      <c r="E82" s="153" t="s">
        <v>62</v>
      </c>
      <c r="F82" s="153" t="s">
        <v>62</v>
      </c>
      <c r="G82" s="153" t="s">
        <v>62</v>
      </c>
      <c r="H82" s="139"/>
      <c r="I82" s="274" t="s">
        <v>61</v>
      </c>
      <c r="J82" s="152" t="s">
        <v>63</v>
      </c>
      <c r="K82" s="152" t="s">
        <v>63</v>
      </c>
      <c r="L82" s="153" t="s">
        <v>63</v>
      </c>
      <c r="M82" s="153" t="s">
        <v>63</v>
      </c>
      <c r="N82" s="153" t="s">
        <v>63</v>
      </c>
    </row>
    <row r="83" spans="2:14" ht="16.350000000000001" customHeight="1" thickBot="1">
      <c r="B83" s="472" t="s">
        <v>64</v>
      </c>
      <c r="C83" s="377" t="s">
        <v>1428</v>
      </c>
      <c r="D83" s="128" t="s">
        <v>686</v>
      </c>
      <c r="E83" s="128" t="s">
        <v>686</v>
      </c>
      <c r="F83" s="389" t="s">
        <v>1431</v>
      </c>
      <c r="G83" s="129" t="s">
        <v>686</v>
      </c>
      <c r="H83" s="116"/>
      <c r="I83" s="472" t="s">
        <v>64</v>
      </c>
      <c r="J83" s="377" t="s">
        <v>1425</v>
      </c>
      <c r="K83" s="129" t="s">
        <v>66</v>
      </c>
      <c r="L83" s="128" t="s">
        <v>66</v>
      </c>
      <c r="M83" s="377" t="s">
        <v>1425</v>
      </c>
      <c r="N83" s="129" t="s">
        <v>66</v>
      </c>
    </row>
    <row r="84" spans="2:14" ht="32.25" thickBot="1">
      <c r="B84" s="472"/>
      <c r="C84" s="379" t="s">
        <v>758</v>
      </c>
      <c r="D84" s="130" t="s">
        <v>761</v>
      </c>
      <c r="E84" s="140" t="s">
        <v>760</v>
      </c>
      <c r="F84" s="277" t="s">
        <v>759</v>
      </c>
      <c r="G84" s="130" t="s">
        <v>762</v>
      </c>
      <c r="H84" s="116"/>
      <c r="I84" s="472"/>
      <c r="J84" s="379" t="s">
        <v>763</v>
      </c>
      <c r="K84" s="125" t="s">
        <v>1321</v>
      </c>
      <c r="L84" s="140" t="s">
        <v>765</v>
      </c>
      <c r="M84" s="379" t="s">
        <v>850</v>
      </c>
      <c r="N84" s="130" t="s">
        <v>767</v>
      </c>
    </row>
    <row r="85" spans="2:14" ht="32.25" thickBot="1">
      <c r="B85" s="472"/>
      <c r="C85" s="379" t="s">
        <v>1314</v>
      </c>
      <c r="D85" s="132" t="s">
        <v>694</v>
      </c>
      <c r="E85" s="140" t="s">
        <v>729</v>
      </c>
      <c r="F85" s="277" t="s">
        <v>768</v>
      </c>
      <c r="G85" s="132" t="s">
        <v>1417</v>
      </c>
      <c r="H85" s="116"/>
      <c r="I85" s="472"/>
      <c r="J85" s="379" t="s">
        <v>1315</v>
      </c>
      <c r="K85" s="126" t="s">
        <v>694</v>
      </c>
      <c r="L85" s="140" t="s">
        <v>729</v>
      </c>
      <c r="M85" s="379" t="s">
        <v>664</v>
      </c>
      <c r="N85" s="142" t="s">
        <v>1330</v>
      </c>
    </row>
    <row r="86" spans="2:14" ht="16.350000000000001" customHeight="1" thickBot="1">
      <c r="B86" s="472" t="s">
        <v>82</v>
      </c>
      <c r="C86" s="377" t="s">
        <v>1428</v>
      </c>
      <c r="D86" s="425" t="s">
        <v>686</v>
      </c>
      <c r="E86" s="128" t="s">
        <v>686</v>
      </c>
      <c r="F86" s="377" t="s">
        <v>1431</v>
      </c>
      <c r="G86" s="128" t="s">
        <v>686</v>
      </c>
      <c r="H86" s="116"/>
      <c r="I86" s="472" t="s">
        <v>82</v>
      </c>
      <c r="J86" s="377" t="s">
        <v>1425</v>
      </c>
      <c r="K86" s="128" t="s">
        <v>66</v>
      </c>
      <c r="L86" s="128" t="s">
        <v>66</v>
      </c>
      <c r="M86" s="377" t="s">
        <v>1425</v>
      </c>
      <c r="N86" s="128" t="s">
        <v>66</v>
      </c>
    </row>
    <row r="87" spans="2:14" ht="32.25" thickBot="1">
      <c r="B87" s="472"/>
      <c r="C87" s="379" t="s">
        <v>1316</v>
      </c>
      <c r="D87" s="426" t="s">
        <v>1320</v>
      </c>
      <c r="E87" s="140" t="s">
        <v>770</v>
      </c>
      <c r="F87" s="379" t="s">
        <v>847</v>
      </c>
      <c r="G87" s="131" t="s">
        <v>769</v>
      </c>
      <c r="H87" s="116"/>
      <c r="I87" s="472"/>
      <c r="J87" s="379" t="s">
        <v>1317</v>
      </c>
      <c r="K87" s="130" t="s">
        <v>766</v>
      </c>
      <c r="L87" s="140" t="s">
        <v>774</v>
      </c>
      <c r="M87" s="379" t="s">
        <v>857</v>
      </c>
      <c r="N87" s="131" t="s">
        <v>773</v>
      </c>
    </row>
    <row r="88" spans="2:14" ht="32.25" thickBot="1">
      <c r="B88" s="472"/>
      <c r="C88" s="379" t="s">
        <v>1314</v>
      </c>
      <c r="D88" s="427" t="s">
        <v>694</v>
      </c>
      <c r="E88" s="140" t="s">
        <v>729</v>
      </c>
      <c r="F88" s="379" t="s">
        <v>853</v>
      </c>
      <c r="G88" s="131" t="s">
        <v>768</v>
      </c>
      <c r="H88" s="116"/>
      <c r="I88" s="472"/>
      <c r="J88" s="379" t="s">
        <v>1315</v>
      </c>
      <c r="K88" s="132" t="s">
        <v>694</v>
      </c>
      <c r="L88" s="140" t="s">
        <v>729</v>
      </c>
      <c r="M88" s="379" t="s">
        <v>664</v>
      </c>
      <c r="N88" s="131" t="s">
        <v>664</v>
      </c>
    </row>
    <row r="89" spans="2:14" ht="16.350000000000001" customHeight="1" thickBot="1">
      <c r="B89" s="472" t="s">
        <v>93</v>
      </c>
      <c r="C89" s="278" t="s">
        <v>1428</v>
      </c>
      <c r="F89" s="377" t="s">
        <v>1431</v>
      </c>
      <c r="G89" s="129" t="s">
        <v>686</v>
      </c>
      <c r="H89" s="116"/>
      <c r="I89" s="472" t="s">
        <v>93</v>
      </c>
      <c r="J89" s="278" t="s">
        <v>1425</v>
      </c>
      <c r="K89" s="124"/>
      <c r="M89" s="389" t="s">
        <v>1425</v>
      </c>
      <c r="N89" s="129" t="s">
        <v>66</v>
      </c>
    </row>
    <row r="90" spans="2:14" ht="32.25" thickBot="1">
      <c r="B90" s="472"/>
      <c r="C90" s="384" t="s">
        <v>771</v>
      </c>
      <c r="F90" s="379" t="s">
        <v>854</v>
      </c>
      <c r="G90" s="130" t="s">
        <v>730</v>
      </c>
      <c r="H90" s="116"/>
      <c r="I90" s="472"/>
      <c r="J90" s="384" t="s">
        <v>775</v>
      </c>
      <c r="K90" s="125"/>
      <c r="M90" s="277" t="s">
        <v>764</v>
      </c>
      <c r="N90" s="130" t="s">
        <v>734</v>
      </c>
    </row>
    <row r="91" spans="2:14" ht="16.5" thickBot="1">
      <c r="B91" s="472"/>
      <c r="C91" s="397" t="s">
        <v>694</v>
      </c>
      <c r="F91" s="379" t="s">
        <v>853</v>
      </c>
      <c r="G91" s="194" t="s">
        <v>738</v>
      </c>
      <c r="H91" s="116"/>
      <c r="I91" s="472"/>
      <c r="J91" s="397" t="s">
        <v>694</v>
      </c>
      <c r="K91" s="126"/>
      <c r="M91" s="277" t="s">
        <v>664</v>
      </c>
      <c r="N91" s="131" t="s">
        <v>664</v>
      </c>
    </row>
    <row r="92" spans="2:14" ht="16.350000000000001" customHeight="1" thickBot="1">
      <c r="B92" s="472" t="s">
        <v>105</v>
      </c>
      <c r="C92" s="155"/>
      <c r="D92" s="239"/>
      <c r="E92" s="124"/>
      <c r="F92" s="156"/>
      <c r="G92" s="157"/>
      <c r="H92" s="116"/>
      <c r="I92" s="472" t="s">
        <v>105</v>
      </c>
      <c r="J92" s="155"/>
      <c r="K92" s="239"/>
      <c r="L92" s="124"/>
      <c r="M92" s="156"/>
      <c r="N92" s="157"/>
    </row>
    <row r="93" spans="2:14" ht="16.5" thickBot="1">
      <c r="B93" s="472"/>
      <c r="C93" s="157"/>
      <c r="D93" s="239"/>
      <c r="E93" s="125"/>
      <c r="F93" s="156"/>
      <c r="G93" s="157"/>
      <c r="H93" s="116"/>
      <c r="I93" s="472"/>
      <c r="J93" s="157"/>
      <c r="K93" s="239"/>
      <c r="L93" s="125"/>
      <c r="M93" s="156"/>
      <c r="N93" s="157"/>
    </row>
    <row r="94" spans="2:14" ht="16.5" thickBot="1">
      <c r="B94" s="472"/>
      <c r="C94" s="158"/>
      <c r="D94" s="159"/>
      <c r="E94" s="126"/>
      <c r="F94" s="160"/>
      <c r="G94" s="158"/>
      <c r="H94" s="116"/>
      <c r="I94" s="472"/>
      <c r="J94" s="158"/>
      <c r="K94" s="159"/>
      <c r="L94" s="126"/>
      <c r="M94" s="160"/>
      <c r="N94" s="158"/>
    </row>
    <row r="95" spans="2:14">
      <c r="B95" s="114"/>
      <c r="C95" s="114"/>
      <c r="D95" s="114"/>
      <c r="E95" s="114"/>
      <c r="F95" s="114"/>
      <c r="G95" s="114"/>
      <c r="H95" s="114"/>
      <c r="I95" s="145"/>
      <c r="J95" s="114"/>
      <c r="K95" s="114"/>
      <c r="L95" s="114"/>
      <c r="M95" s="114"/>
      <c r="N95" s="114"/>
    </row>
    <row r="96" spans="2:14" ht="15.75" thickBot="1">
      <c r="B96" s="114"/>
      <c r="C96" s="114"/>
      <c r="D96" s="114"/>
      <c r="E96" s="114"/>
      <c r="F96" s="114"/>
      <c r="G96" s="114"/>
      <c r="H96" s="114"/>
      <c r="I96" s="145"/>
      <c r="J96" s="114"/>
      <c r="K96" s="114"/>
      <c r="L96" s="114"/>
      <c r="M96" s="114"/>
      <c r="N96" s="114"/>
    </row>
    <row r="97" spans="2:14" s="1" customFormat="1" ht="15.75" customHeight="1">
      <c r="B97" s="470" t="str">
        <f>B66</f>
        <v>KADIN  HASTALIKLARI  ve DOĞUM STAJI</v>
      </c>
      <c r="C97" s="470"/>
      <c r="D97" s="470"/>
      <c r="E97" s="470"/>
      <c r="F97" s="470"/>
      <c r="G97" s="470"/>
      <c r="H97" s="116"/>
      <c r="I97" s="470" t="str">
        <f>I66</f>
        <v>GYNECOLOGY AND OBSTETRICS INTERNSHIP</v>
      </c>
      <c r="J97" s="470"/>
      <c r="K97" s="470"/>
      <c r="L97" s="470"/>
      <c r="M97" s="470"/>
      <c r="N97" s="470"/>
    </row>
    <row r="98" spans="2:14" s="1" customFormat="1" ht="15.75">
      <c r="B98" s="117"/>
      <c r="C98" s="181"/>
      <c r="D98" s="182">
        <f>D67+1</f>
        <v>4</v>
      </c>
      <c r="E98" s="183" t="str">
        <f>E67</f>
        <v>HAFTA</v>
      </c>
      <c r="F98" s="184"/>
      <c r="G98" s="118"/>
      <c r="H98" s="116"/>
      <c r="I98" s="117"/>
      <c r="J98" s="181"/>
      <c r="K98" s="182">
        <f>K67+1</f>
        <v>4</v>
      </c>
      <c r="L98" s="183" t="str">
        <f>L67</f>
        <v>WEEK</v>
      </c>
      <c r="M98" s="184"/>
      <c r="N98" s="118"/>
    </row>
    <row r="99" spans="2:14" s="1" customFormat="1" ht="16.5" customHeight="1" thickBot="1">
      <c r="B99" s="276"/>
      <c r="C99" s="146"/>
      <c r="D99" s="146" t="str">
        <f>D68</f>
        <v>Staj sorumluları:</v>
      </c>
      <c r="E99" s="146" t="s">
        <v>1292</v>
      </c>
      <c r="F99" s="146" t="str">
        <f>F68</f>
        <v>Dr. Öğr. Üyesi Batuhan Turgay</v>
      </c>
      <c r="G99" s="147"/>
      <c r="H99" s="116"/>
      <c r="I99" s="119"/>
      <c r="J99" s="116"/>
      <c r="K99" s="139" t="s">
        <v>1411</v>
      </c>
      <c r="L99" s="139" t="s">
        <v>664</v>
      </c>
      <c r="M99" s="146" t="str">
        <f>M68</f>
        <v>Asst. Prof. Batuhan Turgay</v>
      </c>
      <c r="N99" s="120"/>
    </row>
    <row r="100" spans="2:14" ht="16.5" thickBot="1">
      <c r="B100" s="121" t="s">
        <v>38</v>
      </c>
      <c r="C100" s="122">
        <f>C69+5</f>
        <v>16</v>
      </c>
      <c r="D100" s="122">
        <f>D69+5</f>
        <v>17</v>
      </c>
      <c r="E100" s="122">
        <f>E69+5</f>
        <v>18</v>
      </c>
      <c r="F100" s="122">
        <f>F69+5</f>
        <v>19</v>
      </c>
      <c r="G100" s="122">
        <f>G69+5</f>
        <v>20</v>
      </c>
      <c r="H100" s="116"/>
      <c r="I100" s="121" t="s">
        <v>39</v>
      </c>
      <c r="J100" s="122">
        <f>J69+5</f>
        <v>16</v>
      </c>
      <c r="K100" s="122">
        <f>K69+5</f>
        <v>17</v>
      </c>
      <c r="L100" s="122">
        <f>L69+5</f>
        <v>18</v>
      </c>
      <c r="M100" s="122">
        <f>M69+5</f>
        <v>19</v>
      </c>
      <c r="N100" s="122">
        <f>N69+5</f>
        <v>20</v>
      </c>
    </row>
    <row r="101" spans="2:14" ht="16.350000000000001" customHeight="1" thickBot="1">
      <c r="B101" s="471" t="s">
        <v>40</v>
      </c>
      <c r="C101" s="128"/>
      <c r="D101" s="129"/>
      <c r="E101" s="129" t="s">
        <v>352</v>
      </c>
      <c r="F101" s="129"/>
      <c r="G101" s="129"/>
      <c r="H101" s="116"/>
      <c r="I101" s="471" t="s">
        <v>40</v>
      </c>
      <c r="J101" s="128"/>
      <c r="K101" s="129"/>
      <c r="L101" s="129"/>
      <c r="M101" s="129"/>
      <c r="N101" s="129"/>
    </row>
    <row r="102" spans="2:14" ht="32.25" thickBot="1">
      <c r="B102" s="471"/>
      <c r="C102" s="140" t="s">
        <v>748</v>
      </c>
      <c r="D102" s="134" t="s">
        <v>748</v>
      </c>
      <c r="E102" s="134" t="s">
        <v>747</v>
      </c>
      <c r="F102" s="134" t="s">
        <v>748</v>
      </c>
      <c r="G102" s="134" t="s">
        <v>748</v>
      </c>
      <c r="H102" s="116"/>
      <c r="I102" s="471"/>
      <c r="J102" s="140" t="s">
        <v>668</v>
      </c>
      <c r="K102" s="134" t="s">
        <v>668</v>
      </c>
      <c r="L102" s="134" t="s">
        <v>668</v>
      </c>
      <c r="M102" s="134" t="s">
        <v>668</v>
      </c>
      <c r="N102" s="134" t="s">
        <v>668</v>
      </c>
    </row>
    <row r="103" spans="2:14" ht="16.5" thickBot="1">
      <c r="B103" s="471"/>
      <c r="C103" s="141"/>
      <c r="D103" s="133"/>
      <c r="E103" s="134"/>
      <c r="F103" s="134"/>
      <c r="G103" s="134"/>
      <c r="H103" s="116"/>
      <c r="I103" s="471"/>
      <c r="J103" s="141"/>
      <c r="K103" s="133"/>
      <c r="L103" s="134"/>
      <c r="M103" s="134"/>
      <c r="N103" s="134"/>
    </row>
    <row r="104" spans="2:14" ht="16.350000000000001" customHeight="1" thickBot="1">
      <c r="B104" s="472" t="s">
        <v>41</v>
      </c>
      <c r="C104" s="129"/>
      <c r="D104" s="128"/>
      <c r="E104" s="128" t="s">
        <v>352</v>
      </c>
      <c r="F104" s="128"/>
      <c r="G104" s="129" t="s">
        <v>779</v>
      </c>
      <c r="H104" s="116"/>
      <c r="I104" s="472" t="s">
        <v>41</v>
      </c>
      <c r="J104" s="129"/>
      <c r="K104" s="128"/>
      <c r="L104" s="128"/>
      <c r="M104" s="128"/>
      <c r="N104" s="129"/>
    </row>
    <row r="105" spans="2:14" ht="32.25" thickBot="1">
      <c r="B105" s="472"/>
      <c r="C105" s="130" t="s">
        <v>780</v>
      </c>
      <c r="D105" s="268" t="s">
        <v>781</v>
      </c>
      <c r="E105" s="140" t="s">
        <v>747</v>
      </c>
      <c r="F105" s="140" t="s">
        <v>782</v>
      </c>
      <c r="G105" s="130" t="s">
        <v>783</v>
      </c>
      <c r="H105" s="116"/>
      <c r="I105" s="472"/>
      <c r="J105" s="130" t="s">
        <v>678</v>
      </c>
      <c r="K105" s="268" t="s">
        <v>784</v>
      </c>
      <c r="L105" s="140" t="s">
        <v>755</v>
      </c>
      <c r="M105" s="140" t="s">
        <v>785</v>
      </c>
      <c r="N105" s="130" t="s">
        <v>786</v>
      </c>
    </row>
    <row r="106" spans="2:14" ht="16.5" thickBot="1">
      <c r="B106" s="472"/>
      <c r="C106" s="132" t="s">
        <v>352</v>
      </c>
      <c r="D106" s="131" t="s">
        <v>352</v>
      </c>
      <c r="E106" s="141"/>
      <c r="F106" s="141" t="s">
        <v>352</v>
      </c>
      <c r="G106" s="132" t="s">
        <v>352</v>
      </c>
      <c r="H106" s="116"/>
      <c r="I106" s="472"/>
      <c r="J106" s="132" t="s">
        <v>679</v>
      </c>
      <c r="K106" s="131" t="s">
        <v>679</v>
      </c>
      <c r="L106" s="141" t="s">
        <v>679</v>
      </c>
      <c r="M106" s="141" t="s">
        <v>679</v>
      </c>
      <c r="N106" s="132" t="s">
        <v>679</v>
      </c>
    </row>
    <row r="107" spans="2:14" ht="16.350000000000001" customHeight="1" thickBot="1">
      <c r="B107" s="471" t="s">
        <v>56</v>
      </c>
      <c r="C107" s="128"/>
      <c r="D107" s="129"/>
      <c r="E107" s="129" t="s">
        <v>352</v>
      </c>
      <c r="F107" s="129"/>
      <c r="G107" s="129" t="s">
        <v>779</v>
      </c>
      <c r="H107" s="116"/>
      <c r="I107" s="471" t="s">
        <v>56</v>
      </c>
      <c r="J107" s="128"/>
      <c r="K107" s="129"/>
      <c r="L107" s="129"/>
      <c r="M107" s="129"/>
      <c r="N107" s="129"/>
    </row>
    <row r="108" spans="2:14" ht="32.25" thickBot="1">
      <c r="B108" s="471"/>
      <c r="C108" s="140" t="s">
        <v>780</v>
      </c>
      <c r="D108" s="130" t="s">
        <v>781</v>
      </c>
      <c r="E108" s="136" t="s">
        <v>747</v>
      </c>
      <c r="F108" s="130" t="s">
        <v>782</v>
      </c>
      <c r="G108" s="130" t="s">
        <v>783</v>
      </c>
      <c r="H108" s="116"/>
      <c r="I108" s="471"/>
      <c r="J108" s="140" t="s">
        <v>678</v>
      </c>
      <c r="K108" s="130" t="s">
        <v>784</v>
      </c>
      <c r="L108" s="136" t="s">
        <v>755</v>
      </c>
      <c r="M108" s="130" t="s">
        <v>785</v>
      </c>
      <c r="N108" s="130" t="s">
        <v>786</v>
      </c>
    </row>
    <row r="109" spans="2:14" ht="16.5" thickBot="1">
      <c r="B109" s="471"/>
      <c r="C109" s="141" t="s">
        <v>352</v>
      </c>
      <c r="D109" s="132" t="s">
        <v>352</v>
      </c>
      <c r="E109" s="137"/>
      <c r="F109" s="132" t="s">
        <v>352</v>
      </c>
      <c r="G109" s="132" t="s">
        <v>352</v>
      </c>
      <c r="H109" s="116"/>
      <c r="I109" s="471"/>
      <c r="J109" s="141" t="s">
        <v>679</v>
      </c>
      <c r="K109" s="132" t="s">
        <v>679</v>
      </c>
      <c r="L109" s="137" t="s">
        <v>679</v>
      </c>
      <c r="M109" s="132" t="s">
        <v>679</v>
      </c>
      <c r="N109" s="132" t="s">
        <v>679</v>
      </c>
    </row>
    <row r="110" spans="2:14" ht="16.350000000000001" customHeight="1" thickBot="1">
      <c r="B110" s="472" t="s">
        <v>60</v>
      </c>
      <c r="C110" s="129" t="s">
        <v>683</v>
      </c>
      <c r="D110" s="134" t="s">
        <v>683</v>
      </c>
      <c r="E110" s="129" t="s">
        <v>352</v>
      </c>
      <c r="F110" s="129" t="s">
        <v>683</v>
      </c>
      <c r="G110" s="129" t="s">
        <v>683</v>
      </c>
      <c r="H110" s="116"/>
      <c r="I110" s="472" t="s">
        <v>60</v>
      </c>
      <c r="J110" s="129"/>
      <c r="K110" s="134"/>
      <c r="L110" s="129"/>
      <c r="M110" s="129"/>
      <c r="N110" s="129"/>
    </row>
    <row r="111" spans="2:14" ht="32.25" thickBot="1">
      <c r="B111" s="472"/>
      <c r="C111" s="130" t="s">
        <v>684</v>
      </c>
      <c r="D111" s="134" t="s">
        <v>684</v>
      </c>
      <c r="E111" s="134" t="s">
        <v>747</v>
      </c>
      <c r="F111" s="134" t="s">
        <v>684</v>
      </c>
      <c r="G111" s="134" t="s">
        <v>684</v>
      </c>
      <c r="H111" s="116"/>
      <c r="I111" s="472"/>
      <c r="J111" s="130" t="s">
        <v>685</v>
      </c>
      <c r="K111" s="134" t="s">
        <v>685</v>
      </c>
      <c r="L111" s="134" t="s">
        <v>685</v>
      </c>
      <c r="M111" s="134" t="s">
        <v>685</v>
      </c>
      <c r="N111" s="134" t="s">
        <v>685</v>
      </c>
    </row>
    <row r="112" spans="2:14" ht="16.5" thickBot="1">
      <c r="B112" s="472"/>
      <c r="C112" s="132" t="s">
        <v>352</v>
      </c>
      <c r="D112" s="133" t="s">
        <v>352</v>
      </c>
      <c r="E112" s="133"/>
      <c r="F112" s="133" t="s">
        <v>352</v>
      </c>
      <c r="G112" s="133" t="s">
        <v>352</v>
      </c>
      <c r="H112" s="116"/>
      <c r="I112" s="472"/>
      <c r="J112" s="132"/>
      <c r="K112" s="133"/>
      <c r="L112" s="133"/>
      <c r="M112" s="133"/>
      <c r="N112" s="133"/>
    </row>
    <row r="113" spans="2:14" ht="18" customHeight="1" thickBot="1">
      <c r="B113" s="274" t="s">
        <v>61</v>
      </c>
      <c r="C113" s="151" t="s">
        <v>62</v>
      </c>
      <c r="D113" s="152" t="s">
        <v>62</v>
      </c>
      <c r="E113" s="153" t="s">
        <v>62</v>
      </c>
      <c r="F113" s="153" t="s">
        <v>62</v>
      </c>
      <c r="G113" s="153" t="s">
        <v>62</v>
      </c>
      <c r="H113" s="139"/>
      <c r="I113" s="274" t="s">
        <v>61</v>
      </c>
      <c r="J113" s="151" t="s">
        <v>63</v>
      </c>
      <c r="K113" s="152" t="s">
        <v>63</v>
      </c>
      <c r="L113" s="153" t="s">
        <v>63</v>
      </c>
      <c r="M113" s="153" t="s">
        <v>63</v>
      </c>
      <c r="N113" s="153" t="s">
        <v>63</v>
      </c>
    </row>
    <row r="114" spans="2:14" ht="16.350000000000001" customHeight="1" thickBot="1">
      <c r="B114" s="472" t="s">
        <v>64</v>
      </c>
      <c r="C114" s="377" t="s">
        <v>1428</v>
      </c>
      <c r="D114" s="129" t="s">
        <v>686</v>
      </c>
      <c r="E114" s="129" t="s">
        <v>686</v>
      </c>
      <c r="F114" s="129" t="s">
        <v>686</v>
      </c>
      <c r="G114" s="377" t="s">
        <v>1428</v>
      </c>
      <c r="H114" s="116"/>
      <c r="I114" s="472" t="s">
        <v>64</v>
      </c>
      <c r="J114" s="377" t="s">
        <v>1425</v>
      </c>
      <c r="K114" s="129" t="s">
        <v>66</v>
      </c>
      <c r="L114" s="129" t="s">
        <v>66</v>
      </c>
      <c r="M114" s="129" t="s">
        <v>66</v>
      </c>
      <c r="N114" s="377" t="s">
        <v>1425</v>
      </c>
    </row>
    <row r="115" spans="2:14" ht="32.25" thickBot="1">
      <c r="B115" s="472"/>
      <c r="C115" s="277" t="s">
        <v>706</v>
      </c>
      <c r="D115" s="131" t="s">
        <v>788</v>
      </c>
      <c r="E115" s="140" t="s">
        <v>799</v>
      </c>
      <c r="F115" s="130" t="s">
        <v>790</v>
      </c>
      <c r="G115" s="379" t="s">
        <v>791</v>
      </c>
      <c r="H115" s="116"/>
      <c r="I115" s="472"/>
      <c r="J115" s="277" t="s">
        <v>709</v>
      </c>
      <c r="K115" s="131" t="s">
        <v>793</v>
      </c>
      <c r="L115" s="140" t="s">
        <v>804</v>
      </c>
      <c r="M115" s="130" t="s">
        <v>795</v>
      </c>
      <c r="N115" s="379" t="s">
        <v>796</v>
      </c>
    </row>
    <row r="116" spans="2:14" ht="16.5" thickBot="1">
      <c r="B116" s="472"/>
      <c r="C116" s="277" t="s">
        <v>1301</v>
      </c>
      <c r="D116" s="132" t="s">
        <v>1318</v>
      </c>
      <c r="E116" s="141" t="s">
        <v>1418</v>
      </c>
      <c r="F116" s="132" t="s">
        <v>694</v>
      </c>
      <c r="G116" s="383" t="s">
        <v>1323</v>
      </c>
      <c r="H116" s="116"/>
      <c r="I116" s="472"/>
      <c r="J116" s="379" t="s">
        <v>1295</v>
      </c>
      <c r="K116" s="132" t="s">
        <v>1318</v>
      </c>
      <c r="L116" s="140" t="s">
        <v>729</v>
      </c>
      <c r="M116" s="132" t="s">
        <v>694</v>
      </c>
      <c r="N116" s="383" t="s">
        <v>1325</v>
      </c>
    </row>
    <row r="117" spans="2:14" ht="16.350000000000001" customHeight="1" thickBot="1">
      <c r="B117" s="472" t="s">
        <v>82</v>
      </c>
      <c r="C117" s="377" t="s">
        <v>1428</v>
      </c>
      <c r="D117" s="129" t="s">
        <v>686</v>
      </c>
      <c r="E117" s="129" t="s">
        <v>686</v>
      </c>
      <c r="F117" s="129" t="s">
        <v>686</v>
      </c>
      <c r="G117" s="377" t="s">
        <v>1428</v>
      </c>
      <c r="H117" s="116"/>
      <c r="I117" s="472" t="s">
        <v>82</v>
      </c>
      <c r="J117" s="377" t="s">
        <v>1425</v>
      </c>
      <c r="K117" s="129" t="s">
        <v>66</v>
      </c>
      <c r="L117" s="129" t="s">
        <v>66</v>
      </c>
      <c r="M117" s="129" t="s">
        <v>66</v>
      </c>
      <c r="N117" s="377" t="s">
        <v>1425</v>
      </c>
    </row>
    <row r="118" spans="2:14" ht="32.25" thickBot="1">
      <c r="B118" s="472"/>
      <c r="C118" s="379" t="s">
        <v>1419</v>
      </c>
      <c r="D118" s="131" t="s">
        <v>798</v>
      </c>
      <c r="E118" s="130" t="s">
        <v>787</v>
      </c>
      <c r="F118" s="130" t="s">
        <v>823</v>
      </c>
      <c r="G118" s="379" t="s">
        <v>801</v>
      </c>
      <c r="H118" s="116"/>
      <c r="I118" s="472"/>
      <c r="J118" s="379" t="s">
        <v>776</v>
      </c>
      <c r="K118" s="131" t="s">
        <v>803</v>
      </c>
      <c r="L118" s="130" t="s">
        <v>792</v>
      </c>
      <c r="M118" s="130" t="s">
        <v>827</v>
      </c>
      <c r="N118" s="379" t="s">
        <v>806</v>
      </c>
    </row>
    <row r="119" spans="2:14" ht="16.5" thickBot="1">
      <c r="B119" s="472"/>
      <c r="C119" s="397" t="s">
        <v>1318</v>
      </c>
      <c r="D119" s="132" t="s">
        <v>1318</v>
      </c>
      <c r="E119" s="132" t="s">
        <v>1318</v>
      </c>
      <c r="F119" s="132" t="s">
        <v>694</v>
      </c>
      <c r="G119" s="428" t="s">
        <v>1326</v>
      </c>
      <c r="H119" s="116"/>
      <c r="I119" s="472"/>
      <c r="J119" s="397" t="s">
        <v>1319</v>
      </c>
      <c r="K119" s="132" t="s">
        <v>1318</v>
      </c>
      <c r="L119" s="132" t="s">
        <v>1324</v>
      </c>
      <c r="M119" s="132" t="s">
        <v>694</v>
      </c>
      <c r="N119" s="428" t="s">
        <v>1328</v>
      </c>
    </row>
    <row r="120" spans="2:14" ht="16.350000000000001" customHeight="1" thickBot="1">
      <c r="B120" s="472" t="s">
        <v>93</v>
      </c>
      <c r="C120" s="377" t="s">
        <v>1428</v>
      </c>
      <c r="D120" s="129" t="s">
        <v>686</v>
      </c>
      <c r="G120" s="377" t="s">
        <v>1428</v>
      </c>
      <c r="H120" s="116"/>
      <c r="I120" s="472" t="s">
        <v>93</v>
      </c>
      <c r="J120" s="377" t="s">
        <v>1425</v>
      </c>
      <c r="K120" s="129" t="s">
        <v>66</v>
      </c>
      <c r="L120" s="155"/>
      <c r="N120" s="377" t="s">
        <v>1425</v>
      </c>
    </row>
    <row r="121" spans="2:14" ht="48" thickBot="1">
      <c r="B121" s="472"/>
      <c r="C121" s="379" t="s">
        <v>772</v>
      </c>
      <c r="D121" s="130" t="s">
        <v>829</v>
      </c>
      <c r="G121" s="379" t="s">
        <v>808</v>
      </c>
      <c r="H121" s="116"/>
      <c r="I121" s="472"/>
      <c r="J121" s="379" t="s">
        <v>743</v>
      </c>
      <c r="K121" s="130" t="s">
        <v>832</v>
      </c>
      <c r="L121" s="157"/>
      <c r="N121" s="379" t="s">
        <v>809</v>
      </c>
    </row>
    <row r="122" spans="2:14" ht="16.5" thickBot="1">
      <c r="B122" s="472"/>
      <c r="C122" s="397" t="s">
        <v>1318</v>
      </c>
      <c r="D122" s="130" t="s">
        <v>1332</v>
      </c>
      <c r="G122" s="428" t="s">
        <v>1326</v>
      </c>
      <c r="H122" s="116"/>
      <c r="I122" s="472"/>
      <c r="J122" s="397" t="s">
        <v>1319</v>
      </c>
      <c r="K122" s="130" t="s">
        <v>1322</v>
      </c>
      <c r="L122" s="158"/>
      <c r="N122" s="428" t="s">
        <v>1328</v>
      </c>
    </row>
    <row r="123" spans="2:14" ht="16.350000000000001" customHeight="1" thickBot="1">
      <c r="B123" s="472" t="s">
        <v>105</v>
      </c>
      <c r="E123" s="124"/>
      <c r="F123" s="156"/>
      <c r="G123" s="157"/>
      <c r="H123" s="116"/>
      <c r="I123" s="472" t="s">
        <v>105</v>
      </c>
      <c r="J123" s="155"/>
      <c r="K123" s="239"/>
      <c r="L123" s="124"/>
      <c r="M123" s="156"/>
      <c r="N123" s="157"/>
    </row>
    <row r="124" spans="2:14" ht="16.5" thickBot="1">
      <c r="B124" s="472"/>
      <c r="C124" s="157"/>
      <c r="E124" s="125"/>
      <c r="F124" s="156"/>
      <c r="G124" s="157"/>
      <c r="H124" s="116"/>
      <c r="I124" s="472"/>
      <c r="J124" s="157"/>
      <c r="K124" s="239"/>
      <c r="L124" s="125"/>
      <c r="M124" s="156"/>
      <c r="N124" s="157"/>
    </row>
    <row r="125" spans="2:14" ht="16.5" thickBot="1">
      <c r="B125" s="472"/>
      <c r="C125" s="158"/>
      <c r="E125" s="126"/>
      <c r="F125" s="160"/>
      <c r="G125" s="158"/>
      <c r="H125" s="116"/>
      <c r="I125" s="472"/>
      <c r="J125" s="158"/>
      <c r="K125" s="159"/>
      <c r="L125" s="126"/>
      <c r="M125" s="160"/>
      <c r="N125" s="158"/>
    </row>
    <row r="126" spans="2:14">
      <c r="B126" s="114"/>
      <c r="C126" s="114"/>
      <c r="D126" s="114"/>
      <c r="E126" s="114"/>
      <c r="F126" s="114"/>
      <c r="G126" s="114"/>
      <c r="H126" s="114"/>
      <c r="I126" s="145"/>
      <c r="J126" s="114"/>
      <c r="K126" s="114"/>
      <c r="L126" s="114"/>
      <c r="M126" s="114"/>
      <c r="N126" s="114"/>
    </row>
    <row r="127" spans="2:14" ht="15.75" thickBot="1">
      <c r="B127" s="114"/>
      <c r="C127" s="114"/>
      <c r="D127" s="114"/>
      <c r="E127" s="114"/>
      <c r="F127" s="114"/>
      <c r="G127" s="114"/>
      <c r="H127" s="114"/>
      <c r="I127" s="145"/>
      <c r="J127" s="114"/>
      <c r="K127" s="114"/>
      <c r="L127" s="114"/>
      <c r="M127" s="114"/>
      <c r="N127" s="114"/>
    </row>
    <row r="128" spans="2:14" s="1" customFormat="1" ht="15.75" customHeight="1">
      <c r="B128" s="470" t="str">
        <f>B97</f>
        <v>KADIN  HASTALIKLARI  ve DOĞUM STAJI</v>
      </c>
      <c r="C128" s="470"/>
      <c r="D128" s="470"/>
      <c r="E128" s="470"/>
      <c r="F128" s="470"/>
      <c r="G128" s="470"/>
      <c r="H128" s="116"/>
      <c r="I128" s="470" t="str">
        <f>I97</f>
        <v>GYNECOLOGY AND OBSTETRICS INTERNSHIP</v>
      </c>
      <c r="J128" s="470"/>
      <c r="K128" s="470"/>
      <c r="L128" s="470"/>
      <c r="M128" s="470"/>
      <c r="N128" s="470"/>
    </row>
    <row r="129" spans="2:14" s="1" customFormat="1" ht="15.75">
      <c r="B129" s="117"/>
      <c r="C129" s="181"/>
      <c r="D129" s="182">
        <f>D98+1</f>
        <v>5</v>
      </c>
      <c r="E129" s="183" t="str">
        <f>E98</f>
        <v>HAFTA</v>
      </c>
      <c r="F129" s="184"/>
      <c r="G129" s="118"/>
      <c r="H129" s="116"/>
      <c r="I129" s="117"/>
      <c r="J129" s="181"/>
      <c r="K129" s="182">
        <f>K98+1</f>
        <v>5</v>
      </c>
      <c r="L129" s="183" t="str">
        <f>L98</f>
        <v>WEEK</v>
      </c>
      <c r="M129" s="184"/>
      <c r="N129" s="118"/>
    </row>
    <row r="130" spans="2:14" s="1" customFormat="1" ht="16.5" customHeight="1" thickBot="1">
      <c r="B130" s="276"/>
      <c r="C130" s="146"/>
      <c r="D130" s="146" t="str">
        <f>D99</f>
        <v>Staj sorumluları:</v>
      </c>
      <c r="E130" s="146" t="s">
        <v>1292</v>
      </c>
      <c r="F130" s="146" t="str">
        <f>F99</f>
        <v>Dr. Öğr. Üyesi Batuhan Turgay</v>
      </c>
      <c r="G130" s="147"/>
      <c r="H130" s="116"/>
      <c r="I130" s="119"/>
      <c r="J130" s="116"/>
      <c r="K130" s="139" t="s">
        <v>1411</v>
      </c>
      <c r="L130" s="139" t="s">
        <v>664</v>
      </c>
      <c r="M130" s="146" t="str">
        <f>M99</f>
        <v>Asst. Prof. Batuhan Turgay</v>
      </c>
      <c r="N130" s="120"/>
    </row>
    <row r="131" spans="2:14" ht="16.5" thickBot="1">
      <c r="B131" s="121" t="s">
        <v>38</v>
      </c>
      <c r="C131" s="122">
        <f>C100+5</f>
        <v>21</v>
      </c>
      <c r="D131" s="122">
        <f>D100+5</f>
        <v>22</v>
      </c>
      <c r="E131" s="122">
        <f>E100+5</f>
        <v>23</v>
      </c>
      <c r="F131" s="122">
        <f>F100+5</f>
        <v>24</v>
      </c>
      <c r="G131" s="122">
        <f>G100+5</f>
        <v>25</v>
      </c>
      <c r="H131" s="116"/>
      <c r="I131" s="121" t="s">
        <v>39</v>
      </c>
      <c r="J131" s="122">
        <f>J100+5</f>
        <v>21</v>
      </c>
      <c r="K131" s="122">
        <f>K100+5</f>
        <v>22</v>
      </c>
      <c r="L131" s="122">
        <f>L100+5</f>
        <v>23</v>
      </c>
      <c r="M131" s="122">
        <f>M100+5</f>
        <v>24</v>
      </c>
      <c r="N131" s="122">
        <f>N100+5</f>
        <v>25</v>
      </c>
    </row>
    <row r="132" spans="2:14" ht="16.350000000000001" customHeight="1" thickBot="1">
      <c r="B132" s="471" t="s">
        <v>40</v>
      </c>
      <c r="C132" s="128"/>
      <c r="D132" s="129"/>
      <c r="E132" s="129"/>
      <c r="F132" s="129"/>
      <c r="G132" s="129"/>
      <c r="H132" s="116"/>
      <c r="I132" s="471" t="s">
        <v>40</v>
      </c>
      <c r="J132" s="128"/>
      <c r="K132" s="129"/>
      <c r="L132" s="129"/>
      <c r="M132" s="129"/>
      <c r="N132" s="129"/>
    </row>
    <row r="133" spans="2:14" ht="16.5" thickBot="1">
      <c r="B133" s="471"/>
      <c r="C133" s="140" t="s">
        <v>748</v>
      </c>
      <c r="D133" s="134" t="s">
        <v>748</v>
      </c>
      <c r="E133" s="134" t="s">
        <v>748</v>
      </c>
      <c r="F133" s="134" t="s">
        <v>748</v>
      </c>
      <c r="G133" s="134" t="s">
        <v>748</v>
      </c>
      <c r="H133" s="116"/>
      <c r="I133" s="471"/>
      <c r="J133" s="140" t="s">
        <v>668</v>
      </c>
      <c r="K133" s="134" t="s">
        <v>668</v>
      </c>
      <c r="L133" s="134" t="s">
        <v>668</v>
      </c>
      <c r="M133" s="134" t="s">
        <v>668</v>
      </c>
      <c r="N133" s="134" t="s">
        <v>668</v>
      </c>
    </row>
    <row r="134" spans="2:14" ht="16.5" thickBot="1">
      <c r="B134" s="471"/>
      <c r="C134" s="141"/>
      <c r="D134" s="133"/>
      <c r="E134" s="134"/>
      <c r="F134" s="134"/>
      <c r="G134" s="134"/>
      <c r="H134" s="116"/>
      <c r="I134" s="471"/>
      <c r="J134" s="141"/>
      <c r="K134" s="133"/>
      <c r="L134" s="134"/>
      <c r="M134" s="134"/>
      <c r="N134" s="134"/>
    </row>
    <row r="135" spans="2:14" ht="31.7" customHeight="1" thickBot="1">
      <c r="B135" s="472" t="s">
        <v>41</v>
      </c>
      <c r="C135" s="129" t="s">
        <v>810</v>
      </c>
      <c r="D135" s="128" t="s">
        <v>811</v>
      </c>
      <c r="E135" s="128" t="s">
        <v>812</v>
      </c>
      <c r="F135" s="128" t="s">
        <v>813</v>
      </c>
      <c r="G135" s="129" t="s">
        <v>814</v>
      </c>
      <c r="H135" s="116"/>
      <c r="I135" s="472" t="s">
        <v>41</v>
      </c>
      <c r="J135" s="129"/>
      <c r="K135" s="128"/>
      <c r="L135" s="128"/>
      <c r="M135" s="128"/>
      <c r="N135" s="129"/>
    </row>
    <row r="136" spans="2:14" ht="33.950000000000003" customHeight="1" thickBot="1">
      <c r="B136" s="472"/>
      <c r="C136" s="130"/>
      <c r="D136" s="268"/>
      <c r="E136" s="140"/>
      <c r="F136" s="140"/>
      <c r="G136" s="130"/>
      <c r="H136" s="116"/>
      <c r="I136" s="472"/>
      <c r="J136" s="130" t="s">
        <v>815</v>
      </c>
      <c r="K136" s="268" t="s">
        <v>816</v>
      </c>
      <c r="L136" s="140" t="s">
        <v>817</v>
      </c>
      <c r="M136" s="140" t="s">
        <v>818</v>
      </c>
      <c r="N136" s="130" t="s">
        <v>819</v>
      </c>
    </row>
    <row r="137" spans="2:14" ht="16.5" thickBot="1">
      <c r="B137" s="472"/>
      <c r="C137" s="132" t="s">
        <v>352</v>
      </c>
      <c r="D137" s="131" t="s">
        <v>352</v>
      </c>
      <c r="E137" s="141" t="s">
        <v>352</v>
      </c>
      <c r="F137" s="141" t="s">
        <v>352</v>
      </c>
      <c r="G137" s="132" t="s">
        <v>352</v>
      </c>
      <c r="H137" s="116"/>
      <c r="I137" s="472"/>
      <c r="J137" s="132" t="s">
        <v>679</v>
      </c>
      <c r="K137" s="131" t="s">
        <v>679</v>
      </c>
      <c r="L137" s="141" t="s">
        <v>679</v>
      </c>
      <c r="M137" s="141" t="s">
        <v>679</v>
      </c>
      <c r="N137" s="132" t="s">
        <v>679</v>
      </c>
    </row>
    <row r="138" spans="2:14" ht="31.7" customHeight="1" thickBot="1">
      <c r="B138" s="471" t="s">
        <v>56</v>
      </c>
      <c r="C138" s="128" t="s">
        <v>810</v>
      </c>
      <c r="D138" s="129" t="s">
        <v>811</v>
      </c>
      <c r="E138" s="129" t="s">
        <v>812</v>
      </c>
      <c r="F138" s="129" t="s">
        <v>813</v>
      </c>
      <c r="G138" s="129" t="s">
        <v>814</v>
      </c>
      <c r="H138" s="116"/>
      <c r="I138" s="471" t="s">
        <v>56</v>
      </c>
      <c r="J138" s="128"/>
      <c r="K138" s="129"/>
      <c r="L138" s="129"/>
      <c r="M138" s="129"/>
      <c r="N138" s="129"/>
    </row>
    <row r="139" spans="2:14" ht="33.950000000000003" customHeight="1" thickBot="1">
      <c r="B139" s="471"/>
      <c r="C139" s="140"/>
      <c r="D139" s="130"/>
      <c r="E139" s="136"/>
      <c r="F139" s="130"/>
      <c r="G139" s="130"/>
      <c r="H139" s="116"/>
      <c r="I139" s="471"/>
      <c r="J139" s="140" t="s">
        <v>815</v>
      </c>
      <c r="K139" s="130" t="s">
        <v>816</v>
      </c>
      <c r="L139" s="136" t="s">
        <v>817</v>
      </c>
      <c r="M139" s="130" t="s">
        <v>818</v>
      </c>
      <c r="N139" s="130" t="s">
        <v>819</v>
      </c>
    </row>
    <row r="140" spans="2:14" ht="16.5" thickBot="1">
      <c r="B140" s="471"/>
      <c r="C140" s="141" t="s">
        <v>352</v>
      </c>
      <c r="D140" s="132" t="s">
        <v>352</v>
      </c>
      <c r="E140" s="137" t="s">
        <v>352</v>
      </c>
      <c r="F140" s="132" t="s">
        <v>352</v>
      </c>
      <c r="G140" s="132" t="s">
        <v>352</v>
      </c>
      <c r="H140" s="116"/>
      <c r="I140" s="471"/>
      <c r="J140" s="141" t="s">
        <v>679</v>
      </c>
      <c r="K140" s="132" t="s">
        <v>679</v>
      </c>
      <c r="L140" s="137" t="s">
        <v>679</v>
      </c>
      <c r="M140" s="132" t="s">
        <v>679</v>
      </c>
      <c r="N140" s="132" t="s">
        <v>679</v>
      </c>
    </row>
    <row r="141" spans="2:14" ht="16.350000000000001" customHeight="1" thickBot="1">
      <c r="B141" s="472" t="s">
        <v>60</v>
      </c>
      <c r="C141" s="129" t="s">
        <v>683</v>
      </c>
      <c r="D141" s="134" t="s">
        <v>683</v>
      </c>
      <c r="E141" s="129" t="s">
        <v>683</v>
      </c>
      <c r="F141" s="129" t="s">
        <v>683</v>
      </c>
      <c r="G141" s="129" t="s">
        <v>683</v>
      </c>
      <c r="H141" s="116"/>
      <c r="I141" s="472" t="s">
        <v>60</v>
      </c>
      <c r="J141" s="129"/>
      <c r="K141" s="134"/>
      <c r="L141" s="129"/>
      <c r="M141" s="129"/>
      <c r="N141" s="129"/>
    </row>
    <row r="142" spans="2:14" ht="32.25" thickBot="1">
      <c r="B142" s="472"/>
      <c r="C142" s="130" t="s">
        <v>684</v>
      </c>
      <c r="D142" s="134" t="s">
        <v>684</v>
      </c>
      <c r="E142" s="134" t="s">
        <v>684</v>
      </c>
      <c r="F142" s="134" t="s">
        <v>684</v>
      </c>
      <c r="G142" s="134" t="s">
        <v>684</v>
      </c>
      <c r="H142" s="116"/>
      <c r="I142" s="472"/>
      <c r="J142" s="130" t="s">
        <v>685</v>
      </c>
      <c r="K142" s="134" t="s">
        <v>685</v>
      </c>
      <c r="L142" s="134" t="s">
        <v>685</v>
      </c>
      <c r="M142" s="134" t="s">
        <v>685</v>
      </c>
      <c r="N142" s="134" t="s">
        <v>685</v>
      </c>
    </row>
    <row r="143" spans="2:14" ht="16.5" thickBot="1">
      <c r="B143" s="472"/>
      <c r="C143" s="132" t="s">
        <v>352</v>
      </c>
      <c r="D143" s="133" t="s">
        <v>352</v>
      </c>
      <c r="E143" s="133" t="s">
        <v>352</v>
      </c>
      <c r="F143" s="133" t="s">
        <v>352</v>
      </c>
      <c r="G143" s="133" t="s">
        <v>352</v>
      </c>
      <c r="H143" s="116"/>
      <c r="I143" s="472"/>
      <c r="J143" s="132"/>
      <c r="K143" s="133"/>
      <c r="L143" s="133"/>
      <c r="M143" s="133"/>
      <c r="N143" s="133"/>
    </row>
    <row r="144" spans="2:14" ht="18" customHeight="1" thickBot="1">
      <c r="B144" s="274" t="s">
        <v>61</v>
      </c>
      <c r="C144" s="151" t="s">
        <v>62</v>
      </c>
      <c r="D144" s="152" t="s">
        <v>62</v>
      </c>
      <c r="E144" s="153" t="s">
        <v>62</v>
      </c>
      <c r="F144" s="153" t="s">
        <v>62</v>
      </c>
      <c r="G144" s="153" t="s">
        <v>62</v>
      </c>
      <c r="H144" s="139"/>
      <c r="I144" s="274" t="s">
        <v>61</v>
      </c>
      <c r="J144" s="151" t="s">
        <v>63</v>
      </c>
      <c r="K144" s="152" t="s">
        <v>63</v>
      </c>
      <c r="L144" s="153" t="s">
        <v>63</v>
      </c>
      <c r="M144" s="153" t="s">
        <v>63</v>
      </c>
      <c r="N144" s="153" t="s">
        <v>63</v>
      </c>
    </row>
    <row r="145" spans="2:14" ht="16.350000000000001" customHeight="1" thickBot="1">
      <c r="B145" s="472" t="s">
        <v>64</v>
      </c>
      <c r="C145" s="129" t="s">
        <v>686</v>
      </c>
      <c r="D145" s="129" t="s">
        <v>686</v>
      </c>
      <c r="E145" s="129" t="s">
        <v>686</v>
      </c>
      <c r="F145" s="377" t="s">
        <v>1428</v>
      </c>
      <c r="G145" s="129" t="s">
        <v>686</v>
      </c>
      <c r="H145" s="116"/>
      <c r="I145" s="472" t="s">
        <v>64</v>
      </c>
      <c r="J145" s="129" t="s">
        <v>66</v>
      </c>
      <c r="K145" s="129" t="s">
        <v>66</v>
      </c>
      <c r="L145" s="129" t="s">
        <v>66</v>
      </c>
      <c r="M145" s="377" t="s">
        <v>1425</v>
      </c>
      <c r="N145" s="129" t="s">
        <v>66</v>
      </c>
    </row>
    <row r="146" spans="2:14" ht="33.950000000000003" customHeight="1" thickBot="1">
      <c r="B146" s="472"/>
      <c r="C146" s="130" t="s">
        <v>820</v>
      </c>
      <c r="D146" s="131" t="s">
        <v>821</v>
      </c>
      <c r="E146" s="140" t="s">
        <v>822</v>
      </c>
      <c r="F146" s="379" t="s">
        <v>837</v>
      </c>
      <c r="G146" s="130" t="s">
        <v>813</v>
      </c>
      <c r="H146" s="116"/>
      <c r="I146" s="472"/>
      <c r="J146" s="130" t="s">
        <v>824</v>
      </c>
      <c r="K146" s="131" t="s">
        <v>825</v>
      </c>
      <c r="L146" s="140" t="s">
        <v>826</v>
      </c>
      <c r="M146" s="379" t="s">
        <v>805</v>
      </c>
      <c r="N146" s="130" t="s">
        <v>828</v>
      </c>
    </row>
    <row r="147" spans="2:14" ht="16.5" thickBot="1">
      <c r="B147" s="472"/>
      <c r="C147" s="130" t="s">
        <v>1420</v>
      </c>
      <c r="D147" s="131" t="s">
        <v>1331</v>
      </c>
      <c r="E147" s="131" t="s">
        <v>1331</v>
      </c>
      <c r="F147" s="397" t="s">
        <v>1297</v>
      </c>
      <c r="G147" s="270" t="s">
        <v>1326</v>
      </c>
      <c r="H147" s="116"/>
      <c r="I147" s="472"/>
      <c r="J147" s="132" t="s">
        <v>1333</v>
      </c>
      <c r="K147" s="131" t="s">
        <v>1315</v>
      </c>
      <c r="L147" s="131" t="s">
        <v>1315</v>
      </c>
      <c r="M147" s="397" t="s">
        <v>694</v>
      </c>
      <c r="N147" s="132" t="s">
        <v>1306</v>
      </c>
    </row>
    <row r="148" spans="2:14" ht="16.350000000000001" customHeight="1" thickBot="1">
      <c r="B148" s="472" t="s">
        <v>82</v>
      </c>
      <c r="D148" s="129" t="s">
        <v>686</v>
      </c>
      <c r="E148" s="129" t="s">
        <v>686</v>
      </c>
      <c r="F148" s="377" t="s">
        <v>1428</v>
      </c>
      <c r="G148" s="129" t="s">
        <v>686</v>
      </c>
      <c r="H148" s="116"/>
      <c r="I148" s="472" t="s">
        <v>82</v>
      </c>
      <c r="K148" s="129" t="s">
        <v>66</v>
      </c>
      <c r="L148" s="129" t="s">
        <v>66</v>
      </c>
      <c r="M148" s="377" t="s">
        <v>1425</v>
      </c>
      <c r="N148" s="129" t="s">
        <v>66</v>
      </c>
    </row>
    <row r="149" spans="2:14" ht="32.25" thickBot="1">
      <c r="B149" s="472"/>
      <c r="D149" s="140" t="s">
        <v>836</v>
      </c>
      <c r="E149" s="130" t="s">
        <v>708</v>
      </c>
      <c r="F149" s="379" t="s">
        <v>800</v>
      </c>
      <c r="G149" s="130" t="s">
        <v>831</v>
      </c>
      <c r="H149" s="116"/>
      <c r="I149" s="472"/>
      <c r="K149" s="140" t="s">
        <v>838</v>
      </c>
      <c r="L149" s="130" t="s">
        <v>711</v>
      </c>
      <c r="M149" s="379" t="s">
        <v>839</v>
      </c>
      <c r="N149" s="130" t="s">
        <v>835</v>
      </c>
    </row>
    <row r="150" spans="2:14" ht="16.5" thickBot="1">
      <c r="B150" s="472"/>
      <c r="D150" s="131" t="s">
        <v>1331</v>
      </c>
      <c r="E150" s="140" t="s">
        <v>1299</v>
      </c>
      <c r="F150" s="397" t="s">
        <v>694</v>
      </c>
      <c r="G150" s="270" t="s">
        <v>1326</v>
      </c>
      <c r="H150" s="116"/>
      <c r="I150" s="472"/>
      <c r="K150" s="131" t="s">
        <v>1315</v>
      </c>
      <c r="L150" s="269" t="s">
        <v>1300</v>
      </c>
      <c r="M150" s="397" t="s">
        <v>1333</v>
      </c>
      <c r="N150" s="132" t="s">
        <v>1306</v>
      </c>
    </row>
    <row r="151" spans="2:14" ht="16.350000000000001" customHeight="1" thickBot="1">
      <c r="B151" s="472" t="s">
        <v>93</v>
      </c>
      <c r="C151" s="124"/>
      <c r="D151" s="128" t="s">
        <v>686</v>
      </c>
      <c r="E151" s="129" t="s">
        <v>686</v>
      </c>
      <c r="F151" s="389" t="s">
        <v>1428</v>
      </c>
      <c r="H151" s="116"/>
      <c r="I151" s="472" t="s">
        <v>93</v>
      </c>
      <c r="J151" s="124"/>
      <c r="K151" s="128" t="s">
        <v>66</v>
      </c>
      <c r="L151" s="129" t="s">
        <v>66</v>
      </c>
      <c r="M151" s="377" t="s">
        <v>1425</v>
      </c>
    </row>
    <row r="152" spans="2:14" ht="48" thickBot="1">
      <c r="B152" s="472"/>
      <c r="C152" s="125"/>
      <c r="D152" s="131" t="s">
        <v>807</v>
      </c>
      <c r="E152" s="140" t="s">
        <v>789</v>
      </c>
      <c r="F152" s="384" t="s">
        <v>849</v>
      </c>
      <c r="H152" s="116"/>
      <c r="I152" s="472"/>
      <c r="J152" s="125"/>
      <c r="K152" s="131" t="s">
        <v>1329</v>
      </c>
      <c r="L152" s="140" t="s">
        <v>794</v>
      </c>
      <c r="M152" s="384" t="s">
        <v>852</v>
      </c>
    </row>
    <row r="153" spans="2:14" ht="16.5" thickBot="1">
      <c r="B153" s="472"/>
      <c r="C153" s="126"/>
      <c r="D153" s="142" t="s">
        <v>1323</v>
      </c>
      <c r="E153" s="141" t="s">
        <v>1292</v>
      </c>
      <c r="F153" s="277" t="s">
        <v>1334</v>
      </c>
      <c r="H153" s="116"/>
      <c r="I153" s="472"/>
      <c r="J153" s="126"/>
      <c r="K153" s="142" t="s">
        <v>1330</v>
      </c>
      <c r="L153" s="269" t="s">
        <v>1300</v>
      </c>
      <c r="M153" s="277" t="s">
        <v>1306</v>
      </c>
    </row>
    <row r="154" spans="2:14" ht="16.350000000000001" customHeight="1" thickBot="1">
      <c r="B154" s="472" t="s">
        <v>105</v>
      </c>
      <c r="C154" s="155"/>
      <c r="D154" s="239"/>
      <c r="E154" s="124"/>
      <c r="F154" s="156"/>
      <c r="G154" s="157"/>
      <c r="H154" s="116"/>
      <c r="I154" s="472" t="s">
        <v>105</v>
      </c>
      <c r="J154" s="155"/>
      <c r="K154" s="239"/>
      <c r="L154" s="124"/>
      <c r="M154" s="156"/>
      <c r="N154" s="157"/>
    </row>
    <row r="155" spans="2:14" ht="16.5" thickBot="1">
      <c r="B155" s="472"/>
      <c r="C155" s="157"/>
      <c r="D155" s="239"/>
      <c r="E155" s="125"/>
      <c r="F155" s="156"/>
      <c r="G155" s="157"/>
      <c r="H155" s="116"/>
      <c r="I155" s="472"/>
      <c r="J155" s="157"/>
      <c r="K155" s="239"/>
      <c r="L155" s="125"/>
      <c r="M155" s="156"/>
      <c r="N155" s="157"/>
    </row>
    <row r="156" spans="2:14" ht="16.5" thickBot="1">
      <c r="B156" s="472"/>
      <c r="C156" s="158"/>
      <c r="D156" s="159"/>
      <c r="E156" s="126"/>
      <c r="F156" s="160"/>
      <c r="G156" s="158"/>
      <c r="H156" s="116"/>
      <c r="I156" s="472"/>
      <c r="J156" s="158"/>
      <c r="K156" s="159"/>
      <c r="L156" s="126"/>
      <c r="M156" s="160"/>
      <c r="N156" s="158"/>
    </row>
    <row r="157" spans="2:14">
      <c r="B157" s="114"/>
      <c r="C157" s="114"/>
      <c r="D157" s="114"/>
      <c r="E157" s="114"/>
      <c r="F157" s="114"/>
      <c r="G157" s="114"/>
      <c r="H157" s="114"/>
      <c r="I157" s="145"/>
      <c r="J157" s="114"/>
      <c r="K157" s="114"/>
      <c r="L157" s="114"/>
      <c r="M157" s="114"/>
      <c r="N157" s="114"/>
    </row>
    <row r="158" spans="2:14" ht="15.75" thickBot="1">
      <c r="B158" s="114"/>
      <c r="C158" s="114"/>
      <c r="D158" s="114"/>
      <c r="E158" s="114"/>
      <c r="F158" s="114"/>
      <c r="G158" s="114"/>
      <c r="H158" s="114"/>
      <c r="I158" s="145"/>
      <c r="J158" s="114"/>
      <c r="K158" s="114"/>
      <c r="L158" s="114"/>
      <c r="M158" s="114"/>
      <c r="N158" s="114"/>
    </row>
    <row r="159" spans="2:14" s="1" customFormat="1" ht="15.75" customHeight="1">
      <c r="B159" s="470" t="str">
        <f>B128</f>
        <v>KADIN  HASTALIKLARI  ve DOĞUM STAJI</v>
      </c>
      <c r="C159" s="470"/>
      <c r="D159" s="470"/>
      <c r="E159" s="470"/>
      <c r="F159" s="470"/>
      <c r="G159" s="470"/>
      <c r="H159" s="116"/>
      <c r="I159" s="470" t="str">
        <f>I128</f>
        <v>GYNECOLOGY AND OBSTETRICS INTERNSHIP</v>
      </c>
      <c r="J159" s="470"/>
      <c r="K159" s="470"/>
      <c r="L159" s="470"/>
      <c r="M159" s="470"/>
      <c r="N159" s="470"/>
    </row>
    <row r="160" spans="2:14" s="1" customFormat="1" ht="15.75">
      <c r="B160" s="117"/>
      <c r="C160" s="181"/>
      <c r="D160" s="182">
        <f>D129+1</f>
        <v>6</v>
      </c>
      <c r="E160" s="183" t="str">
        <f>E129</f>
        <v>HAFTA</v>
      </c>
      <c r="F160" s="184"/>
      <c r="G160" s="118"/>
      <c r="H160" s="116"/>
      <c r="I160" s="117"/>
      <c r="J160" s="181"/>
      <c r="K160" s="182">
        <f>K129+1</f>
        <v>6</v>
      </c>
      <c r="L160" s="183" t="str">
        <f>L129</f>
        <v>WEEK</v>
      </c>
      <c r="M160" s="184"/>
      <c r="N160" s="118"/>
    </row>
    <row r="161" spans="2:14" s="1" customFormat="1" ht="16.5" customHeight="1" thickBot="1">
      <c r="B161" s="276"/>
      <c r="C161" s="146"/>
      <c r="D161" s="146" t="str">
        <f>D130</f>
        <v>Staj sorumluları:</v>
      </c>
      <c r="E161" s="146" t="str">
        <f>E130</f>
        <v xml:space="preserve">Doç. Dr. Raziye Desdicioğlu </v>
      </c>
      <c r="F161" s="146" t="str">
        <f>F130</f>
        <v>Dr. Öğr. Üyesi Batuhan Turgay</v>
      </c>
      <c r="G161" s="147"/>
      <c r="H161" s="116"/>
      <c r="I161" s="119"/>
      <c r="J161" s="116"/>
      <c r="K161" s="139" t="s">
        <v>1411</v>
      </c>
      <c r="L161" s="139" t="s">
        <v>664</v>
      </c>
      <c r="M161" s="146" t="str">
        <f>M130</f>
        <v>Asst. Prof. Batuhan Turgay</v>
      </c>
      <c r="N161" s="120"/>
    </row>
    <row r="162" spans="2:14" ht="16.5" thickBot="1">
      <c r="B162" s="121" t="s">
        <v>38</v>
      </c>
      <c r="C162" s="122">
        <f>C131+5</f>
        <v>26</v>
      </c>
      <c r="D162" s="122">
        <f>D131+5</f>
        <v>27</v>
      </c>
      <c r="E162" s="122">
        <f>E131+5</f>
        <v>28</v>
      </c>
      <c r="F162" s="122">
        <f>F131+5</f>
        <v>29</v>
      </c>
      <c r="G162" s="122">
        <f>G131+5</f>
        <v>30</v>
      </c>
      <c r="H162" s="116"/>
      <c r="I162" s="121" t="s">
        <v>39</v>
      </c>
      <c r="J162" s="122">
        <f>J131+5</f>
        <v>26</v>
      </c>
      <c r="K162" s="122">
        <f>K131+5</f>
        <v>27</v>
      </c>
      <c r="L162" s="122">
        <f>L131+5</f>
        <v>28</v>
      </c>
      <c r="M162" s="122">
        <f>M131+5</f>
        <v>29</v>
      </c>
      <c r="N162" s="122">
        <f>N131+5</f>
        <v>30</v>
      </c>
    </row>
    <row r="163" spans="2:14" ht="16.350000000000001" customHeight="1" thickBot="1">
      <c r="B163" s="471" t="s">
        <v>40</v>
      </c>
      <c r="C163" s="129"/>
      <c r="D163" s="128"/>
      <c r="E163" s="128"/>
      <c r="F163" s="129"/>
      <c r="G163" s="129"/>
      <c r="H163" s="116"/>
      <c r="I163" s="471" t="s">
        <v>40</v>
      </c>
      <c r="J163" s="129"/>
      <c r="K163" s="128"/>
      <c r="L163" s="128"/>
      <c r="M163" s="129"/>
      <c r="N163" s="129"/>
    </row>
    <row r="164" spans="2:14" ht="16.5" thickBot="1">
      <c r="B164" s="471"/>
      <c r="C164" s="130" t="s">
        <v>748</v>
      </c>
      <c r="D164" s="131" t="s">
        <v>748</v>
      </c>
      <c r="E164" s="140" t="s">
        <v>748</v>
      </c>
      <c r="F164" s="134" t="s">
        <v>840</v>
      </c>
      <c r="G164" s="134" t="s">
        <v>840</v>
      </c>
      <c r="H164" s="116"/>
      <c r="I164" s="471"/>
      <c r="J164" s="130" t="s">
        <v>668</v>
      </c>
      <c r="K164" s="131" t="s">
        <v>668</v>
      </c>
      <c r="L164" s="140" t="s">
        <v>668</v>
      </c>
      <c r="M164" s="134" t="s">
        <v>333</v>
      </c>
      <c r="N164" s="134" t="s">
        <v>333</v>
      </c>
    </row>
    <row r="165" spans="2:14" ht="16.5" thickBot="1">
      <c r="B165" s="471"/>
      <c r="C165" s="130"/>
      <c r="D165" s="131"/>
      <c r="E165" s="140"/>
      <c r="F165" s="134"/>
      <c r="G165" s="134"/>
      <c r="H165" s="116"/>
      <c r="I165" s="471"/>
      <c r="J165" s="130"/>
      <c r="K165" s="131"/>
      <c r="L165" s="140"/>
      <c r="M165" s="134"/>
      <c r="N165" s="134"/>
    </row>
    <row r="166" spans="2:14" ht="16.350000000000001" customHeight="1" thickBot="1">
      <c r="B166" s="472" t="s">
        <v>41</v>
      </c>
      <c r="C166" s="129"/>
      <c r="D166" s="128"/>
      <c r="E166" s="128"/>
      <c r="F166" s="129"/>
      <c r="G166" s="129"/>
      <c r="H166" s="116"/>
      <c r="I166" s="472" t="s">
        <v>41</v>
      </c>
      <c r="J166" s="129"/>
      <c r="K166" s="128"/>
      <c r="L166" s="128"/>
      <c r="M166" s="129"/>
      <c r="N166" s="129"/>
    </row>
    <row r="167" spans="2:14" ht="32.25" thickBot="1">
      <c r="B167" s="472"/>
      <c r="C167" s="130" t="s">
        <v>841</v>
      </c>
      <c r="D167" s="131" t="s">
        <v>842</v>
      </c>
      <c r="E167" s="140" t="s">
        <v>843</v>
      </c>
      <c r="F167" s="134" t="s">
        <v>840</v>
      </c>
      <c r="G167" s="134" t="s">
        <v>840</v>
      </c>
      <c r="H167" s="116"/>
      <c r="I167" s="472"/>
      <c r="J167" s="130" t="s">
        <v>844</v>
      </c>
      <c r="K167" s="131" t="s">
        <v>845</v>
      </c>
      <c r="L167" s="140" t="s">
        <v>846</v>
      </c>
      <c r="M167" s="134" t="s">
        <v>333</v>
      </c>
      <c r="N167" s="134" t="s">
        <v>333</v>
      </c>
    </row>
    <row r="168" spans="2:14" ht="16.5" thickBot="1">
      <c r="B168" s="472"/>
      <c r="C168" s="130" t="s">
        <v>352</v>
      </c>
      <c r="D168" s="131" t="s">
        <v>352</v>
      </c>
      <c r="E168" s="140" t="s">
        <v>352</v>
      </c>
      <c r="F168" s="134"/>
      <c r="G168" s="134"/>
      <c r="H168" s="116"/>
      <c r="I168" s="472"/>
      <c r="J168" s="130" t="s">
        <v>679</v>
      </c>
      <c r="K168" s="131" t="s">
        <v>679</v>
      </c>
      <c r="L168" s="140" t="s">
        <v>679</v>
      </c>
      <c r="M168" s="134"/>
      <c r="N168" s="134"/>
    </row>
    <row r="169" spans="2:14" ht="16.350000000000001" customHeight="1" thickBot="1">
      <c r="B169" s="471" t="s">
        <v>56</v>
      </c>
      <c r="C169" s="129"/>
      <c r="D169" s="129"/>
      <c r="E169" s="128"/>
      <c r="F169" s="129"/>
      <c r="G169" s="129"/>
      <c r="H169" s="116"/>
      <c r="I169" s="471" t="s">
        <v>56</v>
      </c>
      <c r="J169" s="129"/>
      <c r="K169" s="129"/>
      <c r="L169" s="128"/>
      <c r="M169" s="129"/>
      <c r="N169" s="129"/>
    </row>
    <row r="170" spans="2:14" ht="32.25" thickBot="1">
      <c r="B170" s="471"/>
      <c r="C170" s="130"/>
      <c r="D170" s="130" t="s">
        <v>842</v>
      </c>
      <c r="E170" s="140" t="s">
        <v>843</v>
      </c>
      <c r="F170" s="134" t="s">
        <v>840</v>
      </c>
      <c r="G170" s="134" t="s">
        <v>840</v>
      </c>
      <c r="H170" s="116"/>
      <c r="I170" s="471"/>
      <c r="J170" s="130" t="s">
        <v>844</v>
      </c>
      <c r="K170" s="130" t="s">
        <v>845</v>
      </c>
      <c r="L170" s="140" t="s">
        <v>846</v>
      </c>
      <c r="M170" s="134" t="s">
        <v>333</v>
      </c>
      <c r="N170" s="134" t="s">
        <v>333</v>
      </c>
    </row>
    <row r="171" spans="2:14" ht="16.5" thickBot="1">
      <c r="B171" s="471"/>
      <c r="C171" s="130"/>
      <c r="D171" s="131" t="s">
        <v>352</v>
      </c>
      <c r="E171" s="140" t="s">
        <v>352</v>
      </c>
      <c r="F171" s="134"/>
      <c r="G171" s="134"/>
      <c r="H171" s="116"/>
      <c r="I171" s="471"/>
      <c r="J171" s="130" t="s">
        <v>679</v>
      </c>
      <c r="K171" s="132" t="s">
        <v>679</v>
      </c>
      <c r="L171" s="140" t="s">
        <v>679</v>
      </c>
      <c r="M171" s="134"/>
      <c r="N171" s="134"/>
    </row>
    <row r="172" spans="2:14" ht="16.350000000000001" customHeight="1" thickBot="1">
      <c r="B172" s="472" t="s">
        <v>60</v>
      </c>
      <c r="C172" s="129" t="s">
        <v>683</v>
      </c>
      <c r="D172" s="134" t="s">
        <v>683</v>
      </c>
      <c r="E172" s="129" t="s">
        <v>683</v>
      </c>
      <c r="F172" s="129"/>
      <c r="G172" s="129"/>
      <c r="H172" s="116"/>
      <c r="I172" s="472" t="s">
        <v>60</v>
      </c>
      <c r="J172" s="129"/>
      <c r="K172" s="134"/>
      <c r="L172" s="129"/>
      <c r="M172" s="129"/>
      <c r="N172" s="129"/>
    </row>
    <row r="173" spans="2:14" ht="32.25" thickBot="1">
      <c r="B173" s="472"/>
      <c r="C173" s="130" t="s">
        <v>684</v>
      </c>
      <c r="D173" s="134" t="s">
        <v>684</v>
      </c>
      <c r="E173" s="134" t="s">
        <v>684</v>
      </c>
      <c r="F173" s="134" t="s">
        <v>840</v>
      </c>
      <c r="G173" s="134" t="s">
        <v>840</v>
      </c>
      <c r="H173" s="116"/>
      <c r="I173" s="472"/>
      <c r="J173" s="130" t="s">
        <v>685</v>
      </c>
      <c r="K173" s="134" t="s">
        <v>685</v>
      </c>
      <c r="L173" s="134" t="s">
        <v>685</v>
      </c>
      <c r="M173" s="134" t="s">
        <v>333</v>
      </c>
      <c r="N173" s="134" t="s">
        <v>333</v>
      </c>
    </row>
    <row r="174" spans="2:14" ht="16.5" thickBot="1">
      <c r="B174" s="472"/>
      <c r="C174" s="132" t="s">
        <v>352</v>
      </c>
      <c r="D174" s="133" t="s">
        <v>352</v>
      </c>
      <c r="E174" s="133" t="s">
        <v>352</v>
      </c>
      <c r="F174" s="134"/>
      <c r="G174" s="134"/>
      <c r="H174" s="116"/>
      <c r="I174" s="472"/>
      <c r="J174" s="132" t="s">
        <v>679</v>
      </c>
      <c r="K174" s="133" t="s">
        <v>679</v>
      </c>
      <c r="L174" s="133" t="s">
        <v>679</v>
      </c>
      <c r="M174" s="134"/>
      <c r="N174" s="134"/>
    </row>
    <row r="175" spans="2:14" ht="18" customHeight="1" thickBot="1">
      <c r="B175" s="274" t="s">
        <v>61</v>
      </c>
      <c r="C175" s="151" t="s">
        <v>62</v>
      </c>
      <c r="D175" s="152" t="s">
        <v>62</v>
      </c>
      <c r="E175" s="152" t="s">
        <v>62</v>
      </c>
      <c r="F175" s="153" t="s">
        <v>840</v>
      </c>
      <c r="G175" s="153" t="s">
        <v>840</v>
      </c>
      <c r="H175" s="139"/>
      <c r="I175" s="274" t="s">
        <v>61</v>
      </c>
      <c r="J175" s="151" t="s">
        <v>63</v>
      </c>
      <c r="K175" s="152" t="s">
        <v>63</v>
      </c>
      <c r="L175" s="153" t="s">
        <v>63</v>
      </c>
      <c r="M175" s="153" t="s">
        <v>333</v>
      </c>
      <c r="N175" s="153" t="s">
        <v>333</v>
      </c>
    </row>
    <row r="176" spans="2:14" ht="16.350000000000001" customHeight="1" thickBot="1">
      <c r="B176" s="472" t="s">
        <v>64</v>
      </c>
      <c r="C176" s="429" t="s">
        <v>1428</v>
      </c>
      <c r="D176" s="128" t="s">
        <v>686</v>
      </c>
      <c r="E176" s="128" t="s">
        <v>686</v>
      </c>
      <c r="F176" s="129"/>
      <c r="G176" s="129"/>
      <c r="H176" s="116"/>
      <c r="I176" s="472" t="s">
        <v>64</v>
      </c>
      <c r="J176" s="389" t="s">
        <v>1425</v>
      </c>
      <c r="K176" s="129" t="s">
        <v>66</v>
      </c>
      <c r="L176" s="129" t="s">
        <v>66</v>
      </c>
      <c r="M176" s="129"/>
      <c r="N176" s="129"/>
    </row>
    <row r="177" spans="2:14" ht="32.25" thickBot="1">
      <c r="B177" s="472"/>
      <c r="C177" s="430" t="s">
        <v>296</v>
      </c>
      <c r="D177" s="131" t="s">
        <v>848</v>
      </c>
      <c r="E177" s="157" t="s">
        <v>1337</v>
      </c>
      <c r="F177" s="134" t="s">
        <v>840</v>
      </c>
      <c r="G177" s="134" t="s">
        <v>840</v>
      </c>
      <c r="H177" s="116"/>
      <c r="I177" s="472"/>
      <c r="J177" s="430" t="s">
        <v>309</v>
      </c>
      <c r="K177" s="131" t="s">
        <v>851</v>
      </c>
      <c r="L177" s="125" t="s">
        <v>1338</v>
      </c>
      <c r="M177" s="134" t="s">
        <v>333</v>
      </c>
      <c r="N177" s="134" t="s">
        <v>333</v>
      </c>
    </row>
    <row r="178" spans="2:14" ht="16.5" thickBot="1">
      <c r="B178" s="472"/>
      <c r="C178" s="384" t="s">
        <v>729</v>
      </c>
      <c r="D178" s="131" t="s">
        <v>1334</v>
      </c>
      <c r="E178" s="140" t="s">
        <v>1335</v>
      </c>
      <c r="F178" s="134"/>
      <c r="G178" s="134"/>
      <c r="H178" s="116"/>
      <c r="I178" s="472"/>
      <c r="J178" s="384" t="s">
        <v>729</v>
      </c>
      <c r="K178" s="131" t="s">
        <v>1306</v>
      </c>
      <c r="L178" s="140" t="s">
        <v>1336</v>
      </c>
      <c r="M178" s="134"/>
      <c r="N178" s="134"/>
    </row>
    <row r="179" spans="2:14" ht="16.350000000000001" customHeight="1" thickBot="1">
      <c r="B179" s="472" t="s">
        <v>82</v>
      </c>
      <c r="C179" s="389" t="s">
        <v>1428</v>
      </c>
      <c r="D179" s="128" t="s">
        <v>686</v>
      </c>
      <c r="E179" s="129" t="s">
        <v>686</v>
      </c>
      <c r="F179" s="129"/>
      <c r="G179" s="129"/>
      <c r="H179" s="116"/>
      <c r="I179" s="472" t="s">
        <v>82</v>
      </c>
      <c r="J179" s="377" t="s">
        <v>1425</v>
      </c>
      <c r="K179" s="129" t="s">
        <v>66</v>
      </c>
      <c r="L179" s="129" t="s">
        <v>66</v>
      </c>
      <c r="M179" s="129"/>
      <c r="N179" s="129"/>
    </row>
    <row r="180" spans="2:14" ht="32.25" thickBot="1">
      <c r="B180" s="472"/>
      <c r="C180" s="384" t="s">
        <v>856</v>
      </c>
      <c r="D180" s="131" t="s">
        <v>855</v>
      </c>
      <c r="E180" s="130" t="s">
        <v>733</v>
      </c>
      <c r="F180" s="134" t="s">
        <v>840</v>
      </c>
      <c r="G180" s="134" t="s">
        <v>840</v>
      </c>
      <c r="H180" s="116"/>
      <c r="I180" s="472"/>
      <c r="J180" s="384" t="s">
        <v>859</v>
      </c>
      <c r="K180" s="131" t="s">
        <v>858</v>
      </c>
      <c r="L180" s="130" t="s">
        <v>737</v>
      </c>
      <c r="M180" s="134" t="s">
        <v>333</v>
      </c>
      <c r="N180" s="134" t="s">
        <v>333</v>
      </c>
    </row>
    <row r="181" spans="2:14" ht="16.5" thickBot="1">
      <c r="B181" s="472"/>
      <c r="C181" s="384" t="s">
        <v>1335</v>
      </c>
      <c r="D181" s="131" t="s">
        <v>1334</v>
      </c>
      <c r="E181" s="158" t="s">
        <v>1309</v>
      </c>
      <c r="F181" s="134"/>
      <c r="G181" s="134"/>
      <c r="H181" s="116"/>
      <c r="I181" s="472"/>
      <c r="J181" s="384" t="s">
        <v>1336</v>
      </c>
      <c r="K181" s="131" t="s">
        <v>1306</v>
      </c>
      <c r="L181" s="140" t="s">
        <v>1298</v>
      </c>
      <c r="M181" s="134"/>
      <c r="N181" s="134"/>
    </row>
    <row r="182" spans="2:14" ht="16.350000000000001" customHeight="1" thickBot="1">
      <c r="B182" s="472" t="s">
        <v>93</v>
      </c>
      <c r="C182" s="377" t="s">
        <v>1428</v>
      </c>
      <c r="F182" s="129"/>
      <c r="G182" s="129"/>
      <c r="H182" s="116"/>
      <c r="I182" s="472" t="s">
        <v>93</v>
      </c>
      <c r="J182" s="377" t="s">
        <v>1425</v>
      </c>
      <c r="K182" s="124"/>
      <c r="M182" s="129"/>
      <c r="N182" s="129"/>
    </row>
    <row r="183" spans="2:14" ht="16.5" thickBot="1">
      <c r="B183" s="472"/>
      <c r="C183" s="379" t="s">
        <v>797</v>
      </c>
      <c r="F183" s="134" t="s">
        <v>840</v>
      </c>
      <c r="G183" s="134" t="s">
        <v>840</v>
      </c>
      <c r="H183" s="116"/>
      <c r="I183" s="472"/>
      <c r="J183" s="379" t="s">
        <v>802</v>
      </c>
      <c r="K183" s="125"/>
      <c r="M183" s="134" t="s">
        <v>333</v>
      </c>
      <c r="N183" s="134" t="s">
        <v>333</v>
      </c>
    </row>
    <row r="184" spans="2:14" ht="16.5" thickBot="1">
      <c r="B184" s="472"/>
      <c r="C184" s="397" t="s">
        <v>1297</v>
      </c>
      <c r="F184" s="134"/>
      <c r="G184" s="134"/>
      <c r="H184" s="116"/>
      <c r="I184" s="472"/>
      <c r="J184" s="397" t="s">
        <v>1327</v>
      </c>
      <c r="K184" s="126"/>
      <c r="M184" s="134"/>
      <c r="N184" s="134"/>
    </row>
    <row r="185" spans="2:14" ht="16.350000000000001" customHeight="1" thickBot="1">
      <c r="B185" s="472" t="s">
        <v>105</v>
      </c>
      <c r="C185" s="377" t="s">
        <v>1428</v>
      </c>
      <c r="D185" s="155"/>
      <c r="E185" s="155"/>
      <c r="F185" s="129"/>
      <c r="G185" s="129"/>
      <c r="H185" s="116"/>
      <c r="I185" s="472" t="s">
        <v>105</v>
      </c>
      <c r="J185" s="377" t="s">
        <v>1425</v>
      </c>
      <c r="K185" s="239"/>
      <c r="L185" s="124"/>
      <c r="M185" s="124"/>
      <c r="N185" s="124"/>
    </row>
    <row r="186" spans="2:14" ht="32.25" thickBot="1">
      <c r="B186" s="472"/>
      <c r="C186" s="379" t="s">
        <v>830</v>
      </c>
      <c r="D186" s="157"/>
      <c r="E186" s="157"/>
      <c r="F186" s="134" t="s">
        <v>840</v>
      </c>
      <c r="G186" s="134" t="s">
        <v>840</v>
      </c>
      <c r="H186" s="116"/>
      <c r="I186" s="472"/>
      <c r="J186" s="379" t="s">
        <v>833</v>
      </c>
      <c r="K186" s="239"/>
      <c r="L186" s="125"/>
      <c r="M186" s="125"/>
      <c r="N186" s="125"/>
    </row>
    <row r="187" spans="2:14" ht="16.5" thickBot="1">
      <c r="B187" s="472"/>
      <c r="C187" s="277" t="s">
        <v>1331</v>
      </c>
      <c r="D187" s="158"/>
      <c r="E187" s="158"/>
      <c r="F187" s="133"/>
      <c r="G187" s="133"/>
      <c r="H187" s="116"/>
      <c r="I187" s="472"/>
      <c r="J187" s="277" t="s">
        <v>1315</v>
      </c>
      <c r="K187" s="159"/>
      <c r="L187" s="126"/>
      <c r="M187" s="126"/>
      <c r="N187" s="126"/>
    </row>
    <row r="190" spans="2:14">
      <c r="B190" s="431"/>
      <c r="C190" t="s">
        <v>1422</v>
      </c>
    </row>
    <row r="192" spans="2:14">
      <c r="B192" s="418"/>
      <c r="C192" t="s">
        <v>1421</v>
      </c>
    </row>
  </sheetData>
  <mergeCells count="110">
    <mergeCell ref="B172:B174"/>
    <mergeCell ref="I172:I174"/>
    <mergeCell ref="B176:B178"/>
    <mergeCell ref="I176:I178"/>
    <mergeCell ref="B179:B181"/>
    <mergeCell ref="I179:I181"/>
    <mergeCell ref="B182:B184"/>
    <mergeCell ref="I182:I184"/>
    <mergeCell ref="B185:B187"/>
    <mergeCell ref="I185:I187"/>
    <mergeCell ref="B154:B156"/>
    <mergeCell ref="I154:I156"/>
    <mergeCell ref="B159:G159"/>
    <mergeCell ref="I159:N159"/>
    <mergeCell ref="B163:B165"/>
    <mergeCell ref="I163:I165"/>
    <mergeCell ref="B166:B168"/>
    <mergeCell ref="I166:I168"/>
    <mergeCell ref="B169:B171"/>
    <mergeCell ref="I169:I171"/>
    <mergeCell ref="B138:B140"/>
    <mergeCell ref="I138:I140"/>
    <mergeCell ref="B141:B143"/>
    <mergeCell ref="I141:I143"/>
    <mergeCell ref="B145:B147"/>
    <mergeCell ref="I145:I147"/>
    <mergeCell ref="B148:B150"/>
    <mergeCell ref="I148:I150"/>
    <mergeCell ref="B151:B153"/>
    <mergeCell ref="I151:I153"/>
    <mergeCell ref="B120:B122"/>
    <mergeCell ref="I120:I122"/>
    <mergeCell ref="B123:B125"/>
    <mergeCell ref="I123:I125"/>
    <mergeCell ref="B128:G128"/>
    <mergeCell ref="I128:N128"/>
    <mergeCell ref="B132:B134"/>
    <mergeCell ref="I132:I134"/>
    <mergeCell ref="B135:B137"/>
    <mergeCell ref="I135:I137"/>
    <mergeCell ref="B104:B106"/>
    <mergeCell ref="I104:I106"/>
    <mergeCell ref="B107:B109"/>
    <mergeCell ref="I107:I109"/>
    <mergeCell ref="B110:B112"/>
    <mergeCell ref="I110:I112"/>
    <mergeCell ref="B114:B116"/>
    <mergeCell ref="I114:I116"/>
    <mergeCell ref="B117:B119"/>
    <mergeCell ref="I117:I119"/>
    <mergeCell ref="B86:B88"/>
    <mergeCell ref="I86:I88"/>
    <mergeCell ref="B89:B91"/>
    <mergeCell ref="I89:I91"/>
    <mergeCell ref="B92:B94"/>
    <mergeCell ref="I92:I94"/>
    <mergeCell ref="B97:G97"/>
    <mergeCell ref="I97:N97"/>
    <mergeCell ref="B101:B103"/>
    <mergeCell ref="I101:I103"/>
    <mergeCell ref="B70:B72"/>
    <mergeCell ref="I70:I72"/>
    <mergeCell ref="B73:B75"/>
    <mergeCell ref="I73:I75"/>
    <mergeCell ref="B76:B78"/>
    <mergeCell ref="I76:I78"/>
    <mergeCell ref="B79:B81"/>
    <mergeCell ref="I79:I81"/>
    <mergeCell ref="B83:B85"/>
    <mergeCell ref="I83:I85"/>
    <mergeCell ref="B52:B54"/>
    <mergeCell ref="I52:I54"/>
    <mergeCell ref="B55:B57"/>
    <mergeCell ref="I55:I57"/>
    <mergeCell ref="B58:B60"/>
    <mergeCell ref="I58:I60"/>
    <mergeCell ref="B61:B63"/>
    <mergeCell ref="I61:I63"/>
    <mergeCell ref="B66:G66"/>
    <mergeCell ref="I66:N66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17:B19"/>
    <mergeCell ref="I17:I19"/>
    <mergeCell ref="B21:B23"/>
    <mergeCell ref="I21:I23"/>
    <mergeCell ref="B24:B26"/>
    <mergeCell ref="I24:I26"/>
    <mergeCell ref="B27:B29"/>
    <mergeCell ref="I27:I29"/>
    <mergeCell ref="B30:B32"/>
    <mergeCell ref="I30:I32"/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>
  <dimension ref="B1:N99"/>
  <sheetViews>
    <sheetView zoomScale="68" zoomScaleNormal="68" workbookViewId="0">
      <selection activeCell="I2" sqref="I2"/>
    </sheetView>
  </sheetViews>
  <sheetFormatPr defaultColWidth="9.140625" defaultRowHeight="15"/>
  <cols>
    <col min="1" max="1" width="4.85546875" customWidth="1"/>
    <col min="2" max="2" width="16.85546875" hidden="1" customWidth="1"/>
    <col min="3" max="7" width="33.140625" hidden="1" customWidth="1"/>
    <col min="8" max="8" width="2.140625" hidden="1" customWidth="1"/>
    <col min="9" max="9" width="13.85546875" customWidth="1"/>
    <col min="10" max="14" width="35" customWidth="1"/>
  </cols>
  <sheetData>
    <row r="1" spans="2:14" ht="21" customHeight="1" thickBot="1">
      <c r="B1" s="469" t="s">
        <v>1381</v>
      </c>
      <c r="C1" s="469"/>
      <c r="D1" s="469"/>
      <c r="E1" s="469"/>
      <c r="F1" s="469"/>
      <c r="G1" s="469"/>
      <c r="H1" s="115"/>
      <c r="I1" s="469" t="s">
        <v>1382</v>
      </c>
      <c r="J1" s="469"/>
      <c r="K1" s="469"/>
      <c r="L1" s="469"/>
      <c r="M1" s="469"/>
      <c r="N1" s="469"/>
    </row>
    <row r="2" spans="2:14"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2:14" ht="15.75" thickBot="1">
      <c r="B3" s="180"/>
      <c r="C3" s="149"/>
      <c r="D3" s="149"/>
      <c r="E3" s="149"/>
      <c r="F3" s="149"/>
      <c r="G3" s="114"/>
      <c r="H3" s="114"/>
      <c r="I3" s="180"/>
      <c r="J3" s="149"/>
      <c r="K3" s="149"/>
      <c r="L3" s="149"/>
      <c r="M3" s="149"/>
      <c r="N3" s="149"/>
    </row>
    <row r="4" spans="2:14" s="1" customFormat="1" ht="15.6" customHeight="1">
      <c r="B4" s="470" t="s">
        <v>860</v>
      </c>
      <c r="C4" s="470"/>
      <c r="D4" s="470"/>
      <c r="E4" s="470"/>
      <c r="F4" s="470"/>
      <c r="G4" s="470"/>
      <c r="H4" s="116"/>
      <c r="I4" s="470" t="s">
        <v>861</v>
      </c>
      <c r="J4" s="470"/>
      <c r="K4" s="470"/>
      <c r="L4" s="470"/>
      <c r="M4" s="470"/>
      <c r="N4" s="470"/>
    </row>
    <row r="5" spans="2:14" s="1" customFormat="1" ht="15.75">
      <c r="B5" s="117"/>
      <c r="C5" s="181"/>
      <c r="D5" s="182">
        <v>1</v>
      </c>
      <c r="E5" s="183" t="s">
        <v>34</v>
      </c>
      <c r="F5" s="184"/>
      <c r="G5" s="118"/>
      <c r="H5" s="116"/>
      <c r="I5" s="117"/>
      <c r="J5" s="181"/>
      <c r="K5" s="182"/>
      <c r="L5" s="183" t="s">
        <v>862</v>
      </c>
      <c r="M5" s="184"/>
      <c r="N5" s="118"/>
    </row>
    <row r="6" spans="2:14" s="1" customFormat="1" ht="16.5" thickBot="1">
      <c r="B6" s="276"/>
      <c r="C6" s="146"/>
      <c r="D6" s="146" t="s">
        <v>36</v>
      </c>
      <c r="E6" s="265" t="s">
        <v>928</v>
      </c>
      <c r="F6" s="265" t="s">
        <v>893</v>
      </c>
      <c r="G6" s="167"/>
      <c r="H6" s="116"/>
      <c r="I6" s="119"/>
      <c r="J6" s="116"/>
      <c r="K6" s="139" t="s">
        <v>37</v>
      </c>
      <c r="L6" s="265" t="s">
        <v>1289</v>
      </c>
      <c r="M6" s="265" t="s">
        <v>893</v>
      </c>
      <c r="N6" s="120"/>
    </row>
    <row r="7" spans="2:14" ht="16.5" thickBot="1">
      <c r="B7" s="121" t="s">
        <v>38</v>
      </c>
      <c r="C7" s="122">
        <v>1</v>
      </c>
      <c r="D7" s="122">
        <v>2</v>
      </c>
      <c r="E7" s="122">
        <v>3</v>
      </c>
      <c r="F7" s="122">
        <v>4</v>
      </c>
      <c r="G7" s="122">
        <v>5</v>
      </c>
      <c r="H7" s="116"/>
      <c r="I7" s="121" t="s">
        <v>39</v>
      </c>
      <c r="J7" s="122">
        <v>1</v>
      </c>
      <c r="K7" s="122">
        <v>2</v>
      </c>
      <c r="L7" s="122">
        <v>3</v>
      </c>
      <c r="M7" s="122">
        <v>4</v>
      </c>
      <c r="N7" s="122">
        <v>5</v>
      </c>
    </row>
    <row r="8" spans="2:14" ht="31.7" customHeight="1" thickBot="1">
      <c r="B8" s="471" t="s">
        <v>40</v>
      </c>
      <c r="C8" s="128" t="s">
        <v>65</v>
      </c>
      <c r="D8" s="128" t="s">
        <v>65</v>
      </c>
      <c r="E8" s="129"/>
      <c r="F8" s="129" t="s">
        <v>866</v>
      </c>
      <c r="G8" s="129" t="s">
        <v>866</v>
      </c>
      <c r="H8" s="116"/>
      <c r="I8" s="474" t="s">
        <v>40</v>
      </c>
      <c r="J8" s="129" t="s">
        <v>66</v>
      </c>
      <c r="K8" s="129" t="s">
        <v>66</v>
      </c>
      <c r="L8" s="196" t="s">
        <v>867</v>
      </c>
      <c r="M8" s="196" t="s">
        <v>867</v>
      </c>
      <c r="N8" s="196" t="s">
        <v>867</v>
      </c>
    </row>
    <row r="9" spans="2:14" ht="63.75" thickBot="1">
      <c r="B9" s="471"/>
      <c r="C9" s="140" t="s">
        <v>868</v>
      </c>
      <c r="D9" s="130" t="s">
        <v>869</v>
      </c>
      <c r="E9" s="134" t="s">
        <v>884</v>
      </c>
      <c r="F9" s="134" t="s">
        <v>870</v>
      </c>
      <c r="G9" s="134" t="s">
        <v>870</v>
      </c>
      <c r="H9" s="116"/>
      <c r="I9" s="474"/>
      <c r="J9" s="136" t="s">
        <v>871</v>
      </c>
      <c r="K9" s="130" t="s">
        <v>872</v>
      </c>
      <c r="L9" s="130" t="s">
        <v>873</v>
      </c>
      <c r="M9" s="136" t="s">
        <v>873</v>
      </c>
      <c r="N9" s="130" t="s">
        <v>873</v>
      </c>
    </row>
    <row r="10" spans="2:14" ht="16.5" thickBot="1">
      <c r="B10" s="471"/>
      <c r="C10" s="141" t="s">
        <v>864</v>
      </c>
      <c r="D10" s="132" t="s">
        <v>874</v>
      </c>
      <c r="E10" s="134" t="s">
        <v>874</v>
      </c>
      <c r="F10" s="134" t="s">
        <v>54</v>
      </c>
      <c r="G10" s="134" t="s">
        <v>54</v>
      </c>
      <c r="H10" s="116"/>
      <c r="I10" s="474"/>
      <c r="J10" s="132" t="s">
        <v>865</v>
      </c>
      <c r="K10" s="132" t="s">
        <v>865</v>
      </c>
      <c r="L10" s="132" t="s">
        <v>875</v>
      </c>
      <c r="M10" s="137" t="s">
        <v>875</v>
      </c>
      <c r="N10" s="132" t="s">
        <v>875</v>
      </c>
    </row>
    <row r="11" spans="2:14" ht="16.350000000000001" customHeight="1" thickBot="1">
      <c r="B11" s="472" t="s">
        <v>41</v>
      </c>
      <c r="C11" s="192" t="s">
        <v>65</v>
      </c>
      <c r="D11" s="128" t="s">
        <v>65</v>
      </c>
      <c r="E11" s="128"/>
      <c r="F11" s="129" t="s">
        <v>877</v>
      </c>
      <c r="G11" s="129" t="s">
        <v>877</v>
      </c>
      <c r="H11" s="116"/>
      <c r="I11" s="471" t="s">
        <v>41</v>
      </c>
      <c r="J11" s="193" t="s">
        <v>66</v>
      </c>
      <c r="K11" s="129" t="s">
        <v>66</v>
      </c>
      <c r="L11" s="129" t="s">
        <v>873</v>
      </c>
      <c r="M11" s="129" t="s">
        <v>878</v>
      </c>
      <c r="N11" s="129" t="s">
        <v>878</v>
      </c>
    </row>
    <row r="12" spans="2:14" ht="32.25" thickBot="1">
      <c r="B12" s="472"/>
      <c r="C12" s="401" t="s">
        <v>882</v>
      </c>
      <c r="D12" s="130" t="s">
        <v>879</v>
      </c>
      <c r="E12" s="140" t="s">
        <v>884</v>
      </c>
      <c r="F12" s="130"/>
      <c r="G12" s="130"/>
      <c r="H12" s="116"/>
      <c r="I12" s="471"/>
      <c r="J12" s="402" t="s">
        <v>1383</v>
      </c>
      <c r="K12" s="130" t="s">
        <v>880</v>
      </c>
      <c r="L12" s="130" t="s">
        <v>881</v>
      </c>
      <c r="M12" s="136"/>
      <c r="N12" s="130"/>
    </row>
    <row r="13" spans="2:14" ht="16.5" thickBot="1">
      <c r="B13" s="472"/>
      <c r="C13" s="403" t="s">
        <v>887</v>
      </c>
      <c r="D13" s="132" t="s">
        <v>874</v>
      </c>
      <c r="E13" s="141" t="s">
        <v>893</v>
      </c>
      <c r="F13" s="132" t="s">
        <v>54</v>
      </c>
      <c r="G13" s="132" t="s">
        <v>54</v>
      </c>
      <c r="H13" s="116"/>
      <c r="I13" s="471"/>
      <c r="J13" s="194" t="s">
        <v>1384</v>
      </c>
      <c r="K13" s="132" t="s">
        <v>865</v>
      </c>
      <c r="L13" s="132" t="s">
        <v>875</v>
      </c>
      <c r="M13" s="137" t="s">
        <v>875</v>
      </c>
      <c r="N13" s="132" t="s">
        <v>875</v>
      </c>
    </row>
    <row r="14" spans="2:14" ht="16.350000000000001" customHeight="1" thickBot="1">
      <c r="B14" s="471" t="s">
        <v>56</v>
      </c>
      <c r="C14" s="128" t="s">
        <v>65</v>
      </c>
      <c r="D14" s="399" t="s">
        <v>1423</v>
      </c>
      <c r="E14" s="196"/>
      <c r="F14" s="196" t="s">
        <v>877</v>
      </c>
      <c r="G14" s="129" t="s">
        <v>877</v>
      </c>
      <c r="H14" s="116"/>
      <c r="I14" s="471" t="s">
        <v>56</v>
      </c>
      <c r="J14" s="193" t="s">
        <v>66</v>
      </c>
      <c r="K14" s="129" t="s">
        <v>66</v>
      </c>
      <c r="L14" s="129" t="s">
        <v>873</v>
      </c>
      <c r="M14" s="196"/>
      <c r="N14" s="129" t="s">
        <v>878</v>
      </c>
    </row>
    <row r="15" spans="2:14" ht="32.25" thickBot="1">
      <c r="B15" s="471"/>
      <c r="C15" s="140" t="s">
        <v>890</v>
      </c>
      <c r="D15" s="400" t="s">
        <v>1385</v>
      </c>
      <c r="E15" s="136" t="s">
        <v>883</v>
      </c>
      <c r="F15" s="130"/>
      <c r="G15" s="130"/>
      <c r="H15" s="116"/>
      <c r="I15" s="471"/>
      <c r="J15" s="402" t="s">
        <v>1386</v>
      </c>
      <c r="K15" s="130" t="s">
        <v>885</v>
      </c>
      <c r="L15" s="130" t="s">
        <v>881</v>
      </c>
      <c r="M15" s="136" t="s">
        <v>886</v>
      </c>
      <c r="N15" s="136"/>
    </row>
    <row r="16" spans="2:14" ht="16.5" thickBot="1">
      <c r="B16" s="471"/>
      <c r="C16" s="141" t="s">
        <v>892</v>
      </c>
      <c r="D16" s="404" t="s">
        <v>874</v>
      </c>
      <c r="E16" s="137" t="s">
        <v>870</v>
      </c>
      <c r="F16" s="132" t="s">
        <v>54</v>
      </c>
      <c r="G16" s="132" t="s">
        <v>54</v>
      </c>
      <c r="H16" s="116"/>
      <c r="I16" s="471"/>
      <c r="J16" s="194" t="s">
        <v>1387</v>
      </c>
      <c r="K16" s="132" t="s">
        <v>889</v>
      </c>
      <c r="L16" s="132" t="s">
        <v>875</v>
      </c>
      <c r="M16" s="137" t="s">
        <v>888</v>
      </c>
      <c r="N16" s="132" t="s">
        <v>875</v>
      </c>
    </row>
    <row r="17" spans="2:14" ht="16.350000000000001" customHeight="1" thickBot="1">
      <c r="B17" s="472" t="s">
        <v>60</v>
      </c>
      <c r="C17" s="128" t="s">
        <v>65</v>
      </c>
      <c r="D17" s="399" t="s">
        <v>1423</v>
      </c>
      <c r="E17" s="196"/>
      <c r="F17" s="196" t="s">
        <v>877</v>
      </c>
      <c r="G17" s="129" t="s">
        <v>877</v>
      </c>
      <c r="H17" s="116"/>
      <c r="I17" s="471" t="s">
        <v>60</v>
      </c>
      <c r="J17" s="193" t="s">
        <v>66</v>
      </c>
      <c r="K17" s="129" t="s">
        <v>66</v>
      </c>
      <c r="L17" s="129" t="s">
        <v>873</v>
      </c>
      <c r="M17" s="196"/>
      <c r="N17" s="129" t="s">
        <v>878</v>
      </c>
    </row>
    <row r="18" spans="2:14" ht="32.25" thickBot="1">
      <c r="B18" s="472"/>
      <c r="C18" s="130" t="s">
        <v>1388</v>
      </c>
      <c r="D18" s="405" t="s">
        <v>902</v>
      </c>
      <c r="E18" s="134" t="s">
        <v>876</v>
      </c>
      <c r="F18" s="134"/>
      <c r="G18" s="130"/>
      <c r="H18" s="116"/>
      <c r="I18" s="471"/>
      <c r="J18" s="191" t="s">
        <v>1389</v>
      </c>
      <c r="K18" s="134" t="s">
        <v>913</v>
      </c>
      <c r="L18" s="130" t="s">
        <v>881</v>
      </c>
      <c r="M18" s="134" t="s">
        <v>886</v>
      </c>
      <c r="N18" s="136"/>
    </row>
    <row r="19" spans="2:14" ht="16.5" thickBot="1">
      <c r="B19" s="472"/>
      <c r="C19" s="132" t="s">
        <v>893</v>
      </c>
      <c r="D19" s="406" t="s">
        <v>893</v>
      </c>
      <c r="E19" s="133" t="s">
        <v>870</v>
      </c>
      <c r="F19" s="133" t="s">
        <v>54</v>
      </c>
      <c r="G19" s="132" t="s">
        <v>54</v>
      </c>
      <c r="H19" s="116"/>
      <c r="I19" s="471"/>
      <c r="J19" s="407" t="s">
        <v>1390</v>
      </c>
      <c r="K19" s="133" t="s">
        <v>889</v>
      </c>
      <c r="L19" s="133" t="s">
        <v>875</v>
      </c>
      <c r="M19" s="133" t="s">
        <v>865</v>
      </c>
      <c r="N19" s="132" t="s">
        <v>875</v>
      </c>
    </row>
    <row r="20" spans="2:14" ht="15.75" customHeight="1" thickBot="1">
      <c r="B20" s="274" t="s">
        <v>61</v>
      </c>
      <c r="C20" s="151" t="s">
        <v>62</v>
      </c>
      <c r="D20" s="152" t="s">
        <v>62</v>
      </c>
      <c r="E20" s="153" t="s">
        <v>62</v>
      </c>
      <c r="F20" s="153" t="s">
        <v>62</v>
      </c>
      <c r="G20" s="153" t="s">
        <v>62</v>
      </c>
      <c r="H20" s="139"/>
      <c r="I20" s="274" t="s">
        <v>61</v>
      </c>
      <c r="J20" s="408" t="s">
        <v>63</v>
      </c>
      <c r="K20" s="271" t="s">
        <v>63</v>
      </c>
      <c r="L20" s="271" t="s">
        <v>63</v>
      </c>
      <c r="M20" s="271" t="s">
        <v>63</v>
      </c>
      <c r="N20" s="271" t="s">
        <v>63</v>
      </c>
    </row>
    <row r="21" spans="2:14" ht="16.350000000000001" customHeight="1" thickBot="1">
      <c r="B21" s="472" t="s">
        <v>64</v>
      </c>
      <c r="C21" s="192" t="s">
        <v>65</v>
      </c>
      <c r="D21" s="399" t="s">
        <v>1423</v>
      </c>
      <c r="E21" s="128"/>
      <c r="F21" s="192" t="s">
        <v>65</v>
      </c>
      <c r="G21" s="129" t="s">
        <v>65</v>
      </c>
      <c r="H21" s="116"/>
      <c r="I21" s="472" t="s">
        <v>64</v>
      </c>
      <c r="J21" s="193" t="s">
        <v>66</v>
      </c>
      <c r="K21" s="129" t="s">
        <v>66</v>
      </c>
      <c r="L21" s="129" t="s">
        <v>66</v>
      </c>
      <c r="M21" s="129" t="s">
        <v>66</v>
      </c>
      <c r="N21" s="193" t="s">
        <v>66</v>
      </c>
    </row>
    <row r="22" spans="2:14" ht="16.5" thickBot="1">
      <c r="B22" s="472"/>
      <c r="C22" s="188" t="s">
        <v>1391</v>
      </c>
      <c r="D22" s="409" t="s">
        <v>895</v>
      </c>
      <c r="E22" s="140" t="s">
        <v>896</v>
      </c>
      <c r="F22" s="188" t="s">
        <v>954</v>
      </c>
      <c r="G22" s="130" t="s">
        <v>1392</v>
      </c>
      <c r="H22" s="116"/>
      <c r="I22" s="472"/>
      <c r="J22" s="188" t="s">
        <v>1393</v>
      </c>
      <c r="K22" s="130" t="s">
        <v>897</v>
      </c>
      <c r="L22" s="131" t="s">
        <v>898</v>
      </c>
      <c r="M22" s="130" t="s">
        <v>916</v>
      </c>
      <c r="N22" s="402" t="s">
        <v>1394</v>
      </c>
    </row>
    <row r="23" spans="2:14" ht="16.5" thickBot="1">
      <c r="B23" s="472"/>
      <c r="C23" s="188" t="s">
        <v>1395</v>
      </c>
      <c r="D23" s="409" t="s">
        <v>892</v>
      </c>
      <c r="E23" s="140" t="s">
        <v>892</v>
      </c>
      <c r="F23" s="194" t="s">
        <v>929</v>
      </c>
      <c r="G23" s="132" t="s">
        <v>887</v>
      </c>
      <c r="H23" s="116"/>
      <c r="I23" s="472"/>
      <c r="J23" s="188" t="s">
        <v>1396</v>
      </c>
      <c r="K23" s="131" t="s">
        <v>892</v>
      </c>
      <c r="L23" s="140" t="s">
        <v>892</v>
      </c>
      <c r="M23" s="132" t="s">
        <v>863</v>
      </c>
      <c r="N23" s="194" t="s">
        <v>865</v>
      </c>
    </row>
    <row r="24" spans="2:14" ht="16.350000000000001" customHeight="1" thickBot="1">
      <c r="B24" s="472" t="s">
        <v>82</v>
      </c>
      <c r="C24" s="192" t="s">
        <v>65</v>
      </c>
      <c r="D24" s="399" t="s">
        <v>1423</v>
      </c>
      <c r="E24" s="128"/>
      <c r="F24" s="192" t="s">
        <v>65</v>
      </c>
      <c r="G24" s="129" t="s">
        <v>1060</v>
      </c>
      <c r="H24" s="116"/>
      <c r="I24" s="471" t="s">
        <v>82</v>
      </c>
      <c r="J24" s="193" t="s">
        <v>66</v>
      </c>
      <c r="K24" s="129" t="s">
        <v>66</v>
      </c>
      <c r="L24" s="129" t="s">
        <v>66</v>
      </c>
      <c r="M24" s="129" t="s">
        <v>66</v>
      </c>
      <c r="N24" s="193" t="s">
        <v>66</v>
      </c>
    </row>
    <row r="25" spans="2:14" ht="32.25" thickBot="1">
      <c r="B25" s="472"/>
      <c r="C25" s="188" t="s">
        <v>900</v>
      </c>
      <c r="D25" s="409" t="s">
        <v>895</v>
      </c>
      <c r="E25" s="140" t="s">
        <v>896</v>
      </c>
      <c r="F25" s="140" t="s">
        <v>901</v>
      </c>
      <c r="G25" s="130" t="s">
        <v>944</v>
      </c>
      <c r="H25" s="116"/>
      <c r="I25" s="471"/>
      <c r="J25" s="188" t="s">
        <v>1397</v>
      </c>
      <c r="K25" s="130" t="s">
        <v>897</v>
      </c>
      <c r="L25" s="130" t="s">
        <v>898</v>
      </c>
      <c r="M25" s="130" t="s">
        <v>921</v>
      </c>
      <c r="N25" s="402" t="s">
        <v>920</v>
      </c>
    </row>
    <row r="26" spans="2:14" ht="16.5" thickBot="1">
      <c r="B26" s="472"/>
      <c r="C26" s="194" t="s">
        <v>1398</v>
      </c>
      <c r="D26" s="409" t="s">
        <v>892</v>
      </c>
      <c r="E26" s="140" t="s">
        <v>892</v>
      </c>
      <c r="F26" s="132" t="s">
        <v>864</v>
      </c>
      <c r="G26" s="132" t="s">
        <v>887</v>
      </c>
      <c r="H26" s="116"/>
      <c r="I26" s="471"/>
      <c r="J26" s="194" t="s">
        <v>863</v>
      </c>
      <c r="K26" s="131" t="s">
        <v>892</v>
      </c>
      <c r="L26" s="140" t="s">
        <v>892</v>
      </c>
      <c r="M26" s="132" t="s">
        <v>863</v>
      </c>
      <c r="N26" s="194" t="s">
        <v>1399</v>
      </c>
    </row>
    <row r="27" spans="2:14" ht="16.350000000000001" customHeight="1" thickBot="1">
      <c r="B27" s="472" t="s">
        <v>93</v>
      </c>
      <c r="C27" s="192" t="s">
        <v>65</v>
      </c>
      <c r="D27" s="410" t="s">
        <v>1423</v>
      </c>
      <c r="E27" s="135"/>
      <c r="F27" s="128" t="s">
        <v>65</v>
      </c>
      <c r="G27" s="129" t="s">
        <v>65</v>
      </c>
      <c r="H27" s="116"/>
      <c r="I27" s="471" t="s">
        <v>93</v>
      </c>
      <c r="J27" s="193" t="s">
        <v>66</v>
      </c>
      <c r="K27" s="129" t="s">
        <v>66</v>
      </c>
      <c r="L27" s="129" t="s">
        <v>66</v>
      </c>
      <c r="M27" s="129" t="s">
        <v>66</v>
      </c>
      <c r="N27" s="193" t="s">
        <v>66</v>
      </c>
    </row>
    <row r="28" spans="2:14" ht="32.25" thickBot="1">
      <c r="B28" s="472"/>
      <c r="C28" s="401" t="s">
        <v>1400</v>
      </c>
      <c r="D28" s="400" t="s">
        <v>895</v>
      </c>
      <c r="E28" s="131" t="s">
        <v>896</v>
      </c>
      <c r="F28" s="140" t="s">
        <v>903</v>
      </c>
      <c r="G28" s="130" t="s">
        <v>907</v>
      </c>
      <c r="H28" s="116"/>
      <c r="I28" s="471"/>
      <c r="J28" s="190" t="s">
        <v>904</v>
      </c>
      <c r="K28" s="130" t="s">
        <v>897</v>
      </c>
      <c r="L28" s="130" t="s">
        <v>898</v>
      </c>
      <c r="M28" s="130" t="s">
        <v>927</v>
      </c>
      <c r="N28" s="402" t="s">
        <v>926</v>
      </c>
    </row>
    <row r="29" spans="2:14" ht="16.5" thickBot="1">
      <c r="B29" s="472"/>
      <c r="C29" s="403" t="s">
        <v>874</v>
      </c>
      <c r="D29" s="404" t="s">
        <v>892</v>
      </c>
      <c r="E29" s="131" t="s">
        <v>892</v>
      </c>
      <c r="F29" s="141" t="s">
        <v>864</v>
      </c>
      <c r="G29" s="132" t="s">
        <v>887</v>
      </c>
      <c r="H29" s="116"/>
      <c r="I29" s="471"/>
      <c r="J29" s="190" t="s">
        <v>863</v>
      </c>
      <c r="K29" s="132" t="s">
        <v>892</v>
      </c>
      <c r="L29" s="131" t="s">
        <v>892</v>
      </c>
      <c r="M29" s="132" t="s">
        <v>863</v>
      </c>
      <c r="N29" s="194" t="s">
        <v>894</v>
      </c>
    </row>
    <row r="30" spans="2:14" ht="16.350000000000001" customHeight="1" thickBot="1">
      <c r="B30" s="472" t="s">
        <v>105</v>
      </c>
      <c r="C30" s="155"/>
      <c r="D30" s="239"/>
      <c r="E30" s="124"/>
      <c r="F30" s="156"/>
      <c r="G30" s="157"/>
      <c r="H30" s="116"/>
      <c r="I30" s="471" t="s">
        <v>105</v>
      </c>
      <c r="J30" s="124"/>
      <c r="K30" s="124"/>
      <c r="L30" s="124"/>
      <c r="M30" s="124"/>
      <c r="N30" s="124"/>
    </row>
    <row r="31" spans="2:14" ht="16.5" thickBot="1">
      <c r="B31" s="472"/>
      <c r="C31" s="157"/>
      <c r="D31" s="239"/>
      <c r="E31" s="125"/>
      <c r="F31" s="156"/>
      <c r="G31" s="157"/>
      <c r="H31" s="116"/>
      <c r="I31" s="471"/>
      <c r="J31" s="125"/>
      <c r="K31" s="125"/>
      <c r="L31" s="125"/>
      <c r="M31" s="125"/>
      <c r="N31" s="125"/>
    </row>
    <row r="32" spans="2:14" ht="16.5" thickBot="1">
      <c r="B32" s="472"/>
      <c r="C32" s="158"/>
      <c r="D32" s="159"/>
      <c r="E32" s="126"/>
      <c r="F32" s="160"/>
      <c r="G32" s="158"/>
      <c r="H32" s="116"/>
      <c r="I32" s="471"/>
      <c r="J32" s="126"/>
      <c r="K32" s="126"/>
      <c r="L32" s="126"/>
      <c r="M32" s="126"/>
      <c r="N32" s="126"/>
    </row>
    <row r="33" spans="2:14">
      <c r="B33" s="168"/>
      <c r="C33" s="169"/>
      <c r="D33" s="169"/>
      <c r="E33" s="170"/>
      <c r="F33" s="169"/>
      <c r="G33" s="169"/>
      <c r="H33" s="169"/>
      <c r="I33" s="171"/>
      <c r="J33" s="169"/>
      <c r="K33" s="169"/>
      <c r="L33" s="169"/>
      <c r="M33" s="169"/>
      <c r="N33" s="169"/>
    </row>
    <row r="34" spans="2:14" ht="15.75" thickBot="1">
      <c r="B34" s="168"/>
      <c r="C34" s="169"/>
      <c r="D34" s="169"/>
      <c r="E34" s="169"/>
      <c r="F34" s="169"/>
      <c r="G34" s="169"/>
      <c r="H34" s="169"/>
      <c r="I34" s="171"/>
      <c r="J34" s="169"/>
      <c r="K34" s="169"/>
      <c r="L34" s="169"/>
      <c r="M34" s="169"/>
      <c r="N34" s="169"/>
    </row>
    <row r="35" spans="2:14" s="1" customFormat="1" ht="15.6" customHeight="1">
      <c r="B35" s="470" t="s">
        <v>860</v>
      </c>
      <c r="C35" s="470"/>
      <c r="D35" s="470"/>
      <c r="E35" s="470"/>
      <c r="F35" s="470"/>
      <c r="G35" s="470"/>
      <c r="H35" s="116"/>
      <c r="I35" s="470" t="s">
        <v>861</v>
      </c>
      <c r="J35" s="470"/>
      <c r="K35" s="470"/>
      <c r="L35" s="470"/>
      <c r="M35" s="470"/>
      <c r="N35" s="470"/>
    </row>
    <row r="36" spans="2:14" s="1" customFormat="1" ht="15.75">
      <c r="B36" s="117"/>
      <c r="C36" s="181"/>
      <c r="D36" s="182">
        <f>D5+1</f>
        <v>2</v>
      </c>
      <c r="E36" s="183" t="str">
        <f>E5</f>
        <v>HAFTA</v>
      </c>
      <c r="F36" s="184"/>
      <c r="G36" s="118"/>
      <c r="H36" s="116"/>
      <c r="I36" s="117"/>
      <c r="J36" s="181"/>
      <c r="K36" s="182"/>
      <c r="L36" s="183" t="s">
        <v>905</v>
      </c>
      <c r="M36" s="184"/>
      <c r="N36" s="118"/>
    </row>
    <row r="37" spans="2:14" s="1" customFormat="1" ht="16.5" thickBot="1">
      <c r="B37" s="276"/>
      <c r="C37" s="146"/>
      <c r="D37" s="146" t="str">
        <f>D6</f>
        <v>Staj sorumluları:</v>
      </c>
      <c r="E37" s="265" t="s">
        <v>928</v>
      </c>
      <c r="F37" s="265" t="str">
        <f>F6</f>
        <v>Doç.Dr.Şadan Soyyiğit</v>
      </c>
      <c r="G37" s="147"/>
      <c r="H37" s="116"/>
      <c r="I37" s="119"/>
      <c r="J37" s="116"/>
      <c r="K37" s="146" t="str">
        <f>K6</f>
        <v>Managers:</v>
      </c>
      <c r="L37" s="265" t="s">
        <v>909</v>
      </c>
      <c r="M37" s="265" t="s">
        <v>1399</v>
      </c>
      <c r="N37" s="120"/>
    </row>
    <row r="38" spans="2:14" ht="16.5" thickBot="1">
      <c r="B38" s="121" t="s">
        <v>38</v>
      </c>
      <c r="C38" s="122">
        <v>6</v>
      </c>
      <c r="D38" s="122">
        <v>7</v>
      </c>
      <c r="E38" s="122">
        <v>8</v>
      </c>
      <c r="F38" s="122">
        <v>9</v>
      </c>
      <c r="G38" s="122">
        <v>10</v>
      </c>
      <c r="H38" s="116"/>
      <c r="I38" s="121" t="s">
        <v>39</v>
      </c>
      <c r="J38" s="122">
        <v>6</v>
      </c>
      <c r="K38" s="122">
        <v>7</v>
      </c>
      <c r="L38" s="122">
        <v>8</v>
      </c>
      <c r="M38" s="122">
        <v>9</v>
      </c>
      <c r="N38" s="122">
        <v>10</v>
      </c>
    </row>
    <row r="39" spans="2:14" ht="31.7" customHeight="1" thickBot="1">
      <c r="B39" s="471" t="s">
        <v>40</v>
      </c>
      <c r="C39" s="128" t="s">
        <v>866</v>
      </c>
      <c r="D39" s="129" t="s">
        <v>866</v>
      </c>
      <c r="E39" s="129"/>
      <c r="F39" s="129" t="s">
        <v>866</v>
      </c>
      <c r="G39" s="129" t="s">
        <v>866</v>
      </c>
      <c r="H39" s="116"/>
      <c r="I39" s="474" t="s">
        <v>40</v>
      </c>
      <c r="J39" s="172" t="s">
        <v>867</v>
      </c>
      <c r="K39" s="172"/>
      <c r="L39" s="172" t="s">
        <v>867</v>
      </c>
      <c r="M39" s="172" t="s">
        <v>867</v>
      </c>
      <c r="N39" s="173" t="s">
        <v>867</v>
      </c>
    </row>
    <row r="40" spans="2:14" ht="32.25" thickBot="1">
      <c r="B40" s="471"/>
      <c r="C40" s="140" t="s">
        <v>870</v>
      </c>
      <c r="D40" s="130" t="s">
        <v>870</v>
      </c>
      <c r="E40" s="134" t="s">
        <v>884</v>
      </c>
      <c r="F40" s="134" t="s">
        <v>870</v>
      </c>
      <c r="G40" s="134" t="s">
        <v>870</v>
      </c>
      <c r="H40" s="116"/>
      <c r="I40" s="474"/>
      <c r="J40" s="174" t="s">
        <v>873</v>
      </c>
      <c r="K40" s="166" t="s">
        <v>906</v>
      </c>
      <c r="L40" s="166" t="s">
        <v>873</v>
      </c>
      <c r="M40" s="166" t="s">
        <v>873</v>
      </c>
      <c r="N40" s="166" t="s">
        <v>873</v>
      </c>
    </row>
    <row r="41" spans="2:14" ht="16.5" thickBot="1">
      <c r="B41" s="471"/>
      <c r="C41" s="141" t="s">
        <v>54</v>
      </c>
      <c r="D41" s="132" t="s">
        <v>54</v>
      </c>
      <c r="E41" s="134" t="s">
        <v>928</v>
      </c>
      <c r="F41" s="134" t="s">
        <v>54</v>
      </c>
      <c r="G41" s="134" t="s">
        <v>54</v>
      </c>
      <c r="H41" s="116"/>
      <c r="I41" s="474"/>
      <c r="J41" s="162" t="s">
        <v>875</v>
      </c>
      <c r="K41" s="133" t="s">
        <v>863</v>
      </c>
      <c r="L41" s="133" t="s">
        <v>875</v>
      </c>
      <c r="M41" s="133" t="s">
        <v>875</v>
      </c>
      <c r="N41" s="133" t="s">
        <v>875</v>
      </c>
    </row>
    <row r="42" spans="2:14" ht="31.7" customHeight="1" thickBot="1">
      <c r="B42" s="472" t="s">
        <v>41</v>
      </c>
      <c r="C42" s="129" t="s">
        <v>877</v>
      </c>
      <c r="D42" s="129" t="s">
        <v>877</v>
      </c>
      <c r="E42" s="128"/>
      <c r="F42" s="129" t="s">
        <v>877</v>
      </c>
      <c r="G42" s="129" t="s">
        <v>877</v>
      </c>
      <c r="H42" s="116"/>
      <c r="I42" s="471" t="s">
        <v>41</v>
      </c>
      <c r="J42" s="129" t="s">
        <v>878</v>
      </c>
      <c r="K42" s="129"/>
      <c r="L42" s="129" t="s">
        <v>881</v>
      </c>
      <c r="M42" s="129" t="s">
        <v>878</v>
      </c>
      <c r="N42" s="129" t="s">
        <v>878</v>
      </c>
    </row>
    <row r="43" spans="2:14" ht="32.25" thickBot="1">
      <c r="B43" s="472"/>
      <c r="C43" s="130"/>
      <c r="D43" s="130"/>
      <c r="E43" s="140" t="s">
        <v>884</v>
      </c>
      <c r="F43" s="130"/>
      <c r="G43" s="130"/>
      <c r="H43" s="116"/>
      <c r="I43" s="471"/>
      <c r="J43" s="136"/>
      <c r="K43" s="136" t="s">
        <v>906</v>
      </c>
      <c r="L43" s="166" t="s">
        <v>873</v>
      </c>
      <c r="M43" s="136"/>
      <c r="N43" s="136"/>
    </row>
    <row r="44" spans="2:14" ht="16.5" thickBot="1">
      <c r="B44" s="472"/>
      <c r="C44" s="132" t="s">
        <v>54</v>
      </c>
      <c r="D44" s="132" t="s">
        <v>54</v>
      </c>
      <c r="E44" s="141" t="s">
        <v>863</v>
      </c>
      <c r="F44" s="132" t="s">
        <v>54</v>
      </c>
      <c r="G44" s="132" t="s">
        <v>54</v>
      </c>
      <c r="H44" s="116"/>
      <c r="I44" s="471"/>
      <c r="J44" s="132" t="s">
        <v>875</v>
      </c>
      <c r="K44" s="132" t="s">
        <v>894</v>
      </c>
      <c r="L44" s="133" t="s">
        <v>875</v>
      </c>
      <c r="M44" s="132" t="s">
        <v>875</v>
      </c>
      <c r="N44" s="132" t="s">
        <v>875</v>
      </c>
    </row>
    <row r="45" spans="2:14" ht="31.7" customHeight="1" thickBot="1">
      <c r="B45" s="471" t="s">
        <v>56</v>
      </c>
      <c r="C45" s="129" t="s">
        <v>877</v>
      </c>
      <c r="D45" s="129" t="s">
        <v>877</v>
      </c>
      <c r="E45" s="129" t="s">
        <v>876</v>
      </c>
      <c r="F45" s="129" t="s">
        <v>877</v>
      </c>
      <c r="G45" s="196" t="s">
        <v>877</v>
      </c>
      <c r="H45" s="116"/>
      <c r="I45" s="471" t="s">
        <v>56</v>
      </c>
      <c r="J45" s="129" t="s">
        <v>878</v>
      </c>
      <c r="K45" s="129" t="s">
        <v>878</v>
      </c>
      <c r="L45" s="129" t="s">
        <v>881</v>
      </c>
      <c r="M45" s="129" t="s">
        <v>878</v>
      </c>
      <c r="N45" s="196" t="s">
        <v>878</v>
      </c>
    </row>
    <row r="46" spans="2:14" ht="16.5" thickBot="1">
      <c r="B46" s="471"/>
      <c r="C46" s="130"/>
      <c r="D46" s="130"/>
      <c r="E46" s="136" t="s">
        <v>870</v>
      </c>
      <c r="F46" s="130"/>
      <c r="G46" s="130"/>
      <c r="H46" s="116"/>
      <c r="I46" s="471"/>
      <c r="J46" s="136"/>
      <c r="K46" s="136"/>
      <c r="L46" s="166" t="s">
        <v>873</v>
      </c>
      <c r="M46" s="136"/>
      <c r="N46" s="134"/>
    </row>
    <row r="47" spans="2:14" ht="16.5" thickBot="1">
      <c r="B47" s="471"/>
      <c r="C47" s="132" t="s">
        <v>54</v>
      </c>
      <c r="D47" s="132" t="s">
        <v>54</v>
      </c>
      <c r="E47" s="137" t="s">
        <v>54</v>
      </c>
      <c r="F47" s="132" t="s">
        <v>54</v>
      </c>
      <c r="G47" s="132" t="s">
        <v>54</v>
      </c>
      <c r="H47" s="116"/>
      <c r="I47" s="471"/>
      <c r="J47" s="132" t="s">
        <v>875</v>
      </c>
      <c r="K47" s="132" t="s">
        <v>875</v>
      </c>
      <c r="L47" s="133" t="s">
        <v>875</v>
      </c>
      <c r="M47" s="132" t="s">
        <v>875</v>
      </c>
      <c r="N47" s="133" t="s">
        <v>875</v>
      </c>
    </row>
    <row r="48" spans="2:14" ht="16.350000000000001" customHeight="1" thickBot="1">
      <c r="B48" s="472" t="s">
        <v>60</v>
      </c>
      <c r="C48" s="129" t="s">
        <v>877</v>
      </c>
      <c r="D48" s="129" t="s">
        <v>877</v>
      </c>
      <c r="E48" s="196" t="s">
        <v>876</v>
      </c>
      <c r="F48" s="129" t="s">
        <v>877</v>
      </c>
      <c r="G48" s="196" t="s">
        <v>877</v>
      </c>
      <c r="H48" s="116"/>
      <c r="I48" s="471" t="s">
        <v>60</v>
      </c>
      <c r="J48" s="129" t="s">
        <v>878</v>
      </c>
      <c r="K48" s="129" t="s">
        <v>878</v>
      </c>
      <c r="L48" s="196" t="s">
        <v>881</v>
      </c>
      <c r="M48" s="129" t="s">
        <v>878</v>
      </c>
      <c r="N48" s="196" t="s">
        <v>878</v>
      </c>
    </row>
    <row r="49" spans="2:14" ht="16.5" thickBot="1">
      <c r="B49" s="472"/>
      <c r="C49" s="130"/>
      <c r="D49" s="130"/>
      <c r="E49" s="134" t="s">
        <v>870</v>
      </c>
      <c r="F49" s="130"/>
      <c r="G49" s="134"/>
      <c r="H49" s="116"/>
      <c r="I49" s="471"/>
      <c r="J49" s="136"/>
      <c r="K49" s="136"/>
      <c r="L49" s="134" t="s">
        <v>873</v>
      </c>
      <c r="M49" s="136"/>
      <c r="N49" s="191"/>
    </row>
    <row r="50" spans="2:14" ht="16.5" thickBot="1">
      <c r="B50" s="472"/>
      <c r="C50" s="132" t="s">
        <v>54</v>
      </c>
      <c r="D50" s="132" t="s">
        <v>54</v>
      </c>
      <c r="E50" s="133" t="s">
        <v>54</v>
      </c>
      <c r="F50" s="132" t="s">
        <v>54</v>
      </c>
      <c r="G50" s="133" t="s">
        <v>54</v>
      </c>
      <c r="H50" s="116"/>
      <c r="I50" s="471"/>
      <c r="J50" s="132" t="s">
        <v>875</v>
      </c>
      <c r="K50" s="132" t="s">
        <v>875</v>
      </c>
      <c r="L50" s="133" t="s">
        <v>875</v>
      </c>
      <c r="M50" s="132" t="s">
        <v>875</v>
      </c>
      <c r="N50" s="407" t="s">
        <v>875</v>
      </c>
    </row>
    <row r="51" spans="2:14" ht="15.75" customHeight="1" thickBot="1">
      <c r="B51" s="274" t="s">
        <v>61</v>
      </c>
      <c r="C51" s="151" t="s">
        <v>62</v>
      </c>
      <c r="D51" s="152" t="s">
        <v>62</v>
      </c>
      <c r="E51" s="153" t="s">
        <v>62</v>
      </c>
      <c r="F51" s="153" t="s">
        <v>62</v>
      </c>
      <c r="G51" s="153" t="s">
        <v>62</v>
      </c>
      <c r="H51" s="139"/>
      <c r="I51" s="274" t="s">
        <v>61</v>
      </c>
      <c r="J51" s="271" t="s">
        <v>63</v>
      </c>
      <c r="K51" s="271" t="s">
        <v>63</v>
      </c>
      <c r="L51" s="271" t="s">
        <v>63</v>
      </c>
      <c r="M51" s="271" t="s">
        <v>63</v>
      </c>
      <c r="N51" s="271" t="s">
        <v>63</v>
      </c>
    </row>
    <row r="52" spans="2:14" ht="16.350000000000001" customHeight="1" thickBot="1">
      <c r="B52" s="472" t="s">
        <v>64</v>
      </c>
      <c r="C52" s="128" t="s">
        <v>65</v>
      </c>
      <c r="D52" s="192" t="s">
        <v>1401</v>
      </c>
      <c r="E52" s="192" t="s">
        <v>65</v>
      </c>
      <c r="F52" s="410" t="s">
        <v>1423</v>
      </c>
      <c r="G52" s="128" t="s">
        <v>65</v>
      </c>
      <c r="H52" s="116"/>
      <c r="I52" s="472" t="s">
        <v>64</v>
      </c>
      <c r="J52" s="410" t="s">
        <v>1432</v>
      </c>
      <c r="K52" s="193" t="s">
        <v>1402</v>
      </c>
      <c r="L52" s="193" t="s">
        <v>66</v>
      </c>
      <c r="M52" s="175" t="s">
        <v>66</v>
      </c>
      <c r="N52" s="129" t="s">
        <v>66</v>
      </c>
    </row>
    <row r="53" spans="2:14" ht="32.25" thickBot="1">
      <c r="B53" s="472"/>
      <c r="C53" s="130" t="s">
        <v>910</v>
      </c>
      <c r="D53" s="190"/>
      <c r="E53" s="401" t="s">
        <v>1403</v>
      </c>
      <c r="F53" s="400" t="s">
        <v>911</v>
      </c>
      <c r="G53" s="130" t="s">
        <v>912</v>
      </c>
      <c r="H53" s="116"/>
      <c r="I53" s="472"/>
      <c r="J53" s="400" t="s">
        <v>914</v>
      </c>
      <c r="K53" s="188"/>
      <c r="L53" s="188" t="s">
        <v>908</v>
      </c>
      <c r="M53" s="136" t="s">
        <v>899</v>
      </c>
      <c r="N53" s="130" t="s">
        <v>956</v>
      </c>
    </row>
    <row r="54" spans="2:14" ht="16.5" thickBot="1">
      <c r="B54" s="472"/>
      <c r="C54" s="130" t="s">
        <v>864</v>
      </c>
      <c r="D54" s="190" t="s">
        <v>54</v>
      </c>
      <c r="E54" s="401" t="s">
        <v>1404</v>
      </c>
      <c r="F54" s="404" t="s">
        <v>892</v>
      </c>
      <c r="G54" s="132" t="s">
        <v>917</v>
      </c>
      <c r="H54" s="116"/>
      <c r="I54" s="472"/>
      <c r="J54" s="400" t="s">
        <v>892</v>
      </c>
      <c r="K54" s="190" t="s">
        <v>875</v>
      </c>
      <c r="L54" s="194" t="s">
        <v>865</v>
      </c>
      <c r="M54" s="137" t="s">
        <v>863</v>
      </c>
      <c r="N54" s="132" t="s">
        <v>943</v>
      </c>
    </row>
    <row r="55" spans="2:14" ht="16.350000000000001" customHeight="1" thickBot="1">
      <c r="B55" s="472" t="s">
        <v>82</v>
      </c>
      <c r="C55" s="128" t="s">
        <v>65</v>
      </c>
      <c r="D55" s="192" t="s">
        <v>1401</v>
      </c>
      <c r="E55" s="192" t="s">
        <v>65</v>
      </c>
      <c r="F55" s="410" t="s">
        <v>1423</v>
      </c>
      <c r="G55" s="128" t="s">
        <v>65</v>
      </c>
      <c r="H55" s="116"/>
      <c r="I55" s="471" t="s">
        <v>82</v>
      </c>
      <c r="J55" s="410" t="s">
        <v>1432</v>
      </c>
      <c r="K55" s="193" t="s">
        <v>1402</v>
      </c>
      <c r="L55" s="193" t="s">
        <v>66</v>
      </c>
      <c r="M55" s="193" t="s">
        <v>66</v>
      </c>
      <c r="N55" s="129" t="s">
        <v>66</v>
      </c>
    </row>
    <row r="56" spans="2:14" ht="16.5" thickBot="1">
      <c r="B56" s="472"/>
      <c r="C56" s="130" t="s">
        <v>910</v>
      </c>
      <c r="D56" s="190"/>
      <c r="E56" s="401" t="s">
        <v>1405</v>
      </c>
      <c r="F56" s="400" t="s">
        <v>918</v>
      </c>
      <c r="G56" s="130" t="s">
        <v>912</v>
      </c>
      <c r="H56" s="116"/>
      <c r="I56" s="471"/>
      <c r="J56" s="400" t="s">
        <v>919</v>
      </c>
      <c r="K56" s="188"/>
      <c r="L56" s="188" t="s">
        <v>1406</v>
      </c>
      <c r="M56" s="402" t="s">
        <v>899</v>
      </c>
      <c r="N56" s="130" t="s">
        <v>947</v>
      </c>
    </row>
    <row r="57" spans="2:14" ht="16.5" thickBot="1">
      <c r="B57" s="472"/>
      <c r="C57" s="132" t="s">
        <v>864</v>
      </c>
      <c r="D57" s="190" t="s">
        <v>54</v>
      </c>
      <c r="E57" s="401" t="s">
        <v>1404</v>
      </c>
      <c r="F57" s="404" t="s">
        <v>892</v>
      </c>
      <c r="G57" s="130" t="s">
        <v>917</v>
      </c>
      <c r="H57" s="116"/>
      <c r="I57" s="471"/>
      <c r="J57" s="404" t="s">
        <v>892</v>
      </c>
      <c r="K57" s="190" t="s">
        <v>875</v>
      </c>
      <c r="L57" s="411" t="s">
        <v>865</v>
      </c>
      <c r="M57" s="194" t="s">
        <v>863</v>
      </c>
      <c r="N57" s="130" t="s">
        <v>943</v>
      </c>
    </row>
    <row r="58" spans="2:14" ht="16.350000000000001" customHeight="1" thickBot="1">
      <c r="B58" s="472" t="s">
        <v>93</v>
      </c>
      <c r="C58" s="128" t="s">
        <v>65</v>
      </c>
      <c r="D58" s="128" t="s">
        <v>1401</v>
      </c>
      <c r="E58" s="192" t="s">
        <v>65</v>
      </c>
      <c r="F58" s="410" t="s">
        <v>1423</v>
      </c>
      <c r="G58" s="128" t="s">
        <v>65</v>
      </c>
      <c r="H58" s="116"/>
      <c r="I58" s="471" t="s">
        <v>93</v>
      </c>
      <c r="J58" s="410" t="s">
        <v>1432</v>
      </c>
      <c r="K58" s="193" t="s">
        <v>1402</v>
      </c>
      <c r="L58" s="193" t="s">
        <v>66</v>
      </c>
      <c r="M58" s="193"/>
      <c r="N58" s="129" t="s">
        <v>66</v>
      </c>
    </row>
    <row r="59" spans="2:14" ht="16.5" thickBot="1">
      <c r="B59" s="472"/>
      <c r="C59" s="140" t="s">
        <v>922</v>
      </c>
      <c r="D59" s="130"/>
      <c r="E59" s="190" t="s">
        <v>1407</v>
      </c>
      <c r="F59" s="405" t="s">
        <v>936</v>
      </c>
      <c r="G59" s="188" t="s">
        <v>938</v>
      </c>
      <c r="H59" s="116"/>
      <c r="I59" s="471"/>
      <c r="J59" s="409" t="s">
        <v>493</v>
      </c>
      <c r="K59" s="188"/>
      <c r="L59" s="188" t="s">
        <v>1408</v>
      </c>
      <c r="M59" s="402"/>
      <c r="N59" s="130" t="s">
        <v>947</v>
      </c>
    </row>
    <row r="60" spans="2:14" ht="16.5" thickBot="1">
      <c r="B60" s="472"/>
      <c r="C60" s="141" t="s">
        <v>928</v>
      </c>
      <c r="D60" s="132" t="s">
        <v>54</v>
      </c>
      <c r="E60" s="190" t="s">
        <v>929</v>
      </c>
      <c r="F60" s="406" t="s">
        <v>928</v>
      </c>
      <c r="G60" s="412" t="s">
        <v>917</v>
      </c>
      <c r="H60" s="116"/>
      <c r="I60" s="471"/>
      <c r="J60" s="406" t="s">
        <v>865</v>
      </c>
      <c r="K60" s="194" t="s">
        <v>875</v>
      </c>
      <c r="L60" s="190" t="s">
        <v>865</v>
      </c>
      <c r="M60" s="194"/>
      <c r="N60" s="132" t="s">
        <v>943</v>
      </c>
    </row>
    <row r="61" spans="2:14" ht="16.350000000000001" customHeight="1" thickBot="1">
      <c r="B61" s="472" t="s">
        <v>105</v>
      </c>
      <c r="C61" s="155"/>
      <c r="D61" s="239"/>
      <c r="E61" s="413"/>
      <c r="F61" s="156"/>
      <c r="G61" s="157"/>
      <c r="H61" s="116"/>
      <c r="I61" s="471" t="s">
        <v>105</v>
      </c>
      <c r="J61" s="124"/>
      <c r="K61" s="124"/>
      <c r="L61" s="124"/>
      <c r="M61" s="124"/>
      <c r="N61" s="124"/>
    </row>
    <row r="62" spans="2:14" ht="16.5" thickBot="1">
      <c r="B62" s="472"/>
      <c r="C62" s="157"/>
      <c r="D62" s="239"/>
      <c r="E62" s="125"/>
      <c r="F62" s="156"/>
      <c r="G62" s="157"/>
      <c r="H62" s="116"/>
      <c r="I62" s="471"/>
      <c r="J62" s="125"/>
      <c r="K62" s="125"/>
      <c r="L62" s="125"/>
      <c r="M62" s="125"/>
      <c r="N62" s="125"/>
    </row>
    <row r="63" spans="2:14" ht="16.5" thickBot="1">
      <c r="B63" s="472"/>
      <c r="C63" s="158"/>
      <c r="D63" s="159"/>
      <c r="E63" s="126"/>
      <c r="F63" s="160"/>
      <c r="G63" s="158"/>
      <c r="H63" s="116"/>
      <c r="I63" s="471"/>
      <c r="J63" s="126"/>
      <c r="K63" s="126"/>
      <c r="L63" s="126"/>
      <c r="M63" s="126"/>
      <c r="N63" s="126"/>
    </row>
    <row r="64" spans="2:14">
      <c r="B64" s="168"/>
      <c r="C64" s="169"/>
      <c r="D64" s="169"/>
      <c r="E64" s="169"/>
      <c r="F64" s="169"/>
      <c r="G64" s="169"/>
      <c r="H64" s="169"/>
      <c r="I64" s="171"/>
      <c r="J64" s="169"/>
      <c r="K64" s="169"/>
      <c r="L64" s="169"/>
      <c r="M64" s="169"/>
      <c r="N64" s="169"/>
    </row>
    <row r="65" spans="2:14" ht="15.75" thickBot="1">
      <c r="B65" s="168"/>
      <c r="C65" s="169"/>
      <c r="D65" s="169"/>
      <c r="E65" s="169"/>
      <c r="F65" s="169"/>
      <c r="G65" s="169"/>
      <c r="H65" s="169"/>
      <c r="I65" s="171"/>
      <c r="J65" s="169"/>
      <c r="K65" s="169"/>
      <c r="L65" s="169"/>
      <c r="M65" s="169"/>
      <c r="N65" s="169"/>
    </row>
    <row r="66" spans="2:14" s="1" customFormat="1" ht="15.6" customHeight="1">
      <c r="B66" s="470" t="s">
        <v>860</v>
      </c>
      <c r="C66" s="470"/>
      <c r="D66" s="470"/>
      <c r="E66" s="470"/>
      <c r="F66" s="470"/>
      <c r="G66" s="470"/>
      <c r="H66" s="116"/>
      <c r="I66" s="470" t="s">
        <v>861</v>
      </c>
      <c r="J66" s="470"/>
      <c r="K66" s="470"/>
      <c r="L66" s="470"/>
      <c r="M66" s="470"/>
      <c r="N66" s="470"/>
    </row>
    <row r="67" spans="2:14" s="1" customFormat="1" ht="15.75">
      <c r="B67" s="117"/>
      <c r="C67" s="181"/>
      <c r="D67" s="182">
        <v>3</v>
      </c>
      <c r="E67" s="183" t="str">
        <f>E5</f>
        <v>HAFTA</v>
      </c>
      <c r="F67" s="184"/>
      <c r="G67" s="118"/>
      <c r="H67" s="116"/>
      <c r="I67" s="117"/>
      <c r="J67" s="181"/>
      <c r="K67" s="182"/>
      <c r="L67" s="183" t="s">
        <v>930</v>
      </c>
      <c r="M67" s="184"/>
      <c r="N67" s="118"/>
    </row>
    <row r="68" spans="2:14" s="1" customFormat="1" ht="16.5" thickBot="1">
      <c r="B68" s="276"/>
      <c r="C68" s="146"/>
      <c r="D68" s="146" t="str">
        <f>D37</f>
        <v>Staj sorumluları:</v>
      </c>
      <c r="E68" s="265" t="str">
        <f>E37</f>
        <v>Doç. Dr. Hatice Kılıç</v>
      </c>
      <c r="F68" s="265" t="str">
        <f>F37</f>
        <v>Doç.Dr.Şadan Soyyiğit</v>
      </c>
      <c r="G68" s="147"/>
      <c r="H68" s="116"/>
      <c r="I68" s="119"/>
      <c r="J68" s="116"/>
      <c r="K68" s="146" t="str">
        <f>K37</f>
        <v>Managers:</v>
      </c>
      <c r="L68" s="265" t="str">
        <f>L37</f>
        <v>Assoc. Prof.Hatice Kılıç</v>
      </c>
      <c r="M68" s="265" t="str">
        <f>M37</f>
        <v>Assoc. Prof.Şadan Soyyiğit</v>
      </c>
      <c r="N68" s="120"/>
    </row>
    <row r="69" spans="2:14" ht="16.5" thickBot="1">
      <c r="B69" s="121" t="s">
        <v>38</v>
      </c>
      <c r="C69" s="122">
        <v>11</v>
      </c>
      <c r="D69" s="122">
        <v>12</v>
      </c>
      <c r="E69" s="122">
        <v>13</v>
      </c>
      <c r="F69" s="122">
        <v>14</v>
      </c>
      <c r="G69" s="122">
        <v>15</v>
      </c>
      <c r="H69" s="116"/>
      <c r="I69" s="121" t="s">
        <v>39</v>
      </c>
      <c r="J69" s="122">
        <v>11</v>
      </c>
      <c r="K69" s="122">
        <v>12</v>
      </c>
      <c r="L69" s="122">
        <v>13</v>
      </c>
      <c r="M69" s="122">
        <v>14</v>
      </c>
      <c r="N69" s="122">
        <v>15</v>
      </c>
    </row>
    <row r="70" spans="2:14" ht="31.7" customHeight="1" thickBot="1">
      <c r="B70" s="471" t="s">
        <v>40</v>
      </c>
      <c r="C70" s="128" t="s">
        <v>65</v>
      </c>
      <c r="D70" s="129" t="s">
        <v>866</v>
      </c>
      <c r="E70" s="192" t="s">
        <v>866</v>
      </c>
      <c r="F70" s="196"/>
      <c r="G70" s="196"/>
      <c r="H70" s="116"/>
      <c r="I70" s="474" t="s">
        <v>40</v>
      </c>
      <c r="J70" s="266" t="s">
        <v>867</v>
      </c>
      <c r="K70" s="266" t="s">
        <v>66</v>
      </c>
      <c r="L70" s="193"/>
      <c r="M70" s="266"/>
      <c r="N70" s="161"/>
    </row>
    <row r="71" spans="2:14" ht="32.25" thickBot="1">
      <c r="B71" s="471"/>
      <c r="C71" s="140" t="s">
        <v>931</v>
      </c>
      <c r="D71" s="130" t="s">
        <v>870</v>
      </c>
      <c r="E71" s="191" t="s">
        <v>870</v>
      </c>
      <c r="F71" s="134"/>
      <c r="G71" s="134"/>
      <c r="H71" s="116"/>
      <c r="I71" s="474"/>
      <c r="J71" s="267" t="s">
        <v>873</v>
      </c>
      <c r="K71" s="195" t="s">
        <v>955</v>
      </c>
      <c r="L71" s="188" t="s">
        <v>906</v>
      </c>
      <c r="M71" s="130" t="s">
        <v>932</v>
      </c>
      <c r="N71" s="130" t="s">
        <v>933</v>
      </c>
    </row>
    <row r="72" spans="2:14" ht="16.5" thickBot="1">
      <c r="B72" s="471"/>
      <c r="C72" s="141" t="s">
        <v>1290</v>
      </c>
      <c r="D72" s="132" t="s">
        <v>54</v>
      </c>
      <c r="E72" s="191" t="s">
        <v>54</v>
      </c>
      <c r="F72" s="134" t="s">
        <v>934</v>
      </c>
      <c r="G72" s="134" t="s">
        <v>935</v>
      </c>
      <c r="H72" s="116"/>
      <c r="I72" s="474"/>
      <c r="J72" s="141" t="s">
        <v>875</v>
      </c>
      <c r="K72" s="132" t="s">
        <v>1291</v>
      </c>
      <c r="L72" s="194" t="s">
        <v>943</v>
      </c>
      <c r="M72" s="132"/>
      <c r="N72" s="132"/>
    </row>
    <row r="73" spans="2:14" ht="16.350000000000001" customHeight="1" thickBot="1">
      <c r="B73" s="472" t="s">
        <v>41</v>
      </c>
      <c r="C73" s="196" t="s">
        <v>65</v>
      </c>
      <c r="D73" s="128" t="s">
        <v>877</v>
      </c>
      <c r="E73" s="192" t="s">
        <v>877</v>
      </c>
      <c r="F73" s="128"/>
      <c r="G73" s="196"/>
      <c r="H73" s="116"/>
      <c r="I73" s="471" t="s">
        <v>41</v>
      </c>
      <c r="J73" s="266"/>
      <c r="K73" s="266" t="s">
        <v>66</v>
      </c>
      <c r="L73" s="193"/>
      <c r="M73" s="196"/>
      <c r="N73" s="196"/>
    </row>
    <row r="74" spans="2:14" ht="32.25" thickBot="1">
      <c r="B74" s="472"/>
      <c r="C74" s="130" t="s">
        <v>1409</v>
      </c>
      <c r="D74" s="268"/>
      <c r="E74" s="401"/>
      <c r="F74" s="267"/>
      <c r="G74" s="195"/>
      <c r="H74" s="116"/>
      <c r="I74" s="471"/>
      <c r="J74" s="140" t="s">
        <v>878</v>
      </c>
      <c r="K74" s="130" t="s">
        <v>937</v>
      </c>
      <c r="L74" s="191" t="s">
        <v>906</v>
      </c>
      <c r="M74" s="130" t="s">
        <v>932</v>
      </c>
      <c r="N74" s="195"/>
    </row>
    <row r="75" spans="2:14" ht="16.5" thickBot="1">
      <c r="B75" s="472"/>
      <c r="C75" s="132" t="s">
        <v>1290</v>
      </c>
      <c r="D75" s="131" t="s">
        <v>54</v>
      </c>
      <c r="E75" s="403" t="s">
        <v>54</v>
      </c>
      <c r="F75" s="141" t="s">
        <v>934</v>
      </c>
      <c r="G75" s="132"/>
      <c r="H75" s="116"/>
      <c r="I75" s="471"/>
      <c r="J75" s="141" t="s">
        <v>875</v>
      </c>
      <c r="K75" s="132" t="s">
        <v>1291</v>
      </c>
      <c r="L75" s="414" t="s">
        <v>909</v>
      </c>
      <c r="M75" s="133"/>
      <c r="N75" s="133"/>
    </row>
    <row r="76" spans="2:14" ht="16.350000000000001" customHeight="1" thickBot="1">
      <c r="B76" s="471" t="s">
        <v>56</v>
      </c>
      <c r="C76" s="128" t="s">
        <v>65</v>
      </c>
      <c r="D76" s="415" t="s">
        <v>877</v>
      </c>
      <c r="E76" s="192" t="s">
        <v>877</v>
      </c>
      <c r="F76" s="128"/>
      <c r="G76" s="196"/>
      <c r="H76" s="116"/>
      <c r="I76" s="471" t="s">
        <v>56</v>
      </c>
      <c r="J76" s="196"/>
      <c r="K76" s="416" t="s">
        <v>1433</v>
      </c>
      <c r="L76" s="193" t="s">
        <v>878</v>
      </c>
      <c r="M76" s="196"/>
      <c r="N76" s="196"/>
    </row>
    <row r="77" spans="2:14" ht="32.25" thickBot="1">
      <c r="B77" s="471"/>
      <c r="C77" s="140" t="s">
        <v>1410</v>
      </c>
      <c r="D77" s="188"/>
      <c r="E77" s="402"/>
      <c r="F77" s="195"/>
      <c r="G77" s="195"/>
      <c r="H77" s="116"/>
      <c r="I77" s="471"/>
      <c r="J77" s="134" t="s">
        <v>878</v>
      </c>
      <c r="K77" s="405" t="s">
        <v>891</v>
      </c>
      <c r="L77" s="191"/>
      <c r="M77" s="134" t="s">
        <v>932</v>
      </c>
      <c r="N77" s="134"/>
    </row>
    <row r="78" spans="2:14" ht="16.5" thickBot="1">
      <c r="B78" s="471"/>
      <c r="C78" s="141" t="s">
        <v>893</v>
      </c>
      <c r="D78" s="194" t="s">
        <v>54</v>
      </c>
      <c r="E78" s="417" t="s">
        <v>54</v>
      </c>
      <c r="F78" s="132" t="s">
        <v>934</v>
      </c>
      <c r="G78" s="132"/>
      <c r="H78" s="116"/>
      <c r="I78" s="471"/>
      <c r="J78" s="132" t="s">
        <v>875</v>
      </c>
      <c r="K78" s="406" t="s">
        <v>894</v>
      </c>
      <c r="L78" s="407" t="s">
        <v>875</v>
      </c>
      <c r="M78" s="133"/>
      <c r="N78" s="133"/>
    </row>
    <row r="79" spans="2:14" ht="16.350000000000001" customHeight="1" thickBot="1">
      <c r="B79" s="472" t="s">
        <v>60</v>
      </c>
      <c r="C79" s="196" t="s">
        <v>939</v>
      </c>
      <c r="D79" s="191" t="s">
        <v>877</v>
      </c>
      <c r="E79" s="418" t="s">
        <v>877</v>
      </c>
      <c r="F79" s="196"/>
      <c r="G79" s="196"/>
      <c r="H79" s="116"/>
      <c r="I79" s="471" t="s">
        <v>60</v>
      </c>
      <c r="J79" s="196"/>
      <c r="K79" s="416" t="s">
        <v>1433</v>
      </c>
      <c r="L79" s="415" t="s">
        <v>878</v>
      </c>
      <c r="M79" s="196"/>
      <c r="N79" s="196"/>
    </row>
    <row r="80" spans="2:14" ht="32.25" thickBot="1">
      <c r="B80" s="472"/>
      <c r="C80" s="130" t="s">
        <v>940</v>
      </c>
      <c r="D80" s="191"/>
      <c r="E80" s="418"/>
      <c r="F80" s="134" t="s">
        <v>934</v>
      </c>
      <c r="G80" s="134" t="s">
        <v>941</v>
      </c>
      <c r="H80" s="116"/>
      <c r="I80" s="471"/>
      <c r="J80" s="134" t="s">
        <v>878</v>
      </c>
      <c r="K80" s="405" t="s">
        <v>915</v>
      </c>
      <c r="L80" s="191"/>
      <c r="M80" s="134" t="s">
        <v>932</v>
      </c>
      <c r="N80" s="134" t="s">
        <v>942</v>
      </c>
    </row>
    <row r="81" spans="2:14" ht="16.5" thickBot="1">
      <c r="B81" s="472"/>
      <c r="C81" s="132" t="s">
        <v>917</v>
      </c>
      <c r="D81" s="407" t="s">
        <v>54</v>
      </c>
      <c r="E81" s="418" t="s">
        <v>54</v>
      </c>
      <c r="F81" s="133"/>
      <c r="G81" s="133"/>
      <c r="H81" s="116"/>
      <c r="I81" s="471"/>
      <c r="J81" s="133" t="s">
        <v>875</v>
      </c>
      <c r="K81" s="406" t="s">
        <v>894</v>
      </c>
      <c r="L81" s="407" t="s">
        <v>875</v>
      </c>
      <c r="M81" s="133"/>
      <c r="N81" s="133"/>
    </row>
    <row r="82" spans="2:14" ht="15.75" customHeight="1" thickBot="1">
      <c r="B82" s="274" t="s">
        <v>61</v>
      </c>
      <c r="C82" s="151" t="s">
        <v>62</v>
      </c>
      <c r="D82" s="152" t="s">
        <v>62</v>
      </c>
      <c r="E82" s="153" t="s">
        <v>62</v>
      </c>
      <c r="F82" s="153" t="s">
        <v>62</v>
      </c>
      <c r="G82" s="153" t="s">
        <v>62</v>
      </c>
      <c r="H82" s="139"/>
      <c r="I82" s="274" t="s">
        <v>61</v>
      </c>
      <c r="J82" s="271" t="s">
        <v>63</v>
      </c>
      <c r="K82" s="271" t="s">
        <v>63</v>
      </c>
      <c r="L82" s="408" t="s">
        <v>63</v>
      </c>
      <c r="M82" s="271" t="s">
        <v>63</v>
      </c>
      <c r="N82" s="271" t="s">
        <v>63</v>
      </c>
    </row>
    <row r="83" spans="2:14" ht="16.350000000000001" customHeight="1" thickBot="1">
      <c r="B83" s="472" t="s">
        <v>64</v>
      </c>
      <c r="C83" s="410" t="s">
        <v>1423</v>
      </c>
      <c r="D83" s="399" t="s">
        <v>1423</v>
      </c>
      <c r="E83" s="192" t="s">
        <v>1401</v>
      </c>
      <c r="F83" s="128"/>
      <c r="G83" s="196"/>
      <c r="H83" s="116"/>
      <c r="I83" s="472" t="s">
        <v>64</v>
      </c>
      <c r="J83" s="410" t="s">
        <v>1425</v>
      </c>
      <c r="K83" s="410" t="s">
        <v>1425</v>
      </c>
      <c r="L83" s="193" t="s">
        <v>1402</v>
      </c>
      <c r="M83" s="196"/>
      <c r="N83" s="196"/>
    </row>
    <row r="84" spans="2:14" ht="32.25" thickBot="1">
      <c r="B84" s="472"/>
      <c r="C84" s="405" t="s">
        <v>945</v>
      </c>
      <c r="D84" s="409" t="s">
        <v>946</v>
      </c>
      <c r="E84" s="192"/>
      <c r="F84" s="130" t="s">
        <v>934</v>
      </c>
      <c r="G84" s="130" t="s">
        <v>941</v>
      </c>
      <c r="H84" s="116"/>
      <c r="I84" s="472"/>
      <c r="J84" s="400" t="s">
        <v>952</v>
      </c>
      <c r="K84" s="400" t="s">
        <v>949</v>
      </c>
      <c r="L84" s="190"/>
      <c r="M84" s="130" t="s">
        <v>932</v>
      </c>
      <c r="N84" s="130" t="s">
        <v>942</v>
      </c>
    </row>
    <row r="85" spans="2:14" ht="16.5" thickBot="1">
      <c r="B85" s="472"/>
      <c r="C85" s="406" t="s">
        <v>874</v>
      </c>
      <c r="D85" s="409" t="s">
        <v>929</v>
      </c>
      <c r="E85" s="401" t="s">
        <v>54</v>
      </c>
      <c r="F85" s="132"/>
      <c r="G85" s="132"/>
      <c r="H85" s="116"/>
      <c r="I85" s="472"/>
      <c r="J85" s="406" t="s">
        <v>943</v>
      </c>
      <c r="K85" s="406" t="s">
        <v>929</v>
      </c>
      <c r="L85" s="401" t="s">
        <v>875</v>
      </c>
      <c r="M85" s="132"/>
      <c r="N85" s="132"/>
    </row>
    <row r="86" spans="2:14" ht="16.350000000000001" customHeight="1" thickBot="1">
      <c r="B86" s="472" t="s">
        <v>82</v>
      </c>
      <c r="C86" s="410" t="s">
        <v>1423</v>
      </c>
      <c r="D86" s="399" t="s">
        <v>1423</v>
      </c>
      <c r="E86" s="192" t="s">
        <v>1401</v>
      </c>
      <c r="F86" s="134"/>
      <c r="G86" s="134"/>
      <c r="H86" s="116"/>
      <c r="I86" s="471" t="s">
        <v>82</v>
      </c>
      <c r="J86" s="410" t="s">
        <v>1425</v>
      </c>
      <c r="K86" s="410" t="s">
        <v>1425</v>
      </c>
      <c r="L86" s="193" t="s">
        <v>1402</v>
      </c>
      <c r="M86" s="196"/>
      <c r="N86" s="196"/>
    </row>
    <row r="87" spans="2:14" ht="32.25" thickBot="1">
      <c r="B87" s="472"/>
      <c r="C87" s="400" t="s">
        <v>950</v>
      </c>
      <c r="D87" s="409" t="s">
        <v>951</v>
      </c>
      <c r="E87" s="401"/>
      <c r="F87" s="140" t="s">
        <v>934</v>
      </c>
      <c r="G87" s="130" t="s">
        <v>941</v>
      </c>
      <c r="H87" s="116"/>
      <c r="I87" s="471"/>
      <c r="J87" s="400" t="s">
        <v>948</v>
      </c>
      <c r="K87" s="400" t="s">
        <v>953</v>
      </c>
      <c r="L87" s="188"/>
      <c r="M87" s="130" t="s">
        <v>932</v>
      </c>
      <c r="N87" s="130" t="s">
        <v>942</v>
      </c>
    </row>
    <row r="88" spans="2:14" ht="16.5" thickBot="1">
      <c r="B88" s="472"/>
      <c r="C88" s="404" t="s">
        <v>874</v>
      </c>
      <c r="D88" s="409" t="s">
        <v>929</v>
      </c>
      <c r="E88" s="401" t="s">
        <v>54</v>
      </c>
      <c r="F88" s="132"/>
      <c r="G88" s="195"/>
      <c r="H88" s="116"/>
      <c r="I88" s="471"/>
      <c r="J88" s="406" t="s">
        <v>943</v>
      </c>
      <c r="K88" s="406" t="s">
        <v>929</v>
      </c>
      <c r="L88" s="401" t="s">
        <v>875</v>
      </c>
      <c r="M88" s="132"/>
      <c r="N88" s="195"/>
    </row>
    <row r="89" spans="2:14" ht="16.350000000000001" customHeight="1" thickBot="1">
      <c r="B89" s="472" t="s">
        <v>93</v>
      </c>
      <c r="C89" s="399" t="s">
        <v>1423</v>
      </c>
      <c r="D89" s="399" t="s">
        <v>1423</v>
      </c>
      <c r="E89" s="192" t="s">
        <v>1401</v>
      </c>
      <c r="F89" s="154"/>
      <c r="G89" s="196"/>
      <c r="H89" s="116"/>
      <c r="I89" s="471" t="s">
        <v>93</v>
      </c>
      <c r="J89" s="410" t="s">
        <v>1425</v>
      </c>
      <c r="K89" s="410" t="s">
        <v>1425</v>
      </c>
      <c r="L89" s="193" t="s">
        <v>1402</v>
      </c>
      <c r="M89" s="196"/>
      <c r="N89" s="196"/>
    </row>
    <row r="90" spans="2:14" ht="32.25" thickBot="1">
      <c r="B90" s="472"/>
      <c r="C90" s="419" t="s">
        <v>924</v>
      </c>
      <c r="D90" s="400" t="s">
        <v>923</v>
      </c>
      <c r="E90" s="190"/>
      <c r="F90" s="140" t="s">
        <v>934</v>
      </c>
      <c r="G90" s="130" t="s">
        <v>941</v>
      </c>
      <c r="H90" s="116"/>
      <c r="I90" s="471"/>
      <c r="J90" s="409" t="s">
        <v>925</v>
      </c>
      <c r="K90" s="400" t="s">
        <v>957</v>
      </c>
      <c r="L90" s="188"/>
      <c r="M90" s="130" t="s">
        <v>932</v>
      </c>
      <c r="N90" s="130" t="s">
        <v>942</v>
      </c>
    </row>
    <row r="91" spans="2:14" ht="16.5" thickBot="1">
      <c r="B91" s="472"/>
      <c r="C91" s="420" t="s">
        <v>928</v>
      </c>
      <c r="D91" s="404" t="s">
        <v>929</v>
      </c>
      <c r="E91" s="190" t="s">
        <v>54</v>
      </c>
      <c r="F91" s="141"/>
      <c r="G91" s="132"/>
      <c r="H91" s="116"/>
      <c r="I91" s="471"/>
      <c r="J91" s="409" t="s">
        <v>943</v>
      </c>
      <c r="K91" s="406" t="s">
        <v>929</v>
      </c>
      <c r="L91" s="190" t="s">
        <v>875</v>
      </c>
      <c r="M91" s="132"/>
      <c r="N91" s="132"/>
    </row>
    <row r="92" spans="2:14" ht="16.350000000000001" customHeight="1" thickBot="1">
      <c r="B92" s="472" t="s">
        <v>105</v>
      </c>
      <c r="C92" s="155"/>
      <c r="D92" s="239"/>
      <c r="E92" s="413"/>
      <c r="F92" s="156"/>
      <c r="G92" s="157"/>
      <c r="H92" s="116"/>
      <c r="I92" s="471" t="s">
        <v>105</v>
      </c>
      <c r="J92" s="124"/>
      <c r="K92" s="124"/>
      <c r="L92" s="124"/>
      <c r="M92" s="124"/>
      <c r="N92" s="124"/>
    </row>
    <row r="93" spans="2:14" ht="16.5" thickBot="1">
      <c r="B93" s="472"/>
      <c r="C93" s="157"/>
      <c r="D93" s="239"/>
      <c r="E93" s="125"/>
      <c r="F93" s="156"/>
      <c r="G93" s="157"/>
      <c r="H93" s="116"/>
      <c r="I93" s="471"/>
      <c r="J93" s="421"/>
      <c r="K93" s="125"/>
      <c r="L93" s="125"/>
      <c r="M93" s="125"/>
      <c r="N93" s="125"/>
    </row>
    <row r="94" spans="2:14" ht="16.5" thickBot="1">
      <c r="B94" s="472"/>
      <c r="C94" s="158"/>
      <c r="D94" s="159"/>
      <c r="E94" s="126"/>
      <c r="F94" s="160"/>
      <c r="G94" s="158"/>
      <c r="H94" s="116"/>
      <c r="I94" s="471"/>
      <c r="J94" s="126"/>
      <c r="K94" s="126"/>
      <c r="L94" s="126"/>
      <c r="M94" s="126"/>
      <c r="N94" s="126"/>
    </row>
    <row r="97" spans="2:3">
      <c r="B97" s="431"/>
      <c r="C97" t="s">
        <v>1422</v>
      </c>
    </row>
    <row r="99" spans="2:3">
      <c r="B99" s="418"/>
      <c r="C99" t="s">
        <v>1421</v>
      </c>
    </row>
  </sheetData>
  <mergeCells count="56">
    <mergeCell ref="B92:B94"/>
    <mergeCell ref="I92:I94"/>
    <mergeCell ref="B83:B85"/>
    <mergeCell ref="I83:I85"/>
    <mergeCell ref="B86:B88"/>
    <mergeCell ref="I86:I88"/>
    <mergeCell ref="B89:B91"/>
    <mergeCell ref="I89:I91"/>
    <mergeCell ref="B73:B75"/>
    <mergeCell ref="I73:I75"/>
    <mergeCell ref="B76:B78"/>
    <mergeCell ref="I76:I78"/>
    <mergeCell ref="B79:B81"/>
    <mergeCell ref="I79:I81"/>
    <mergeCell ref="B61:B63"/>
    <mergeCell ref="I61:I63"/>
    <mergeCell ref="B66:G66"/>
    <mergeCell ref="I66:N66"/>
    <mergeCell ref="B70:B72"/>
    <mergeCell ref="I70:I72"/>
    <mergeCell ref="B52:B54"/>
    <mergeCell ref="I52:I54"/>
    <mergeCell ref="B55:B57"/>
    <mergeCell ref="I55:I57"/>
    <mergeCell ref="B58:B60"/>
    <mergeCell ref="I58:I60"/>
    <mergeCell ref="B42:B44"/>
    <mergeCell ref="I42:I44"/>
    <mergeCell ref="B45:B47"/>
    <mergeCell ref="I45:I47"/>
    <mergeCell ref="B48:B50"/>
    <mergeCell ref="I48:I50"/>
    <mergeCell ref="B30:B32"/>
    <mergeCell ref="I30:I32"/>
    <mergeCell ref="B35:G35"/>
    <mergeCell ref="I35:N35"/>
    <mergeCell ref="B39:B41"/>
    <mergeCell ref="I39:I41"/>
    <mergeCell ref="B21:B23"/>
    <mergeCell ref="I21:I23"/>
    <mergeCell ref="B24:B26"/>
    <mergeCell ref="I24:I26"/>
    <mergeCell ref="B27:B29"/>
    <mergeCell ref="I27:I29"/>
    <mergeCell ref="B11:B13"/>
    <mergeCell ref="I11:I13"/>
    <mergeCell ref="B14:B16"/>
    <mergeCell ref="I14:I16"/>
    <mergeCell ref="B17:B19"/>
    <mergeCell ref="I17:I19"/>
    <mergeCell ref="B1:G1"/>
    <mergeCell ref="I1:N1"/>
    <mergeCell ref="B4:G4"/>
    <mergeCell ref="I4:N4"/>
    <mergeCell ref="B8:B10"/>
    <mergeCell ref="I8:I1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>
  <dimension ref="B1:N100"/>
  <sheetViews>
    <sheetView zoomScale="66" zoomScaleNormal="66" workbookViewId="0">
      <selection activeCell="J2" sqref="J2"/>
    </sheetView>
  </sheetViews>
  <sheetFormatPr defaultColWidth="9.140625" defaultRowHeight="15"/>
  <cols>
    <col min="1" max="1" width="4.85546875" customWidth="1"/>
    <col min="2" max="2" width="16.140625" hidden="1" customWidth="1"/>
    <col min="3" max="7" width="33.140625" hidden="1" customWidth="1"/>
    <col min="8" max="8" width="2.140625" hidden="1" customWidth="1"/>
    <col min="9" max="9" width="15.42578125" customWidth="1"/>
    <col min="10" max="14" width="35" customWidth="1"/>
  </cols>
  <sheetData>
    <row r="1" spans="2:14" ht="21" customHeight="1">
      <c r="B1" s="469" t="s">
        <v>1024</v>
      </c>
      <c r="C1" s="469"/>
      <c r="D1" s="469"/>
      <c r="E1" s="469"/>
      <c r="F1" s="469"/>
      <c r="G1" s="469"/>
      <c r="H1" s="115"/>
      <c r="I1" s="469" t="s">
        <v>1025</v>
      </c>
      <c r="J1" s="469"/>
      <c r="K1" s="469"/>
      <c r="L1" s="469"/>
      <c r="M1" s="469"/>
      <c r="N1" s="469"/>
    </row>
    <row r="2" spans="2:14"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2:14">
      <c r="B3" s="180"/>
      <c r="C3" s="149"/>
      <c r="D3" s="149"/>
      <c r="E3" s="149"/>
      <c r="F3" s="149"/>
      <c r="G3" s="114"/>
      <c r="H3" s="114"/>
      <c r="I3" s="180"/>
      <c r="J3" s="149"/>
      <c r="K3" s="149"/>
      <c r="L3" s="149"/>
      <c r="M3" s="149"/>
      <c r="N3" s="149"/>
    </row>
    <row r="4" spans="2:14" s="1" customFormat="1" ht="15.75" customHeight="1">
      <c r="B4" s="470" t="s">
        <v>958</v>
      </c>
      <c r="C4" s="470"/>
      <c r="D4" s="470"/>
      <c r="E4" s="470"/>
      <c r="F4" s="470"/>
      <c r="G4" s="470"/>
      <c r="H4" s="116"/>
      <c r="I4" s="470" t="s">
        <v>959</v>
      </c>
      <c r="J4" s="470"/>
      <c r="K4" s="470"/>
      <c r="L4" s="470"/>
      <c r="M4" s="470"/>
      <c r="N4" s="470"/>
    </row>
    <row r="5" spans="2:14" s="1" customFormat="1" ht="15.75">
      <c r="B5" s="117"/>
      <c r="C5" s="181"/>
      <c r="D5" s="182">
        <v>1</v>
      </c>
      <c r="E5" s="183" t="s">
        <v>34</v>
      </c>
      <c r="F5" s="184"/>
      <c r="G5" s="118"/>
      <c r="H5" s="116"/>
      <c r="I5" s="117"/>
      <c r="J5" s="181"/>
      <c r="K5" s="182">
        <v>1</v>
      </c>
      <c r="L5" s="183" t="s">
        <v>35</v>
      </c>
      <c r="M5" s="184"/>
      <c r="N5" s="118"/>
    </row>
    <row r="6" spans="2:14" s="1" customFormat="1" ht="31.5">
      <c r="B6" s="119"/>
      <c r="C6" s="116"/>
      <c r="D6" s="139" t="s">
        <v>36</v>
      </c>
      <c r="E6" s="139" t="s">
        <v>960</v>
      </c>
      <c r="F6" s="139" t="s">
        <v>961</v>
      </c>
      <c r="G6" s="120"/>
      <c r="H6" s="116"/>
      <c r="I6" s="119"/>
      <c r="J6" s="116"/>
      <c r="K6" s="139" t="s">
        <v>37</v>
      </c>
      <c r="L6" s="139" t="s">
        <v>962</v>
      </c>
      <c r="M6" s="139" t="s">
        <v>1026</v>
      </c>
      <c r="N6" s="120"/>
    </row>
    <row r="7" spans="2:14" ht="15.75">
      <c r="B7" s="121" t="s">
        <v>38</v>
      </c>
      <c r="C7" s="122">
        <v>1</v>
      </c>
      <c r="D7" s="122">
        <v>2</v>
      </c>
      <c r="E7" s="122">
        <v>3</v>
      </c>
      <c r="F7" s="122">
        <v>4</v>
      </c>
      <c r="G7" s="122">
        <v>5</v>
      </c>
      <c r="H7" s="123"/>
      <c r="I7" s="121" t="s">
        <v>39</v>
      </c>
      <c r="J7" s="122">
        <v>1</v>
      </c>
      <c r="K7" s="122">
        <v>2</v>
      </c>
      <c r="L7" s="122">
        <v>3</v>
      </c>
      <c r="M7" s="122">
        <v>4</v>
      </c>
      <c r="N7" s="122">
        <v>5</v>
      </c>
    </row>
    <row r="8" spans="2:14" ht="16.350000000000001" customHeight="1">
      <c r="B8" s="471" t="s">
        <v>40</v>
      </c>
      <c r="C8" s="128" t="s">
        <v>666</v>
      </c>
      <c r="D8" s="128" t="s">
        <v>666</v>
      </c>
      <c r="E8" s="128" t="s">
        <v>666</v>
      </c>
      <c r="F8" s="128" t="s">
        <v>666</v>
      </c>
      <c r="G8" s="128" t="s">
        <v>666</v>
      </c>
      <c r="H8" s="116"/>
      <c r="I8" s="474" t="s">
        <v>40</v>
      </c>
      <c r="J8" s="128" t="s">
        <v>668</v>
      </c>
      <c r="K8" s="128" t="s">
        <v>668</v>
      </c>
      <c r="L8" s="128" t="s">
        <v>668</v>
      </c>
      <c r="M8" s="128" t="s">
        <v>668</v>
      </c>
      <c r="N8" s="128" t="s">
        <v>668</v>
      </c>
    </row>
    <row r="9" spans="2:14" ht="15.75">
      <c r="B9" s="471"/>
      <c r="C9" s="130"/>
      <c r="D9" s="195"/>
      <c r="E9" s="195"/>
      <c r="F9" s="195"/>
      <c r="G9" s="195"/>
      <c r="H9" s="116"/>
      <c r="I9" s="474"/>
      <c r="J9" s="195"/>
      <c r="K9" s="195"/>
      <c r="L9" s="195"/>
      <c r="M9" s="195"/>
      <c r="N9" s="195"/>
    </row>
    <row r="10" spans="2:14" ht="15.75">
      <c r="B10" s="471"/>
      <c r="C10" s="195"/>
      <c r="D10" s="132"/>
      <c r="E10" s="132"/>
      <c r="F10" s="195"/>
      <c r="G10" s="195"/>
      <c r="H10" s="116"/>
      <c r="I10" s="474"/>
      <c r="J10" s="195"/>
      <c r="K10" s="132"/>
      <c r="L10" s="132"/>
      <c r="M10" s="195"/>
      <c r="N10" s="195"/>
    </row>
    <row r="11" spans="2:14" ht="16.350000000000001" customHeight="1">
      <c r="B11" s="471" t="s">
        <v>41</v>
      </c>
      <c r="C11" s="319" t="s">
        <v>1423</v>
      </c>
      <c r="D11" s="319" t="s">
        <v>1424</v>
      </c>
      <c r="E11" s="319" t="s">
        <v>1423</v>
      </c>
      <c r="F11" s="319" t="s">
        <v>1423</v>
      </c>
      <c r="G11" s="129" t="s">
        <v>65</v>
      </c>
      <c r="H11" s="116"/>
      <c r="I11" s="471" t="s">
        <v>41</v>
      </c>
      <c r="J11" s="320" t="s">
        <v>1425</v>
      </c>
      <c r="K11" s="320" t="s">
        <v>1425</v>
      </c>
      <c r="L11" s="320" t="s">
        <v>1425</v>
      </c>
      <c r="M11" s="320" t="s">
        <v>1425</v>
      </c>
      <c r="N11" s="129" t="s">
        <v>66</v>
      </c>
    </row>
    <row r="12" spans="2:14" ht="31.5">
      <c r="B12" s="471"/>
      <c r="C12" s="321" t="s">
        <v>353</v>
      </c>
      <c r="D12" s="322" t="s">
        <v>1027</v>
      </c>
      <c r="E12" s="321" t="s">
        <v>965</v>
      </c>
      <c r="F12" s="321" t="s">
        <v>1028</v>
      </c>
      <c r="G12" s="130" t="s">
        <v>1029</v>
      </c>
      <c r="H12" s="116"/>
      <c r="I12" s="471"/>
      <c r="J12" s="323" t="s">
        <v>966</v>
      </c>
      <c r="K12" s="321" t="s">
        <v>1030</v>
      </c>
      <c r="L12" s="321" t="s">
        <v>967</v>
      </c>
      <c r="M12" s="321" t="s">
        <v>1031</v>
      </c>
      <c r="N12" s="130" t="s">
        <v>1032</v>
      </c>
    </row>
    <row r="13" spans="2:14" ht="15.75">
      <c r="B13" s="471"/>
      <c r="C13" s="321" t="s">
        <v>1033</v>
      </c>
      <c r="D13" s="324" t="s">
        <v>968</v>
      </c>
      <c r="E13" s="325" t="s">
        <v>969</v>
      </c>
      <c r="F13" s="321" t="s">
        <v>970</v>
      </c>
      <c r="G13" s="132" t="s">
        <v>1034</v>
      </c>
      <c r="H13" s="116"/>
      <c r="I13" s="471"/>
      <c r="J13" s="324" t="s">
        <v>1035</v>
      </c>
      <c r="K13" s="324" t="s">
        <v>971</v>
      </c>
      <c r="L13" s="324" t="s">
        <v>972</v>
      </c>
      <c r="M13" s="324" t="s">
        <v>970</v>
      </c>
      <c r="N13" s="133" t="s">
        <v>1034</v>
      </c>
    </row>
    <row r="14" spans="2:14" ht="16.350000000000001" customHeight="1">
      <c r="B14" s="471" t="s">
        <v>56</v>
      </c>
      <c r="C14" s="319" t="s">
        <v>1423</v>
      </c>
      <c r="D14" s="319" t="s">
        <v>1423</v>
      </c>
      <c r="E14" s="319" t="s">
        <v>1423</v>
      </c>
      <c r="F14" s="319" t="s">
        <v>1423</v>
      </c>
      <c r="G14" s="129" t="s">
        <v>65</v>
      </c>
      <c r="H14" s="116"/>
      <c r="I14" s="471" t="s">
        <v>56</v>
      </c>
      <c r="J14" s="320" t="s">
        <v>1425</v>
      </c>
      <c r="K14" s="320" t="s">
        <v>1425</v>
      </c>
      <c r="L14" s="320" t="s">
        <v>1425</v>
      </c>
      <c r="M14" s="320" t="s">
        <v>1425</v>
      </c>
      <c r="N14" s="129" t="s">
        <v>66</v>
      </c>
    </row>
    <row r="15" spans="2:14" ht="31.5">
      <c r="B15" s="471"/>
      <c r="C15" s="321" t="s">
        <v>353</v>
      </c>
      <c r="D15" s="326" t="s">
        <v>1027</v>
      </c>
      <c r="E15" s="321" t="s">
        <v>965</v>
      </c>
      <c r="F15" s="321" t="s">
        <v>1028</v>
      </c>
      <c r="G15" s="130" t="s">
        <v>1029</v>
      </c>
      <c r="H15" s="116"/>
      <c r="I15" s="471"/>
      <c r="J15" s="323" t="s">
        <v>966</v>
      </c>
      <c r="K15" s="321" t="s">
        <v>1030</v>
      </c>
      <c r="L15" s="321" t="s">
        <v>967</v>
      </c>
      <c r="M15" s="326" t="s">
        <v>1031</v>
      </c>
      <c r="N15" s="130" t="s">
        <v>1032</v>
      </c>
    </row>
    <row r="16" spans="2:14" ht="15.75">
      <c r="B16" s="471"/>
      <c r="C16" s="325" t="s">
        <v>1036</v>
      </c>
      <c r="D16" s="324" t="s">
        <v>968</v>
      </c>
      <c r="E16" s="325" t="s">
        <v>969</v>
      </c>
      <c r="F16" s="325" t="s">
        <v>970</v>
      </c>
      <c r="G16" s="132" t="s">
        <v>1034</v>
      </c>
      <c r="H16" s="116"/>
      <c r="I16" s="471"/>
      <c r="J16" s="324" t="s">
        <v>1035</v>
      </c>
      <c r="K16" s="324" t="s">
        <v>971</v>
      </c>
      <c r="L16" s="324" t="s">
        <v>972</v>
      </c>
      <c r="M16" s="324" t="s">
        <v>970</v>
      </c>
      <c r="N16" s="133" t="s">
        <v>1034</v>
      </c>
    </row>
    <row r="17" spans="2:14" ht="16.350000000000001" customHeight="1">
      <c r="B17" s="472" t="s">
        <v>60</v>
      </c>
      <c r="C17" s="320" t="s">
        <v>1423</v>
      </c>
      <c r="D17" s="327" t="s">
        <v>1423</v>
      </c>
      <c r="E17" s="319" t="s">
        <v>1423</v>
      </c>
      <c r="F17" s="319" t="s">
        <v>1423</v>
      </c>
      <c r="G17" s="129" t="s">
        <v>65</v>
      </c>
      <c r="H17" s="116"/>
      <c r="I17" s="471" t="s">
        <v>60</v>
      </c>
      <c r="J17" s="320" t="s">
        <v>1425</v>
      </c>
      <c r="K17" s="320" t="s">
        <v>1425</v>
      </c>
      <c r="L17" s="320" t="s">
        <v>1425</v>
      </c>
      <c r="M17" s="320" t="s">
        <v>1425</v>
      </c>
      <c r="N17" s="129" t="s">
        <v>66</v>
      </c>
    </row>
    <row r="18" spans="2:14" ht="31.5">
      <c r="B18" s="472"/>
      <c r="C18" s="321" t="s">
        <v>353</v>
      </c>
      <c r="D18" s="328" t="s">
        <v>1027</v>
      </c>
      <c r="E18" s="321" t="s">
        <v>965</v>
      </c>
      <c r="F18" s="321" t="s">
        <v>1028</v>
      </c>
      <c r="G18" s="130" t="s">
        <v>1029</v>
      </c>
      <c r="H18" s="116"/>
      <c r="I18" s="471"/>
      <c r="J18" s="326" t="s">
        <v>966</v>
      </c>
      <c r="K18" s="326" t="s">
        <v>1030</v>
      </c>
      <c r="L18" s="326" t="s">
        <v>967</v>
      </c>
      <c r="M18" s="326" t="s">
        <v>1031</v>
      </c>
      <c r="N18" s="134" t="s">
        <v>1032</v>
      </c>
    </row>
    <row r="19" spans="2:14" ht="15.75">
      <c r="B19" s="472"/>
      <c r="C19" s="325" t="s">
        <v>1033</v>
      </c>
      <c r="D19" s="329" t="s">
        <v>968</v>
      </c>
      <c r="E19" s="325" t="s">
        <v>969</v>
      </c>
      <c r="F19" s="321" t="s">
        <v>970</v>
      </c>
      <c r="G19" s="132" t="s">
        <v>1034</v>
      </c>
      <c r="H19" s="116"/>
      <c r="I19" s="471"/>
      <c r="J19" s="324" t="s">
        <v>1035</v>
      </c>
      <c r="K19" s="324" t="s">
        <v>971</v>
      </c>
      <c r="L19" s="324" t="s">
        <v>972</v>
      </c>
      <c r="M19" s="324" t="s">
        <v>970</v>
      </c>
      <c r="N19" s="133" t="s">
        <v>1034</v>
      </c>
    </row>
    <row r="20" spans="2:14" ht="15.75" customHeight="1">
      <c r="B20" s="274" t="s">
        <v>61</v>
      </c>
      <c r="C20" s="138" t="s">
        <v>62</v>
      </c>
      <c r="D20" s="138" t="s">
        <v>62</v>
      </c>
      <c r="E20" s="271" t="s">
        <v>62</v>
      </c>
      <c r="F20" s="271" t="s">
        <v>62</v>
      </c>
      <c r="G20" s="138" t="s">
        <v>62</v>
      </c>
      <c r="H20" s="139"/>
      <c r="I20" s="274" t="s">
        <v>61</v>
      </c>
      <c r="J20" s="138" t="s">
        <v>62</v>
      </c>
      <c r="K20" s="138" t="s">
        <v>62</v>
      </c>
      <c r="L20" s="271" t="s">
        <v>62</v>
      </c>
      <c r="M20" s="271" t="s">
        <v>62</v>
      </c>
      <c r="N20" s="138" t="s">
        <v>62</v>
      </c>
    </row>
    <row r="21" spans="2:14" ht="16.350000000000001" customHeight="1">
      <c r="B21" s="471" t="s">
        <v>64</v>
      </c>
      <c r="C21" s="128" t="s">
        <v>963</v>
      </c>
      <c r="D21" s="128" t="s">
        <v>963</v>
      </c>
      <c r="E21" s="128" t="s">
        <v>973</v>
      </c>
      <c r="F21" s="128" t="s">
        <v>963</v>
      </c>
      <c r="G21" s="129" t="s">
        <v>974</v>
      </c>
      <c r="H21" s="116"/>
      <c r="I21" s="472" t="s">
        <v>64</v>
      </c>
      <c r="J21" s="129" t="s">
        <v>964</v>
      </c>
      <c r="K21" s="129" t="s">
        <v>975</v>
      </c>
      <c r="L21" s="129" t="s">
        <v>964</v>
      </c>
      <c r="M21" s="129" t="s">
        <v>964</v>
      </c>
      <c r="N21" s="129" t="s">
        <v>964</v>
      </c>
    </row>
    <row r="22" spans="2:14" ht="35.25" customHeight="1">
      <c r="B22" s="471"/>
      <c r="C22" s="130" t="s">
        <v>1037</v>
      </c>
      <c r="D22" s="130" t="s">
        <v>1038</v>
      </c>
      <c r="E22" s="130" t="s">
        <v>1039</v>
      </c>
      <c r="F22" s="130" t="s">
        <v>1040</v>
      </c>
      <c r="G22" s="130" t="s">
        <v>976</v>
      </c>
      <c r="H22" s="116"/>
      <c r="I22" s="472"/>
      <c r="J22" s="130" t="s">
        <v>1041</v>
      </c>
      <c r="K22" s="130" t="s">
        <v>1030</v>
      </c>
      <c r="L22" s="130" t="s">
        <v>977</v>
      </c>
      <c r="M22" s="130" t="s">
        <v>1042</v>
      </c>
      <c r="N22" s="130" t="s">
        <v>978</v>
      </c>
    </row>
    <row r="23" spans="2:14" ht="15.75">
      <c r="B23" s="471"/>
      <c r="C23" s="131" t="s">
        <v>1036</v>
      </c>
      <c r="D23" s="132" t="s">
        <v>968</v>
      </c>
      <c r="E23" s="130" t="s">
        <v>969</v>
      </c>
      <c r="F23" s="132" t="s">
        <v>970</v>
      </c>
      <c r="G23" s="132" t="s">
        <v>1034</v>
      </c>
      <c r="H23" s="116"/>
      <c r="I23" s="472"/>
      <c r="J23" s="140" t="s">
        <v>1035</v>
      </c>
      <c r="K23" s="141" t="s">
        <v>971</v>
      </c>
      <c r="L23" s="140" t="s">
        <v>972</v>
      </c>
      <c r="M23" s="132" t="s">
        <v>970</v>
      </c>
      <c r="N23" s="137" t="s">
        <v>1034</v>
      </c>
    </row>
    <row r="24" spans="2:14" ht="16.350000000000001" customHeight="1">
      <c r="B24" s="471" t="s">
        <v>82</v>
      </c>
      <c r="C24" s="128" t="s">
        <v>963</v>
      </c>
      <c r="D24" s="128" t="s">
        <v>963</v>
      </c>
      <c r="E24" s="128" t="s">
        <v>973</v>
      </c>
      <c r="F24" s="128" t="s">
        <v>963</v>
      </c>
      <c r="G24" s="129" t="s">
        <v>974</v>
      </c>
      <c r="H24" s="116"/>
      <c r="I24" s="471" t="s">
        <v>82</v>
      </c>
      <c r="J24" s="129" t="s">
        <v>964</v>
      </c>
      <c r="K24" s="129" t="s">
        <v>975</v>
      </c>
      <c r="L24" s="129" t="s">
        <v>964</v>
      </c>
      <c r="M24" s="129" t="s">
        <v>964</v>
      </c>
      <c r="N24" s="129" t="s">
        <v>964</v>
      </c>
    </row>
    <row r="25" spans="2:14" ht="31.5">
      <c r="B25" s="471"/>
      <c r="C25" s="130" t="s">
        <v>1043</v>
      </c>
      <c r="D25" s="130" t="s">
        <v>1038</v>
      </c>
      <c r="E25" s="130" t="s">
        <v>1039</v>
      </c>
      <c r="F25" s="130" t="s">
        <v>1044</v>
      </c>
      <c r="G25" s="130" t="s">
        <v>976</v>
      </c>
      <c r="H25" s="116"/>
      <c r="I25" s="471"/>
      <c r="J25" s="130" t="s">
        <v>1041</v>
      </c>
      <c r="K25" s="130" t="s">
        <v>1030</v>
      </c>
      <c r="L25" s="130" t="s">
        <v>977</v>
      </c>
      <c r="M25" s="130" t="s">
        <v>1042</v>
      </c>
      <c r="N25" s="130" t="s">
        <v>978</v>
      </c>
    </row>
    <row r="26" spans="2:14" ht="15.75">
      <c r="B26" s="471"/>
      <c r="C26" s="131" t="s">
        <v>1045</v>
      </c>
      <c r="D26" s="132" t="s">
        <v>968</v>
      </c>
      <c r="E26" s="130" t="s">
        <v>969</v>
      </c>
      <c r="F26" s="130" t="s">
        <v>970</v>
      </c>
      <c r="G26" s="132" t="s">
        <v>1034</v>
      </c>
      <c r="H26" s="116"/>
      <c r="I26" s="471"/>
      <c r="J26" s="132" t="s">
        <v>1035</v>
      </c>
      <c r="K26" s="142" t="s">
        <v>971</v>
      </c>
      <c r="L26" s="130" t="s">
        <v>972</v>
      </c>
      <c r="M26" s="136" t="s">
        <v>970</v>
      </c>
      <c r="N26" s="132" t="s">
        <v>1034</v>
      </c>
    </row>
    <row r="27" spans="2:14" ht="16.350000000000001" customHeight="1">
      <c r="B27" s="471" t="s">
        <v>93</v>
      </c>
      <c r="C27" s="128" t="s">
        <v>963</v>
      </c>
      <c r="D27" s="128" t="s">
        <v>963</v>
      </c>
      <c r="E27" s="128" t="s">
        <v>973</v>
      </c>
      <c r="F27" s="128" t="s">
        <v>963</v>
      </c>
      <c r="G27" s="129" t="s">
        <v>974</v>
      </c>
      <c r="H27" s="116"/>
      <c r="I27" s="471" t="s">
        <v>93</v>
      </c>
      <c r="J27" s="129" t="s">
        <v>964</v>
      </c>
      <c r="K27" s="129" t="s">
        <v>975</v>
      </c>
      <c r="L27" s="129" t="s">
        <v>964</v>
      </c>
      <c r="M27" s="129" t="s">
        <v>964</v>
      </c>
      <c r="N27" s="129" t="s">
        <v>964</v>
      </c>
    </row>
    <row r="28" spans="2:14" ht="31.5">
      <c r="B28" s="471"/>
      <c r="C28" s="130" t="s">
        <v>1037</v>
      </c>
      <c r="D28" s="130" t="s">
        <v>1038</v>
      </c>
      <c r="E28" s="130" t="s">
        <v>1039</v>
      </c>
      <c r="F28" s="130" t="s">
        <v>1044</v>
      </c>
      <c r="G28" s="130" t="s">
        <v>976</v>
      </c>
      <c r="H28" s="116"/>
      <c r="I28" s="471"/>
      <c r="J28" s="130" t="s">
        <v>1041</v>
      </c>
      <c r="K28" s="130" t="s">
        <v>1030</v>
      </c>
      <c r="L28" s="130" t="s">
        <v>977</v>
      </c>
      <c r="M28" s="130" t="s">
        <v>1042</v>
      </c>
      <c r="N28" s="130" t="s">
        <v>978</v>
      </c>
    </row>
    <row r="29" spans="2:14" ht="15.75">
      <c r="B29" s="471"/>
      <c r="C29" s="131" t="s">
        <v>1036</v>
      </c>
      <c r="D29" s="132" t="s">
        <v>968</v>
      </c>
      <c r="E29" s="130" t="s">
        <v>969</v>
      </c>
      <c r="F29" s="132" t="s">
        <v>970</v>
      </c>
      <c r="G29" s="132" t="s">
        <v>1034</v>
      </c>
      <c r="H29" s="116"/>
      <c r="I29" s="471"/>
      <c r="J29" s="141" t="s">
        <v>1035</v>
      </c>
      <c r="K29" s="140" t="s">
        <v>971</v>
      </c>
      <c r="L29" s="141" t="s">
        <v>972</v>
      </c>
      <c r="M29" s="132" t="s">
        <v>970</v>
      </c>
      <c r="N29" s="132" t="s">
        <v>1034</v>
      </c>
    </row>
    <row r="30" spans="2:14" ht="16.350000000000001" customHeight="1">
      <c r="B30" s="472" t="s">
        <v>105</v>
      </c>
      <c r="C30" s="124"/>
      <c r="D30" s="143"/>
      <c r="E30" s="124"/>
      <c r="F30" s="124"/>
      <c r="G30" s="124"/>
      <c r="H30" s="116"/>
      <c r="I30" s="471" t="s">
        <v>105</v>
      </c>
      <c r="J30" s="124"/>
      <c r="K30" s="124"/>
      <c r="L30" s="124"/>
      <c r="M30" s="124"/>
      <c r="N30" s="124"/>
    </row>
    <row r="31" spans="2:14" ht="15.75">
      <c r="B31" s="472"/>
      <c r="C31" s="125"/>
      <c r="D31" s="120"/>
      <c r="E31" s="125"/>
      <c r="F31" s="125"/>
      <c r="G31" s="125"/>
      <c r="H31" s="116"/>
      <c r="I31" s="471"/>
      <c r="J31" s="125"/>
      <c r="K31" s="125"/>
      <c r="L31" s="125"/>
      <c r="M31" s="125"/>
      <c r="N31" s="125"/>
    </row>
    <row r="32" spans="2:14" ht="15.75">
      <c r="B32" s="472"/>
      <c r="C32" s="126"/>
      <c r="D32" s="144"/>
      <c r="E32" s="126"/>
      <c r="F32" s="126"/>
      <c r="G32" s="126"/>
      <c r="H32" s="116"/>
      <c r="I32" s="471"/>
      <c r="J32" s="126"/>
      <c r="K32" s="126"/>
      <c r="L32" s="126"/>
      <c r="M32" s="126"/>
      <c r="N32" s="126"/>
    </row>
    <row r="33" spans="2:14">
      <c r="B33" s="176"/>
      <c r="C33" s="176"/>
      <c r="D33" s="176"/>
      <c r="E33" s="176"/>
      <c r="F33" s="176"/>
      <c r="G33" s="176"/>
      <c r="H33" s="176"/>
      <c r="I33" s="177"/>
      <c r="J33" s="176"/>
      <c r="K33" s="176"/>
      <c r="L33" s="176"/>
      <c r="M33" s="176"/>
      <c r="N33" s="176"/>
    </row>
    <row r="34" spans="2:14">
      <c r="B34" s="176"/>
      <c r="C34" s="176"/>
      <c r="D34" s="176"/>
      <c r="E34" s="176"/>
      <c r="F34" s="176"/>
      <c r="G34" s="176"/>
      <c r="H34" s="176"/>
      <c r="I34" s="177"/>
      <c r="J34" s="176"/>
      <c r="K34" s="176"/>
      <c r="L34" s="176"/>
      <c r="M34" s="176"/>
      <c r="N34" s="176"/>
    </row>
    <row r="35" spans="2:14" s="1" customFormat="1" ht="15.95" customHeight="1">
      <c r="B35" s="470" t="str">
        <f>B4</f>
        <v>KARDİYOLOJİ  STAJI</v>
      </c>
      <c r="C35" s="470"/>
      <c r="D35" s="470"/>
      <c r="E35" s="470"/>
      <c r="F35" s="470"/>
      <c r="G35" s="470"/>
      <c r="H35" s="116"/>
      <c r="I35" s="470" t="str">
        <f>I4</f>
        <v>CARDIOLOGY INTERNSHIP</v>
      </c>
      <c r="J35" s="470"/>
      <c r="K35" s="470"/>
      <c r="L35" s="470"/>
      <c r="M35" s="470"/>
      <c r="N35" s="470"/>
    </row>
    <row r="36" spans="2:14" s="1" customFormat="1" ht="15.75">
      <c r="B36" s="117"/>
      <c r="C36" s="181"/>
      <c r="D36" s="182">
        <f>D5+1</f>
        <v>2</v>
      </c>
      <c r="E36" s="183" t="str">
        <f>E5</f>
        <v>HAFTA</v>
      </c>
      <c r="F36" s="184"/>
      <c r="G36" s="118"/>
      <c r="H36" s="116"/>
      <c r="I36" s="117"/>
      <c r="J36" s="181"/>
      <c r="K36" s="182">
        <f>K5+1</f>
        <v>2</v>
      </c>
      <c r="L36" s="183" t="str">
        <f>L5</f>
        <v>WEEK</v>
      </c>
      <c r="M36" s="184"/>
      <c r="N36" s="118"/>
    </row>
    <row r="37" spans="2:14" s="1" customFormat="1" ht="31.5">
      <c r="B37" s="276"/>
      <c r="C37" s="146"/>
      <c r="D37" s="146" t="str">
        <f>D6</f>
        <v>Staj sorumluları:</v>
      </c>
      <c r="E37" s="146" t="str">
        <f>E6</f>
        <v xml:space="preserve">Doç.Dr. Hacı Ahmet Kasapkara </v>
      </c>
      <c r="F37" s="146" t="str">
        <f>F6</f>
        <v>Dr.Öğr.Üyesi. Serdal Baştuğ</v>
      </c>
      <c r="G37" s="147"/>
      <c r="H37" s="116"/>
      <c r="I37" s="119"/>
      <c r="J37" s="116"/>
      <c r="K37" s="146" t="str">
        <f>K6</f>
        <v>Managers:</v>
      </c>
      <c r="L37" s="146" t="str">
        <f>L6</f>
        <v>Assoc.Prof.Dr. Hacı Ahmet Kasapkara</v>
      </c>
      <c r="M37" s="146" t="str">
        <f>M6</f>
        <v>Asst. Prof. Dr. Serdal Baştuğ</v>
      </c>
      <c r="N37" s="120"/>
    </row>
    <row r="38" spans="2:14" ht="15.75">
      <c r="B38" s="121" t="s">
        <v>38</v>
      </c>
      <c r="C38" s="148">
        <f>C7+5</f>
        <v>6</v>
      </c>
      <c r="D38" s="148">
        <f>D7+5</f>
        <v>7</v>
      </c>
      <c r="E38" s="148">
        <f>E7+5</f>
        <v>8</v>
      </c>
      <c r="F38" s="148">
        <f>F7+5</f>
        <v>9</v>
      </c>
      <c r="G38" s="148">
        <f>G7+5</f>
        <v>10</v>
      </c>
      <c r="H38" s="123"/>
      <c r="I38" s="121" t="s">
        <v>39</v>
      </c>
      <c r="J38" s="122">
        <f>J7+5</f>
        <v>6</v>
      </c>
      <c r="K38" s="122">
        <f>K7+5</f>
        <v>7</v>
      </c>
      <c r="L38" s="122">
        <f>L7+5</f>
        <v>8</v>
      </c>
      <c r="M38" s="122">
        <f>M7+5</f>
        <v>9</v>
      </c>
      <c r="N38" s="122">
        <f>N7+5</f>
        <v>10</v>
      </c>
    </row>
    <row r="39" spans="2:14" ht="16.350000000000001" customHeight="1">
      <c r="B39" s="471" t="s">
        <v>40</v>
      </c>
      <c r="C39" s="128" t="s">
        <v>666</v>
      </c>
      <c r="D39" s="128" t="s">
        <v>666</v>
      </c>
      <c r="E39" s="128" t="s">
        <v>666</v>
      </c>
      <c r="F39" s="128" t="s">
        <v>666</v>
      </c>
      <c r="G39" s="129" t="s">
        <v>666</v>
      </c>
      <c r="H39" s="116"/>
      <c r="I39" s="474" t="s">
        <v>40</v>
      </c>
      <c r="J39" s="128" t="s">
        <v>668</v>
      </c>
      <c r="K39" s="128" t="s">
        <v>668</v>
      </c>
      <c r="L39" s="128" t="s">
        <v>668</v>
      </c>
      <c r="M39" s="128" t="s">
        <v>668</v>
      </c>
      <c r="N39" s="129" t="s">
        <v>668</v>
      </c>
    </row>
    <row r="40" spans="2:14" ht="15.75">
      <c r="B40" s="471"/>
      <c r="C40" s="195"/>
      <c r="D40" s="195"/>
      <c r="E40" s="195"/>
      <c r="F40" s="195"/>
      <c r="G40" s="195"/>
      <c r="H40" s="116"/>
      <c r="I40" s="474"/>
      <c r="J40" s="195"/>
      <c r="K40" s="195"/>
      <c r="L40" s="195"/>
      <c r="M40" s="195"/>
      <c r="N40" s="195"/>
    </row>
    <row r="41" spans="2:14" ht="15.75">
      <c r="B41" s="471"/>
      <c r="C41" s="195"/>
      <c r="D41" s="132"/>
      <c r="E41" s="132"/>
      <c r="F41" s="195"/>
      <c r="G41" s="132"/>
      <c r="H41" s="116"/>
      <c r="I41" s="474"/>
      <c r="J41" s="195"/>
      <c r="K41" s="132"/>
      <c r="L41" s="132"/>
      <c r="M41" s="195"/>
      <c r="N41" s="132"/>
    </row>
    <row r="42" spans="2:14" ht="16.350000000000001" customHeight="1">
      <c r="B42" s="471" t="s">
        <v>41</v>
      </c>
      <c r="C42" s="128" t="s">
        <v>65</v>
      </c>
      <c r="D42" s="319" t="s">
        <v>1423</v>
      </c>
      <c r="E42" s="128" t="s">
        <v>65</v>
      </c>
      <c r="F42" s="319" t="s">
        <v>1423</v>
      </c>
      <c r="G42" s="129" t="s">
        <v>65</v>
      </c>
      <c r="H42" s="116"/>
      <c r="I42" s="471" t="s">
        <v>41</v>
      </c>
      <c r="J42" s="129" t="s">
        <v>66</v>
      </c>
      <c r="K42" s="320" t="s">
        <v>1425</v>
      </c>
      <c r="L42" s="129" t="s">
        <v>66</v>
      </c>
      <c r="M42" s="320" t="s">
        <v>1425</v>
      </c>
      <c r="N42" s="129" t="s">
        <v>66</v>
      </c>
    </row>
    <row r="43" spans="2:14" ht="31.5">
      <c r="B43" s="471"/>
      <c r="C43" s="130" t="s">
        <v>1046</v>
      </c>
      <c r="D43" s="321" t="s">
        <v>979</v>
      </c>
      <c r="E43" s="130" t="s">
        <v>980</v>
      </c>
      <c r="F43" s="321" t="s">
        <v>1047</v>
      </c>
      <c r="G43" s="130" t="s">
        <v>994</v>
      </c>
      <c r="H43" s="116"/>
      <c r="I43" s="471"/>
      <c r="J43" s="131" t="s">
        <v>983</v>
      </c>
      <c r="K43" s="321" t="s">
        <v>982</v>
      </c>
      <c r="L43" s="130" t="s">
        <v>984</v>
      </c>
      <c r="M43" s="321" t="s">
        <v>1048</v>
      </c>
      <c r="N43" s="130" t="s">
        <v>995</v>
      </c>
    </row>
    <row r="44" spans="2:14" ht="31.5">
      <c r="B44" s="471"/>
      <c r="C44" s="130" t="s">
        <v>1049</v>
      </c>
      <c r="D44" s="325" t="s">
        <v>1050</v>
      </c>
      <c r="E44" s="132" t="s">
        <v>1051</v>
      </c>
      <c r="F44" s="321" t="s">
        <v>1052</v>
      </c>
      <c r="G44" s="132" t="s">
        <v>1053</v>
      </c>
      <c r="H44" s="116"/>
      <c r="I44" s="471"/>
      <c r="J44" s="133" t="s">
        <v>962</v>
      </c>
      <c r="K44" s="324" t="s">
        <v>985</v>
      </c>
      <c r="L44" s="133" t="s">
        <v>1051</v>
      </c>
      <c r="M44" s="324" t="s">
        <v>1035</v>
      </c>
      <c r="N44" s="133" t="s">
        <v>1053</v>
      </c>
    </row>
    <row r="45" spans="2:14" ht="16.350000000000001" customHeight="1">
      <c r="B45" s="471" t="s">
        <v>56</v>
      </c>
      <c r="C45" s="128" t="s">
        <v>65</v>
      </c>
      <c r="D45" s="319" t="s">
        <v>1423</v>
      </c>
      <c r="E45" s="128" t="s">
        <v>65</v>
      </c>
      <c r="F45" s="319" t="s">
        <v>1423</v>
      </c>
      <c r="G45" s="129" t="s">
        <v>65</v>
      </c>
      <c r="H45" s="116"/>
      <c r="I45" s="471" t="s">
        <v>56</v>
      </c>
      <c r="J45" s="129" t="s">
        <v>66</v>
      </c>
      <c r="K45" s="320" t="s">
        <v>1425</v>
      </c>
      <c r="L45" s="129" t="s">
        <v>66</v>
      </c>
      <c r="M45" s="320" t="s">
        <v>1425</v>
      </c>
      <c r="N45" s="129" t="s">
        <v>66</v>
      </c>
    </row>
    <row r="46" spans="2:14" ht="31.5">
      <c r="B46" s="471"/>
      <c r="C46" s="130" t="s">
        <v>1046</v>
      </c>
      <c r="D46" s="321" t="s">
        <v>979</v>
      </c>
      <c r="E46" s="130" t="s">
        <v>980</v>
      </c>
      <c r="F46" s="321" t="s">
        <v>1047</v>
      </c>
      <c r="G46" s="130" t="s">
        <v>994</v>
      </c>
      <c r="H46" s="116"/>
      <c r="I46" s="471"/>
      <c r="J46" s="131" t="s">
        <v>983</v>
      </c>
      <c r="K46" s="321" t="s">
        <v>982</v>
      </c>
      <c r="L46" s="130" t="s">
        <v>984</v>
      </c>
      <c r="M46" s="326" t="s">
        <v>1048</v>
      </c>
      <c r="N46" s="130" t="s">
        <v>995</v>
      </c>
    </row>
    <row r="47" spans="2:14" ht="31.5">
      <c r="B47" s="471"/>
      <c r="C47" s="132" t="s">
        <v>1049</v>
      </c>
      <c r="D47" s="325" t="s">
        <v>1050</v>
      </c>
      <c r="E47" s="132" t="s">
        <v>1051</v>
      </c>
      <c r="F47" s="325" t="s">
        <v>1052</v>
      </c>
      <c r="G47" s="132" t="s">
        <v>1053</v>
      </c>
      <c r="H47" s="116"/>
      <c r="I47" s="471"/>
      <c r="J47" s="133" t="s">
        <v>962</v>
      </c>
      <c r="K47" s="324" t="s">
        <v>985</v>
      </c>
      <c r="L47" s="133" t="s">
        <v>1051</v>
      </c>
      <c r="M47" s="324" t="s">
        <v>1035</v>
      </c>
      <c r="N47" s="133" t="s">
        <v>1053</v>
      </c>
    </row>
    <row r="48" spans="2:14" ht="16.350000000000001" customHeight="1">
      <c r="B48" s="472" t="s">
        <v>60</v>
      </c>
      <c r="C48" s="129" t="s">
        <v>65</v>
      </c>
      <c r="D48" s="327" t="s">
        <v>1423</v>
      </c>
      <c r="E48" s="128" t="s">
        <v>65</v>
      </c>
      <c r="F48" s="319" t="s">
        <v>1423</v>
      </c>
      <c r="G48" s="129" t="s">
        <v>65</v>
      </c>
      <c r="H48" s="116"/>
      <c r="I48" s="471" t="s">
        <v>60</v>
      </c>
      <c r="J48" s="129" t="s">
        <v>66</v>
      </c>
      <c r="K48" s="320" t="s">
        <v>1425</v>
      </c>
      <c r="L48" s="129" t="s">
        <v>66</v>
      </c>
      <c r="M48" s="320" t="s">
        <v>1425</v>
      </c>
      <c r="N48" s="129" t="s">
        <v>66</v>
      </c>
    </row>
    <row r="49" spans="2:14" ht="31.5">
      <c r="B49" s="472"/>
      <c r="C49" s="130" t="s">
        <v>1046</v>
      </c>
      <c r="D49" s="330" t="s">
        <v>1054</v>
      </c>
      <c r="E49" s="130" t="s">
        <v>1055</v>
      </c>
      <c r="F49" s="321" t="s">
        <v>1056</v>
      </c>
      <c r="G49" s="130" t="s">
        <v>981</v>
      </c>
      <c r="H49" s="116"/>
      <c r="I49" s="471"/>
      <c r="J49" s="134" t="s">
        <v>983</v>
      </c>
      <c r="K49" s="326" t="s">
        <v>1057</v>
      </c>
      <c r="L49" s="134" t="s">
        <v>1058</v>
      </c>
      <c r="M49" s="326" t="s">
        <v>1059</v>
      </c>
      <c r="N49" s="134" t="s">
        <v>454</v>
      </c>
    </row>
    <row r="50" spans="2:14" ht="31.5">
      <c r="B50" s="472"/>
      <c r="C50" s="132" t="s">
        <v>1049</v>
      </c>
      <c r="D50" s="331" t="s">
        <v>1050</v>
      </c>
      <c r="E50" s="132" t="s">
        <v>1051</v>
      </c>
      <c r="F50" s="321" t="s">
        <v>1052</v>
      </c>
      <c r="G50" s="132" t="s">
        <v>1053</v>
      </c>
      <c r="H50" s="116"/>
      <c r="I50" s="471"/>
      <c r="J50" s="133" t="s">
        <v>962</v>
      </c>
      <c r="K50" s="324" t="s">
        <v>985</v>
      </c>
      <c r="L50" s="133" t="s">
        <v>1051</v>
      </c>
      <c r="M50" s="324" t="s">
        <v>1035</v>
      </c>
      <c r="N50" s="133" t="s">
        <v>1053</v>
      </c>
    </row>
    <row r="51" spans="2:14" ht="15.75" customHeight="1">
      <c r="B51" s="274" t="s">
        <v>61</v>
      </c>
      <c r="C51" s="138" t="s">
        <v>62</v>
      </c>
      <c r="D51" s="138" t="s">
        <v>62</v>
      </c>
      <c r="E51" s="271" t="s">
        <v>62</v>
      </c>
      <c r="F51" s="271" t="s">
        <v>62</v>
      </c>
      <c r="G51" s="138" t="s">
        <v>62</v>
      </c>
      <c r="H51" s="139"/>
      <c r="I51" s="274" t="s">
        <v>61</v>
      </c>
      <c r="J51" s="138" t="s">
        <v>63</v>
      </c>
      <c r="K51" s="138" t="s">
        <v>63</v>
      </c>
      <c r="L51" s="271" t="s">
        <v>63</v>
      </c>
      <c r="M51" s="271" t="s">
        <v>63</v>
      </c>
      <c r="N51" s="138" t="s">
        <v>63</v>
      </c>
    </row>
    <row r="52" spans="2:14" ht="16.350000000000001" customHeight="1">
      <c r="B52" s="471" t="s">
        <v>64</v>
      </c>
      <c r="C52" s="128" t="s">
        <v>974</v>
      </c>
      <c r="D52" s="128" t="s">
        <v>963</v>
      </c>
      <c r="E52" s="128" t="s">
        <v>963</v>
      </c>
      <c r="F52" s="128" t="s">
        <v>1060</v>
      </c>
      <c r="G52" s="129" t="s">
        <v>963</v>
      </c>
      <c r="H52" s="116"/>
      <c r="I52" s="472" t="s">
        <v>64</v>
      </c>
      <c r="J52" s="129" t="s">
        <v>964</v>
      </c>
      <c r="K52" s="129" t="s">
        <v>964</v>
      </c>
      <c r="L52" s="129" t="s">
        <v>964</v>
      </c>
      <c r="M52" s="129" t="s">
        <v>964</v>
      </c>
      <c r="N52" s="129" t="s">
        <v>964</v>
      </c>
    </row>
    <row r="53" spans="2:14" ht="31.5">
      <c r="B53" s="471"/>
      <c r="C53" s="130" t="s">
        <v>1061</v>
      </c>
      <c r="D53" s="130" t="s">
        <v>1062</v>
      </c>
      <c r="E53" s="130" t="s">
        <v>1063</v>
      </c>
      <c r="F53" s="130" t="s">
        <v>1062</v>
      </c>
      <c r="G53" s="130" t="s">
        <v>1064</v>
      </c>
      <c r="H53" s="116"/>
      <c r="I53" s="472"/>
      <c r="J53" s="130" t="s">
        <v>1065</v>
      </c>
      <c r="K53" s="130" t="s">
        <v>1066</v>
      </c>
      <c r="L53" s="130" t="s">
        <v>1067</v>
      </c>
      <c r="M53" s="130" t="s">
        <v>1066</v>
      </c>
      <c r="N53" s="130" t="s">
        <v>1068</v>
      </c>
    </row>
    <row r="54" spans="2:14" ht="31.5">
      <c r="B54" s="471"/>
      <c r="C54" s="131" t="s">
        <v>1049</v>
      </c>
      <c r="D54" s="132" t="s">
        <v>1050</v>
      </c>
      <c r="E54" s="130" t="s">
        <v>1051</v>
      </c>
      <c r="F54" s="132" t="s">
        <v>1052</v>
      </c>
      <c r="G54" s="132" t="s">
        <v>1053</v>
      </c>
      <c r="H54" s="116"/>
      <c r="I54" s="472"/>
      <c r="J54" s="140" t="s">
        <v>962</v>
      </c>
      <c r="K54" s="141" t="s">
        <v>985</v>
      </c>
      <c r="L54" s="140" t="s">
        <v>1051</v>
      </c>
      <c r="M54" s="132" t="s">
        <v>1035</v>
      </c>
      <c r="N54" s="137" t="s">
        <v>1053</v>
      </c>
    </row>
    <row r="55" spans="2:14" ht="16.350000000000001" customHeight="1">
      <c r="B55" s="471" t="s">
        <v>82</v>
      </c>
      <c r="C55" s="128" t="s">
        <v>974</v>
      </c>
      <c r="D55" s="128" t="s">
        <v>963</v>
      </c>
      <c r="E55" s="128" t="s">
        <v>963</v>
      </c>
      <c r="F55" s="128" t="s">
        <v>1060</v>
      </c>
      <c r="G55" s="129" t="s">
        <v>963</v>
      </c>
      <c r="H55" s="116"/>
      <c r="I55" s="471" t="s">
        <v>82</v>
      </c>
      <c r="J55" s="129" t="s">
        <v>964</v>
      </c>
      <c r="K55" s="129" t="s">
        <v>964</v>
      </c>
      <c r="L55" s="129" t="s">
        <v>964</v>
      </c>
      <c r="M55" s="129" t="s">
        <v>964</v>
      </c>
      <c r="N55" s="129" t="s">
        <v>964</v>
      </c>
    </row>
    <row r="56" spans="2:14" ht="31.5">
      <c r="B56" s="471"/>
      <c r="C56" s="130" t="s">
        <v>1061</v>
      </c>
      <c r="D56" s="130" t="s">
        <v>1062</v>
      </c>
      <c r="E56" s="130" t="s">
        <v>1063</v>
      </c>
      <c r="F56" s="130" t="s">
        <v>1062</v>
      </c>
      <c r="G56" s="130" t="s">
        <v>1064</v>
      </c>
      <c r="H56" s="116"/>
      <c r="I56" s="471"/>
      <c r="J56" s="130" t="s">
        <v>1065</v>
      </c>
      <c r="K56" s="130" t="s">
        <v>1066</v>
      </c>
      <c r="L56" s="130" t="s">
        <v>1067</v>
      </c>
      <c r="M56" s="130" t="s">
        <v>1066</v>
      </c>
      <c r="N56" s="130" t="s">
        <v>1068</v>
      </c>
    </row>
    <row r="57" spans="2:14" ht="31.5">
      <c r="B57" s="471"/>
      <c r="C57" s="131" t="s">
        <v>1049</v>
      </c>
      <c r="D57" s="132" t="s">
        <v>1050</v>
      </c>
      <c r="E57" s="130" t="s">
        <v>1051</v>
      </c>
      <c r="F57" s="130" t="s">
        <v>1052</v>
      </c>
      <c r="G57" s="132" t="s">
        <v>1053</v>
      </c>
      <c r="H57" s="116"/>
      <c r="I57" s="471"/>
      <c r="J57" s="132" t="s">
        <v>962</v>
      </c>
      <c r="K57" s="142" t="s">
        <v>985</v>
      </c>
      <c r="L57" s="130" t="s">
        <v>1051</v>
      </c>
      <c r="M57" s="136" t="s">
        <v>1035</v>
      </c>
      <c r="N57" s="132" t="s">
        <v>1053</v>
      </c>
    </row>
    <row r="58" spans="2:14" ht="16.350000000000001" customHeight="1">
      <c r="B58" s="471" t="s">
        <v>93</v>
      </c>
      <c r="C58" s="128" t="s">
        <v>974</v>
      </c>
      <c r="D58" s="128" t="s">
        <v>963</v>
      </c>
      <c r="E58" s="128" t="s">
        <v>963</v>
      </c>
      <c r="F58" s="128" t="s">
        <v>1060</v>
      </c>
      <c r="G58" s="129" t="s">
        <v>963</v>
      </c>
      <c r="H58" s="116"/>
      <c r="I58" s="471" t="s">
        <v>93</v>
      </c>
      <c r="J58" s="129" t="s">
        <v>964</v>
      </c>
      <c r="K58" s="129" t="s">
        <v>964</v>
      </c>
      <c r="L58" s="129" t="s">
        <v>964</v>
      </c>
      <c r="M58" s="129" t="s">
        <v>964</v>
      </c>
      <c r="N58" s="129" t="s">
        <v>964</v>
      </c>
    </row>
    <row r="59" spans="2:14" ht="31.5">
      <c r="B59" s="471"/>
      <c r="C59" s="130" t="s">
        <v>1061</v>
      </c>
      <c r="D59" s="130" t="s">
        <v>1062</v>
      </c>
      <c r="E59" s="130" t="s">
        <v>1063</v>
      </c>
      <c r="F59" s="130" t="s">
        <v>1062</v>
      </c>
      <c r="G59" s="130" t="s">
        <v>1064</v>
      </c>
      <c r="H59" s="116"/>
      <c r="I59" s="471"/>
      <c r="J59" s="130" t="s">
        <v>1065</v>
      </c>
      <c r="K59" s="130" t="s">
        <v>1066</v>
      </c>
      <c r="L59" s="130" t="s">
        <v>1067</v>
      </c>
      <c r="M59" s="130" t="s">
        <v>1066</v>
      </c>
      <c r="N59" s="130" t="s">
        <v>1068</v>
      </c>
    </row>
    <row r="60" spans="2:14" ht="31.5">
      <c r="B60" s="471"/>
      <c r="C60" s="131" t="s">
        <v>1049</v>
      </c>
      <c r="D60" s="132" t="s">
        <v>1050</v>
      </c>
      <c r="E60" s="130" t="s">
        <v>1051</v>
      </c>
      <c r="F60" s="132" t="s">
        <v>1052</v>
      </c>
      <c r="G60" s="132" t="s">
        <v>1053</v>
      </c>
      <c r="H60" s="116"/>
      <c r="I60" s="471"/>
      <c r="J60" s="141" t="s">
        <v>962</v>
      </c>
      <c r="K60" s="140" t="s">
        <v>985</v>
      </c>
      <c r="L60" s="141" t="s">
        <v>1051</v>
      </c>
      <c r="M60" s="132" t="s">
        <v>1035</v>
      </c>
      <c r="N60" s="132" t="s">
        <v>1053</v>
      </c>
    </row>
    <row r="61" spans="2:14" ht="16.350000000000001" customHeight="1">
      <c r="B61" s="472" t="s">
        <v>105</v>
      </c>
      <c r="C61" s="124"/>
      <c r="D61" s="143"/>
      <c r="E61" s="124"/>
      <c r="F61" s="124"/>
      <c r="G61" s="124"/>
      <c r="H61" s="116"/>
      <c r="I61" s="471" t="s">
        <v>105</v>
      </c>
      <c r="J61" s="124"/>
      <c r="K61" s="124"/>
      <c r="L61" s="124"/>
      <c r="M61" s="124"/>
      <c r="N61" s="124"/>
    </row>
    <row r="62" spans="2:14" ht="15.75">
      <c r="B62" s="472"/>
      <c r="C62" s="125"/>
      <c r="D62" s="120"/>
      <c r="E62" s="125"/>
      <c r="F62" s="125"/>
      <c r="G62" s="125"/>
      <c r="H62" s="116"/>
      <c r="I62" s="471"/>
      <c r="J62" s="125"/>
      <c r="K62" s="125"/>
      <c r="L62" s="125"/>
      <c r="M62" s="125"/>
      <c r="N62" s="125"/>
    </row>
    <row r="63" spans="2:14" ht="15.75">
      <c r="B63" s="472"/>
      <c r="C63" s="126"/>
      <c r="D63" s="144"/>
      <c r="E63" s="126"/>
      <c r="F63" s="126"/>
      <c r="G63" s="126"/>
      <c r="H63" s="116"/>
      <c r="I63" s="471"/>
      <c r="J63" s="126"/>
      <c r="K63" s="126"/>
      <c r="L63" s="126"/>
      <c r="M63" s="126"/>
      <c r="N63" s="126"/>
    </row>
    <row r="64" spans="2:14">
      <c r="B64" s="176"/>
      <c r="C64" s="176"/>
      <c r="D64" s="176"/>
      <c r="E64" s="176"/>
      <c r="F64" s="176"/>
      <c r="G64" s="176"/>
      <c r="H64" s="176"/>
      <c r="I64" s="177"/>
      <c r="J64" s="176"/>
      <c r="K64" s="176"/>
      <c r="L64" s="176"/>
      <c r="M64" s="176"/>
      <c r="N64" s="176"/>
    </row>
    <row r="65" spans="2:14">
      <c r="B65" s="176"/>
      <c r="C65" s="176"/>
      <c r="D65" s="176"/>
      <c r="E65" s="176"/>
      <c r="F65" s="176"/>
      <c r="G65" s="176"/>
      <c r="H65" s="176"/>
      <c r="I65" s="177"/>
      <c r="J65" s="176"/>
      <c r="K65" s="176"/>
      <c r="L65" s="176"/>
      <c r="M65" s="176"/>
      <c r="N65" s="176"/>
    </row>
    <row r="66" spans="2:14" s="1" customFormat="1" ht="15.95" customHeight="1">
      <c r="B66" s="470" t="str">
        <f>B35</f>
        <v>KARDİYOLOJİ  STAJI</v>
      </c>
      <c r="C66" s="470"/>
      <c r="D66" s="470"/>
      <c r="E66" s="470"/>
      <c r="F66" s="470"/>
      <c r="G66" s="470"/>
      <c r="H66" s="116"/>
      <c r="I66" s="470" t="str">
        <f>I35</f>
        <v>CARDIOLOGY INTERNSHIP</v>
      </c>
      <c r="J66" s="470"/>
      <c r="K66" s="470"/>
      <c r="L66" s="470"/>
      <c r="M66" s="470"/>
      <c r="N66" s="470"/>
    </row>
    <row r="67" spans="2:14" s="1" customFormat="1" ht="15.75">
      <c r="B67" s="117"/>
      <c r="C67" s="181"/>
      <c r="D67" s="182">
        <f>D36+1</f>
        <v>3</v>
      </c>
      <c r="E67" s="183" t="str">
        <f>E36</f>
        <v>HAFTA</v>
      </c>
      <c r="F67" s="184"/>
      <c r="G67" s="118"/>
      <c r="H67" s="116"/>
      <c r="I67" s="117"/>
      <c r="J67" s="181"/>
      <c r="K67" s="182">
        <f>K36+1</f>
        <v>3</v>
      </c>
      <c r="L67" s="183" t="str">
        <f>L36</f>
        <v>WEEK</v>
      </c>
      <c r="M67" s="184"/>
      <c r="N67" s="118"/>
    </row>
    <row r="68" spans="2:14" s="1" customFormat="1" ht="31.5">
      <c r="B68" s="276"/>
      <c r="C68" s="146"/>
      <c r="D68" s="146" t="str">
        <f>D37</f>
        <v>Staj sorumluları:</v>
      </c>
      <c r="E68" s="146" t="str">
        <f>E37</f>
        <v xml:space="preserve">Doç.Dr. Hacı Ahmet Kasapkara </v>
      </c>
      <c r="F68" s="146" t="str">
        <f>F37</f>
        <v>Dr.Öğr.Üyesi. Serdal Baştuğ</v>
      </c>
      <c r="G68" s="147"/>
      <c r="H68" s="116"/>
      <c r="I68" s="119"/>
      <c r="J68" s="116"/>
      <c r="K68" s="146" t="str">
        <f>K37</f>
        <v>Managers:</v>
      </c>
      <c r="L68" s="146" t="str">
        <f>L37</f>
        <v>Assoc.Prof.Dr. Hacı Ahmet Kasapkara</v>
      </c>
      <c r="M68" s="146" t="str">
        <f>M37</f>
        <v>Asst. Prof. Dr. Serdal Baştuğ</v>
      </c>
      <c r="N68" s="120"/>
    </row>
    <row r="69" spans="2:14" ht="15.75">
      <c r="B69" s="121" t="s">
        <v>38</v>
      </c>
      <c r="C69" s="148">
        <f>C38+5</f>
        <v>11</v>
      </c>
      <c r="D69" s="148">
        <f>D38+5</f>
        <v>12</v>
      </c>
      <c r="E69" s="148">
        <f>E38+5</f>
        <v>13</v>
      </c>
      <c r="F69" s="148">
        <f>F38+5</f>
        <v>14</v>
      </c>
      <c r="G69" s="148">
        <f>G38+5</f>
        <v>15</v>
      </c>
      <c r="H69" s="123"/>
      <c r="I69" s="121" t="s">
        <v>39</v>
      </c>
      <c r="J69" s="122">
        <f>J38+5</f>
        <v>11</v>
      </c>
      <c r="K69" s="122">
        <f>K38+5</f>
        <v>12</v>
      </c>
      <c r="L69" s="122">
        <f>L38+5</f>
        <v>13</v>
      </c>
      <c r="M69" s="122">
        <f>M38+5</f>
        <v>14</v>
      </c>
      <c r="N69" s="122">
        <f>N38+5</f>
        <v>15</v>
      </c>
    </row>
    <row r="70" spans="2:14" ht="16.350000000000001" customHeight="1">
      <c r="B70" s="471" t="s">
        <v>40</v>
      </c>
      <c r="C70" s="128" t="s">
        <v>666</v>
      </c>
      <c r="D70" s="128" t="s">
        <v>666</v>
      </c>
      <c r="E70" s="128" t="s">
        <v>666</v>
      </c>
      <c r="F70" s="128" t="s">
        <v>666</v>
      </c>
      <c r="G70" s="129" t="s">
        <v>941</v>
      </c>
      <c r="H70" s="116"/>
      <c r="I70" s="474" t="s">
        <v>40</v>
      </c>
      <c r="J70" s="128" t="s">
        <v>668</v>
      </c>
      <c r="K70" s="128" t="s">
        <v>668</v>
      </c>
      <c r="L70" s="128" t="s">
        <v>990</v>
      </c>
      <c r="M70" s="128" t="s">
        <v>990</v>
      </c>
      <c r="N70" s="129" t="s">
        <v>991</v>
      </c>
    </row>
    <row r="71" spans="2:14" ht="15.75">
      <c r="B71" s="471"/>
      <c r="C71" s="195"/>
      <c r="D71" s="195"/>
      <c r="E71" s="195"/>
      <c r="F71" s="195"/>
      <c r="G71" s="195"/>
      <c r="H71" s="116"/>
      <c r="I71" s="474"/>
      <c r="J71" s="195"/>
      <c r="K71" s="195"/>
      <c r="L71" s="195"/>
      <c r="M71" s="130"/>
      <c r="N71" s="195"/>
    </row>
    <row r="72" spans="2:14" ht="15.75">
      <c r="B72" s="471"/>
      <c r="C72" s="195"/>
      <c r="D72" s="132"/>
      <c r="E72" s="132"/>
      <c r="F72" s="195"/>
      <c r="G72" s="132"/>
      <c r="H72" s="116"/>
      <c r="I72" s="474"/>
      <c r="J72" s="195"/>
      <c r="K72" s="132"/>
      <c r="L72" s="132"/>
      <c r="M72" s="195"/>
      <c r="N72" s="132"/>
    </row>
    <row r="73" spans="2:14" ht="16.350000000000001" customHeight="1">
      <c r="B73" s="471" t="s">
        <v>41</v>
      </c>
      <c r="C73" s="128" t="s">
        <v>65</v>
      </c>
      <c r="D73" s="128" t="s">
        <v>65</v>
      </c>
      <c r="E73" s="128" t="s">
        <v>65</v>
      </c>
      <c r="F73" s="128" t="s">
        <v>1069</v>
      </c>
      <c r="G73" s="196"/>
      <c r="H73" s="116"/>
      <c r="I73" s="471" t="s">
        <v>41</v>
      </c>
      <c r="J73" s="129" t="s">
        <v>66</v>
      </c>
      <c r="K73" s="129" t="s">
        <v>66</v>
      </c>
      <c r="L73" s="129" t="s">
        <v>66</v>
      </c>
      <c r="M73" s="128" t="s">
        <v>66</v>
      </c>
      <c r="N73" s="196"/>
    </row>
    <row r="74" spans="2:14" ht="31.5">
      <c r="B74" s="471"/>
      <c r="C74" s="130" t="s">
        <v>1070</v>
      </c>
      <c r="D74" s="130" t="s">
        <v>1071</v>
      </c>
      <c r="E74" s="130" t="s">
        <v>1072</v>
      </c>
      <c r="F74" s="195" t="s">
        <v>1073</v>
      </c>
      <c r="G74" s="195"/>
      <c r="H74" s="116"/>
      <c r="I74" s="471"/>
      <c r="J74" s="131" t="s">
        <v>1074</v>
      </c>
      <c r="K74" s="130" t="s">
        <v>1075</v>
      </c>
      <c r="L74" s="130" t="s">
        <v>1076</v>
      </c>
      <c r="M74" s="130" t="s">
        <v>1077</v>
      </c>
      <c r="N74" s="195"/>
    </row>
    <row r="75" spans="2:14" ht="15.75">
      <c r="B75" s="471"/>
      <c r="C75" s="130" t="s">
        <v>1078</v>
      </c>
      <c r="D75" s="132" t="s">
        <v>1034</v>
      </c>
      <c r="E75" s="132" t="s">
        <v>1079</v>
      </c>
      <c r="F75" s="195" t="s">
        <v>1049</v>
      </c>
      <c r="G75" s="132"/>
      <c r="H75" s="116"/>
      <c r="I75" s="471"/>
      <c r="J75" s="133" t="s">
        <v>1078</v>
      </c>
      <c r="K75" s="133" t="s">
        <v>1034</v>
      </c>
      <c r="L75" s="133" t="s">
        <v>1053</v>
      </c>
      <c r="M75" s="195" t="s">
        <v>986</v>
      </c>
      <c r="N75" s="133"/>
    </row>
    <row r="76" spans="2:14" ht="16.350000000000001" customHeight="1">
      <c r="B76" s="471" t="s">
        <v>56</v>
      </c>
      <c r="C76" s="128" t="s">
        <v>65</v>
      </c>
      <c r="D76" s="128" t="s">
        <v>65</v>
      </c>
      <c r="E76" s="128" t="s">
        <v>65</v>
      </c>
      <c r="F76" s="128" t="s">
        <v>1069</v>
      </c>
      <c r="G76" s="196"/>
      <c r="H76" s="116"/>
      <c r="I76" s="471" t="s">
        <v>56</v>
      </c>
      <c r="J76" s="129" t="s">
        <v>66</v>
      </c>
      <c r="K76" s="129" t="s">
        <v>66</v>
      </c>
      <c r="L76" s="129" t="s">
        <v>66</v>
      </c>
      <c r="M76" s="128" t="s">
        <v>66</v>
      </c>
      <c r="N76" s="196"/>
    </row>
    <row r="77" spans="2:14" ht="31.5">
      <c r="B77" s="471"/>
      <c r="C77" s="130" t="s">
        <v>988</v>
      </c>
      <c r="D77" s="130" t="s">
        <v>1071</v>
      </c>
      <c r="E77" s="130" t="s">
        <v>1072</v>
      </c>
      <c r="F77" s="195" t="s">
        <v>1073</v>
      </c>
      <c r="G77" s="195"/>
      <c r="H77" s="116"/>
      <c r="I77" s="471"/>
      <c r="J77" s="131" t="s">
        <v>989</v>
      </c>
      <c r="K77" s="130" t="s">
        <v>1075</v>
      </c>
      <c r="L77" s="130" t="s">
        <v>1076</v>
      </c>
      <c r="M77" s="130" t="s">
        <v>1077</v>
      </c>
      <c r="N77" s="195"/>
    </row>
    <row r="78" spans="2:14" ht="15.75">
      <c r="B78" s="471"/>
      <c r="C78" s="132" t="s">
        <v>1078</v>
      </c>
      <c r="D78" s="132" t="s">
        <v>1034</v>
      </c>
      <c r="E78" s="132" t="s">
        <v>1079</v>
      </c>
      <c r="F78" s="132" t="s">
        <v>1049</v>
      </c>
      <c r="G78" s="132"/>
      <c r="H78" s="116"/>
      <c r="I78" s="471"/>
      <c r="J78" s="133" t="s">
        <v>1078</v>
      </c>
      <c r="K78" s="133" t="s">
        <v>1034</v>
      </c>
      <c r="L78" s="133" t="s">
        <v>1053</v>
      </c>
      <c r="M78" s="195" t="s">
        <v>986</v>
      </c>
      <c r="N78" s="133"/>
    </row>
    <row r="79" spans="2:14" ht="16.350000000000001" customHeight="1">
      <c r="B79" s="472" t="s">
        <v>60</v>
      </c>
      <c r="C79" s="129" t="s">
        <v>65</v>
      </c>
      <c r="D79" s="135" t="s">
        <v>65</v>
      </c>
      <c r="E79" s="128" t="s">
        <v>65</v>
      </c>
      <c r="F79" s="128" t="s">
        <v>1069</v>
      </c>
      <c r="G79" s="196"/>
      <c r="H79" s="116"/>
      <c r="I79" s="471" t="s">
        <v>60</v>
      </c>
      <c r="J79" s="129" t="s">
        <v>66</v>
      </c>
      <c r="K79" s="129" t="s">
        <v>66</v>
      </c>
      <c r="L79" s="129" t="s">
        <v>66</v>
      </c>
      <c r="M79" s="128" t="s">
        <v>66</v>
      </c>
      <c r="N79" s="196"/>
    </row>
    <row r="80" spans="2:14" ht="31.5">
      <c r="B80" s="472"/>
      <c r="C80" s="130" t="s">
        <v>987</v>
      </c>
      <c r="D80" s="136" t="s">
        <v>1080</v>
      </c>
      <c r="E80" s="130" t="s">
        <v>1081</v>
      </c>
      <c r="F80" s="195" t="s">
        <v>1073</v>
      </c>
      <c r="G80" s="195"/>
      <c r="H80" s="116"/>
      <c r="I80" s="471"/>
      <c r="J80" s="134" t="s">
        <v>1082</v>
      </c>
      <c r="K80" s="134" t="s">
        <v>1083</v>
      </c>
      <c r="L80" s="134" t="s">
        <v>1084</v>
      </c>
      <c r="M80" s="130" t="s">
        <v>1077</v>
      </c>
      <c r="N80" s="134"/>
    </row>
    <row r="81" spans="2:14" ht="15.75">
      <c r="B81" s="472"/>
      <c r="C81" s="132" t="s">
        <v>1078</v>
      </c>
      <c r="D81" s="137" t="s">
        <v>1034</v>
      </c>
      <c r="E81" s="132" t="s">
        <v>1079</v>
      </c>
      <c r="F81" s="195" t="s">
        <v>1049</v>
      </c>
      <c r="G81" s="132"/>
      <c r="H81" s="116"/>
      <c r="I81" s="471"/>
      <c r="J81" s="133" t="s">
        <v>1078</v>
      </c>
      <c r="K81" s="133" t="s">
        <v>1034</v>
      </c>
      <c r="L81" s="133" t="s">
        <v>1053</v>
      </c>
      <c r="M81" s="195" t="s">
        <v>986</v>
      </c>
      <c r="N81" s="133"/>
    </row>
    <row r="82" spans="2:14" ht="15.75" customHeight="1">
      <c r="B82" s="274" t="s">
        <v>61</v>
      </c>
      <c r="C82" s="138" t="s">
        <v>62</v>
      </c>
      <c r="D82" s="138" t="s">
        <v>62</v>
      </c>
      <c r="E82" s="271" t="s">
        <v>62</v>
      </c>
      <c r="F82" s="271" t="s">
        <v>62</v>
      </c>
      <c r="G82" s="138" t="s">
        <v>62</v>
      </c>
      <c r="H82" s="139"/>
      <c r="I82" s="274" t="s">
        <v>61</v>
      </c>
      <c r="J82" s="138" t="s">
        <v>63</v>
      </c>
      <c r="K82" s="138" t="s">
        <v>63</v>
      </c>
      <c r="L82" s="271" t="s">
        <v>63</v>
      </c>
      <c r="M82" s="271" t="s">
        <v>992</v>
      </c>
      <c r="N82" s="138" t="s">
        <v>63</v>
      </c>
    </row>
    <row r="83" spans="2:14" ht="16.350000000000001" customHeight="1">
      <c r="B83" s="471" t="s">
        <v>64</v>
      </c>
      <c r="C83" s="128" t="s">
        <v>963</v>
      </c>
      <c r="D83" s="128" t="s">
        <v>963</v>
      </c>
      <c r="E83" s="128" t="s">
        <v>963</v>
      </c>
      <c r="F83" s="128" t="s">
        <v>963</v>
      </c>
      <c r="G83" s="129" t="s">
        <v>996</v>
      </c>
      <c r="H83" s="116"/>
      <c r="I83" s="472" t="s">
        <v>64</v>
      </c>
      <c r="J83" s="129" t="s">
        <v>964</v>
      </c>
      <c r="K83" s="129" t="s">
        <v>964</v>
      </c>
      <c r="L83" s="129" t="s">
        <v>964</v>
      </c>
      <c r="M83" s="128" t="s">
        <v>964</v>
      </c>
      <c r="N83" s="129" t="s">
        <v>997</v>
      </c>
    </row>
    <row r="84" spans="2:14" ht="15.75">
      <c r="B84" s="471"/>
      <c r="C84" s="130" t="s">
        <v>1085</v>
      </c>
      <c r="D84" s="130" t="s">
        <v>1085</v>
      </c>
      <c r="E84" s="130" t="s">
        <v>1085</v>
      </c>
      <c r="F84" s="195" t="s">
        <v>1085</v>
      </c>
      <c r="G84" s="195"/>
      <c r="H84" s="116"/>
      <c r="I84" s="472"/>
      <c r="J84" s="130" t="s">
        <v>1086</v>
      </c>
      <c r="K84" s="130" t="s">
        <v>1086</v>
      </c>
      <c r="L84" s="130" t="s">
        <v>1086</v>
      </c>
      <c r="M84" s="130" t="s">
        <v>1086</v>
      </c>
      <c r="N84" s="195"/>
    </row>
    <row r="85" spans="2:14" ht="15.75">
      <c r="B85" s="471"/>
      <c r="C85" s="131" t="s">
        <v>1078</v>
      </c>
      <c r="D85" s="132" t="s">
        <v>1034</v>
      </c>
      <c r="E85" s="130" t="s">
        <v>1079</v>
      </c>
      <c r="F85" s="132" t="s">
        <v>1049</v>
      </c>
      <c r="G85" s="132"/>
      <c r="H85" s="116"/>
      <c r="I85" s="472"/>
      <c r="J85" s="140" t="s">
        <v>1078</v>
      </c>
      <c r="K85" s="141" t="s">
        <v>1034</v>
      </c>
      <c r="L85" s="140" t="s">
        <v>1053</v>
      </c>
      <c r="M85" s="195" t="s">
        <v>986</v>
      </c>
      <c r="N85" s="137"/>
    </row>
    <row r="86" spans="2:14" ht="16.350000000000001" customHeight="1">
      <c r="B86" s="471" t="s">
        <v>82</v>
      </c>
      <c r="C86" s="128" t="s">
        <v>963</v>
      </c>
      <c r="D86" s="128" t="s">
        <v>963</v>
      </c>
      <c r="E86" s="128" t="s">
        <v>963</v>
      </c>
      <c r="F86" s="128" t="s">
        <v>963</v>
      </c>
      <c r="G86" s="196"/>
      <c r="H86" s="116"/>
      <c r="I86" s="471" t="s">
        <v>82</v>
      </c>
      <c r="J86" s="129" t="s">
        <v>964</v>
      </c>
      <c r="K86" s="129" t="s">
        <v>964</v>
      </c>
      <c r="L86" s="129" t="s">
        <v>993</v>
      </c>
      <c r="M86" s="128" t="s">
        <v>964</v>
      </c>
      <c r="N86" s="196"/>
    </row>
    <row r="87" spans="2:14" ht="15.75">
      <c r="B87" s="471"/>
      <c r="C87" s="130" t="s">
        <v>1085</v>
      </c>
      <c r="D87" s="130" t="s">
        <v>1085</v>
      </c>
      <c r="E87" s="130" t="s">
        <v>1085</v>
      </c>
      <c r="F87" s="195" t="s">
        <v>1085</v>
      </c>
      <c r="G87" s="195"/>
      <c r="H87" s="116"/>
      <c r="I87" s="471"/>
      <c r="J87" s="130" t="s">
        <v>1086</v>
      </c>
      <c r="K87" s="130" t="s">
        <v>1086</v>
      </c>
      <c r="L87" s="130" t="s">
        <v>1086</v>
      </c>
      <c r="M87" s="130" t="s">
        <v>1086</v>
      </c>
      <c r="N87" s="195"/>
    </row>
    <row r="88" spans="2:14" ht="15.75">
      <c r="B88" s="471"/>
      <c r="C88" s="131" t="s">
        <v>1078</v>
      </c>
      <c r="D88" s="132" t="s">
        <v>1034</v>
      </c>
      <c r="E88" s="130" t="s">
        <v>1079</v>
      </c>
      <c r="F88" s="195" t="s">
        <v>1049</v>
      </c>
      <c r="G88" s="132"/>
      <c r="H88" s="116"/>
      <c r="I88" s="471"/>
      <c r="J88" s="132" t="s">
        <v>1078</v>
      </c>
      <c r="K88" s="142" t="s">
        <v>1034</v>
      </c>
      <c r="L88" s="130" t="s">
        <v>1053</v>
      </c>
      <c r="M88" s="195" t="s">
        <v>986</v>
      </c>
      <c r="N88" s="132"/>
    </row>
    <row r="89" spans="2:14" ht="16.350000000000001" customHeight="1">
      <c r="B89" s="471" t="s">
        <v>93</v>
      </c>
      <c r="C89" s="128" t="s">
        <v>963</v>
      </c>
      <c r="D89" s="128" t="s">
        <v>963</v>
      </c>
      <c r="E89" s="128" t="s">
        <v>963</v>
      </c>
      <c r="F89" s="128" t="s">
        <v>963</v>
      </c>
      <c r="G89" s="196"/>
      <c r="H89" s="116"/>
      <c r="I89" s="471" t="s">
        <v>93</v>
      </c>
      <c r="J89" s="129" t="s">
        <v>964</v>
      </c>
      <c r="K89" s="129" t="s">
        <v>964</v>
      </c>
      <c r="L89" s="129" t="s">
        <v>993</v>
      </c>
      <c r="M89" s="128" t="s">
        <v>964</v>
      </c>
      <c r="N89" s="196"/>
    </row>
    <row r="90" spans="2:14" ht="15.75">
      <c r="B90" s="471"/>
      <c r="C90" s="130" t="s">
        <v>1085</v>
      </c>
      <c r="D90" s="130" t="s">
        <v>1085</v>
      </c>
      <c r="E90" s="130" t="s">
        <v>1085</v>
      </c>
      <c r="F90" s="195" t="s">
        <v>1085</v>
      </c>
      <c r="G90" s="195"/>
      <c r="H90" s="116"/>
      <c r="I90" s="471"/>
      <c r="J90" s="130" t="s">
        <v>1086</v>
      </c>
      <c r="K90" s="130" t="s">
        <v>1086</v>
      </c>
      <c r="L90" s="130" t="s">
        <v>1086</v>
      </c>
      <c r="M90" s="130" t="s">
        <v>1086</v>
      </c>
      <c r="N90" s="195"/>
    </row>
    <row r="91" spans="2:14" ht="15.75">
      <c r="B91" s="471"/>
      <c r="C91" s="131" t="s">
        <v>1078</v>
      </c>
      <c r="D91" s="132" t="s">
        <v>1034</v>
      </c>
      <c r="E91" s="130" t="s">
        <v>1079</v>
      </c>
      <c r="F91" s="132" t="s">
        <v>1049</v>
      </c>
      <c r="G91" s="132"/>
      <c r="H91" s="116"/>
      <c r="I91" s="471"/>
      <c r="J91" s="141" t="s">
        <v>1078</v>
      </c>
      <c r="K91" s="140" t="s">
        <v>1034</v>
      </c>
      <c r="L91" s="141" t="s">
        <v>1053</v>
      </c>
      <c r="M91" s="195" t="s">
        <v>986</v>
      </c>
      <c r="N91" s="132"/>
    </row>
    <row r="92" spans="2:14" ht="16.350000000000001" customHeight="1">
      <c r="B92" s="472" t="s">
        <v>105</v>
      </c>
      <c r="C92" s="124"/>
      <c r="D92" s="143"/>
      <c r="E92" s="124"/>
      <c r="F92" s="128"/>
      <c r="G92" s="124"/>
      <c r="H92" s="116"/>
      <c r="I92" s="471" t="s">
        <v>105</v>
      </c>
      <c r="J92" s="124"/>
      <c r="K92" s="124"/>
      <c r="L92" s="124"/>
      <c r="M92" s="124"/>
      <c r="N92" s="124"/>
    </row>
    <row r="93" spans="2:14" ht="15.75">
      <c r="B93" s="472"/>
      <c r="C93" s="125"/>
      <c r="D93" s="120"/>
      <c r="E93" s="125"/>
      <c r="F93" s="195"/>
      <c r="G93" s="125"/>
      <c r="H93" s="116"/>
      <c r="I93" s="471"/>
      <c r="J93" s="125"/>
      <c r="K93" s="125"/>
      <c r="L93" s="125"/>
      <c r="M93" s="125"/>
      <c r="N93" s="125"/>
    </row>
    <row r="94" spans="2:14" ht="15.75">
      <c r="B94" s="472"/>
      <c r="C94" s="126"/>
      <c r="D94" s="144"/>
      <c r="E94" s="126"/>
      <c r="F94" s="132"/>
      <c r="G94" s="126"/>
      <c r="H94" s="116"/>
      <c r="I94" s="471"/>
      <c r="J94" s="126"/>
      <c r="K94" s="126"/>
      <c r="L94" s="126"/>
      <c r="M94" s="126"/>
      <c r="N94" s="126"/>
    </row>
    <row r="98" spans="2:3">
      <c r="B98" s="431"/>
      <c r="C98" t="s">
        <v>1422</v>
      </c>
    </row>
    <row r="100" spans="2:3">
      <c r="B100" s="418"/>
      <c r="C100" t="s">
        <v>1421</v>
      </c>
    </row>
  </sheetData>
  <mergeCells count="56">
    <mergeCell ref="B92:B94"/>
    <mergeCell ref="I92:I94"/>
    <mergeCell ref="B83:B85"/>
    <mergeCell ref="I83:I85"/>
    <mergeCell ref="B86:B88"/>
    <mergeCell ref="I86:I88"/>
    <mergeCell ref="B89:B91"/>
    <mergeCell ref="I89:I91"/>
    <mergeCell ref="B73:B75"/>
    <mergeCell ref="I73:I75"/>
    <mergeCell ref="B76:B78"/>
    <mergeCell ref="I76:I78"/>
    <mergeCell ref="B79:B81"/>
    <mergeCell ref="I79:I81"/>
    <mergeCell ref="B61:B63"/>
    <mergeCell ref="I61:I63"/>
    <mergeCell ref="B66:G66"/>
    <mergeCell ref="I66:N66"/>
    <mergeCell ref="B70:B72"/>
    <mergeCell ref="I70:I72"/>
    <mergeCell ref="B52:B54"/>
    <mergeCell ref="I52:I54"/>
    <mergeCell ref="B55:B57"/>
    <mergeCell ref="I55:I57"/>
    <mergeCell ref="B58:B60"/>
    <mergeCell ref="I58:I60"/>
    <mergeCell ref="B42:B44"/>
    <mergeCell ref="I42:I44"/>
    <mergeCell ref="B45:B47"/>
    <mergeCell ref="I45:I47"/>
    <mergeCell ref="B48:B50"/>
    <mergeCell ref="I48:I50"/>
    <mergeCell ref="B30:B32"/>
    <mergeCell ref="I30:I32"/>
    <mergeCell ref="B35:G35"/>
    <mergeCell ref="I35:N35"/>
    <mergeCell ref="B39:B41"/>
    <mergeCell ref="I39:I41"/>
    <mergeCell ref="B21:B23"/>
    <mergeCell ref="I21:I23"/>
    <mergeCell ref="B24:B26"/>
    <mergeCell ref="I24:I26"/>
    <mergeCell ref="B27:B29"/>
    <mergeCell ref="I27:I29"/>
    <mergeCell ref="B11:B13"/>
    <mergeCell ref="I11:I13"/>
    <mergeCell ref="B14:B16"/>
    <mergeCell ref="I14:I16"/>
    <mergeCell ref="B17:B19"/>
    <mergeCell ref="I17:I19"/>
    <mergeCell ref="B1:G1"/>
    <mergeCell ref="I1:N1"/>
    <mergeCell ref="B4:G4"/>
    <mergeCell ref="I4:N4"/>
    <mergeCell ref="B8:B10"/>
    <mergeCell ref="I8:I10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4</vt:i4>
      </vt:variant>
    </vt:vector>
  </HeadingPairs>
  <TitlesOfParts>
    <vt:vector size="11" baseType="lpstr">
      <vt:lpstr>D4 AKADEMİK TAKVİM 2021-2022</vt:lpstr>
      <vt:lpstr>Dahiliye</vt:lpstr>
      <vt:lpstr>ÇocukHst</vt:lpstr>
      <vt:lpstr>GCerrahi</vt:lpstr>
      <vt:lpstr>KadınDoğum</vt:lpstr>
      <vt:lpstr>GöğüsHst</vt:lpstr>
      <vt:lpstr>Kardiyoloji</vt:lpstr>
      <vt:lpstr>Dahiliye!Print_Area_0</vt:lpstr>
      <vt:lpstr>Dahiliye!Print_Area_0_0</vt:lpstr>
      <vt:lpstr>ÇocukHst!Yazdırma_Alanı</vt:lpstr>
      <vt:lpstr>Dahiliye!Yazdırma_Alanı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gülsen</dc:creator>
  <dc:description/>
  <cp:lastModifiedBy>REIS</cp:lastModifiedBy>
  <cp:revision>4</cp:revision>
  <cp:lastPrinted>2018-05-18T10:53:38Z</cp:lastPrinted>
  <dcterms:created xsi:type="dcterms:W3CDTF">2016-06-10T07:05:34Z</dcterms:created>
  <dcterms:modified xsi:type="dcterms:W3CDTF">2021-09-07T08:24:40Z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